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d8d5473cb40542a4" Type="http://schemas.microsoft.com/office/2006/relationships/ui/extensibility" Target="customUI/customUI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640" windowHeight="11535"/>
  </bookViews>
  <sheets>
    <sheet name="Ressources CODD" sheetId="14" r:id="rId1"/>
    <sheet name="Onglet Listes" sheetId="34" r:id="rId2"/>
  </sheets>
  <definedNames>
    <definedName name="_B">'Onglet Listes'!$B$7</definedName>
    <definedName name="_D">'Onglet Listes'!$B$8</definedName>
    <definedName name="_xlnm._FilterDatabase" localSheetId="1" hidden="1">'Onglet Listes'!$A$5:$AH$1277</definedName>
    <definedName name="_xlnm._FilterDatabase" localSheetId="0" hidden="1">'Ressources CODD'!$A$4:$D$4</definedName>
    <definedName name="Aide">#REF!</definedName>
    <definedName name="Bretagne">'Onglet Listes'!$Q$7:$Q$1277</definedName>
    <definedName name="Code_Section">#REF!</definedName>
    <definedName name="Côtes_d_Armor">'Onglet Listes'!$M$7:$M$370</definedName>
    <definedName name="Dept22">'Onglet Listes'!$K$7</definedName>
    <definedName name="Dept29">'Onglet Listes'!$K$8</definedName>
    <definedName name="Dept35">'Onglet Listes'!$K$9</definedName>
    <definedName name="Dept56">'Onglet Listes'!$K$10</definedName>
    <definedName name="Finistère">'Onglet Listes'!$N$7:$N$280</definedName>
    <definedName name="Ille_et_Vilaine">'Onglet Listes'!$O$7:$O$350</definedName>
    <definedName name="Interpro22">'Onglet Listes'!$L$7:$L$12</definedName>
    <definedName name="Interpro29">'Onglet Listes'!$L$13:$L$21</definedName>
    <definedName name="Interpro35">'Onglet Listes'!$L$22:$L$26</definedName>
    <definedName name="Interpro56">'Onglet Listes'!$L$27:$L$30</definedName>
    <definedName name="InterproRég.">'Onglet Listes'!$L$7:$L$31</definedName>
    <definedName name="Liste__Durée">'Onglet Listes'!$Z$7:$Z$54</definedName>
    <definedName name="Liste__Périmètre_d_intervention">'Onglet Listes'!$AG$7:$AG$13</definedName>
    <definedName name="Liste_Correspondance_Communes">#REF!</definedName>
    <definedName name="Liste_Correspondance_Dépt">#REF!</definedName>
    <definedName name="Liste_Correspondance_Sect_Prof">#REF!</definedName>
    <definedName name="Liste_Correspondance_UP_UL">#REF!</definedName>
    <definedName name="Liste_Date">'Onglet Listes'!$X$7:$X$639</definedName>
    <definedName name="Liste_Date_Election">'Onglet Listes'!$T$7:$T$43</definedName>
    <definedName name="Liste_Dépt">'Onglet Listes'!$K$7:$K$11</definedName>
    <definedName name="Liste_Dépt_associé_au_lieu">'Onglet Listes'!$AF$7:$AF$1277</definedName>
    <definedName name="Liste_Détail_Action">'Onglet Listes'!$AC$7:$AC$15</definedName>
    <definedName name="Liste_Evolution_Electorale">'Onglet Listes'!$W$7:$W$13</definedName>
    <definedName name="Liste_Fréquence_élections">'Onglet Listes'!$U$7:$U$9</definedName>
    <definedName name="Liste_Lieu_Intervention">'Onglet Listes'!$AA$7:$AA$17</definedName>
    <definedName name="Liste_Lieux">'Onglet Listes'!$AE$7:$AE$1277</definedName>
    <definedName name="Liste_Nom_Officiel_Structures">#REF!</definedName>
    <definedName name="Liste_Num_SCPVC">'Onglet Listes'!$H$7:$H$100</definedName>
    <definedName name="Liste_Oui_Non">'Onglet Listes'!$S$7:$S$8</definedName>
    <definedName name="Liste_Personnes_Rencontrées">'Onglet Listes'!$AD$7:$AD$22</definedName>
    <definedName name="Liste_Qualité_SSE">'Onglet Listes'!$J$7:$J$9</definedName>
    <definedName name="Liste_Ressources">'Onglet Listes'!$Y$7:$Y$207</definedName>
    <definedName name="Liste_SCPVC_Abrégé">'Onglet Listes'!$C$7:$C$12</definedName>
    <definedName name="Liste_Secteur_Professionnel">'Onglet Listes'!$B$7:$B$12</definedName>
    <definedName name="Liste_Structures">#REF!</definedName>
    <definedName name="Liste_Structures_triées">'Onglet Listes'!$G$7:$G$100</definedName>
    <definedName name="Liste_Type_Election">'Onglet Listes'!$V$7:$V$9</definedName>
    <definedName name="Liste_Type_Intervention">'Onglet Listes'!$AB$7:$AB$14</definedName>
    <definedName name="Liste_UP_UL">#REF!</definedName>
    <definedName name="Morbihan">'Onglet Listes'!$P$7:$P$258</definedName>
    <definedName name="Rég.">'Onglet Listes'!$K$11</definedName>
    <definedName name="S1A">'Onglet Listes'!$F$7:$F$20</definedName>
    <definedName name="S1B">'Onglet Listes'!$F$21:$F$25</definedName>
    <definedName name="S1D">'Onglet Listes'!$F$26:$F$30</definedName>
    <definedName name="S1G">'Onglet Listes'!$F$31:$F$38</definedName>
    <definedName name="S1H">'Onglet Listes'!$F$39:$F$43</definedName>
    <definedName name="S2A">'Onglet Listes'!$F$44:$F$50</definedName>
    <definedName name="S2B">'Onglet Listes'!$F$51:$F$54</definedName>
    <definedName name="S2C">'Onglet Listes'!$F$55:$F$55</definedName>
    <definedName name="S2E">'Onglet Listes'!$F$56:$F$58</definedName>
    <definedName name="S3A">'Onglet Listes'!$F$59:$F$63</definedName>
    <definedName name="S3B">'Onglet Listes'!$F$64:$F$74</definedName>
    <definedName name="S3E">'Onglet Listes'!$F$75:$F$80</definedName>
    <definedName name="S3F">'Onglet Listes'!$F$81:$F$88</definedName>
    <definedName name="S3G">'Onglet Listes'!$F$89:$F$89</definedName>
    <definedName name="S3H">'Onglet Listes'!$F$90:$F$97</definedName>
    <definedName name="S8A">'Onglet Listes'!$F$98:$F$98</definedName>
    <definedName name="S9A">'Onglet Listes'!$F$99:$F$103</definedName>
    <definedName name="SR">'Onglet Listes'!$F$104:$F$109</definedName>
    <definedName name="types_structures">'Onglet Listes'!#REF!</definedName>
  </definedNames>
  <calcPr calcId="145621"/>
</workbook>
</file>

<file path=xl/calcChain.xml><?xml version="1.0" encoding="utf-8"?>
<calcChain xmlns="http://schemas.openxmlformats.org/spreadsheetml/2006/main">
  <c r="Y13" i="34" l="1"/>
  <c r="Y14" i="34"/>
  <c r="Y15" i="34"/>
  <c r="Y16" i="34"/>
  <c r="Y17" i="34"/>
  <c r="Y18" i="34"/>
  <c r="Y19" i="34"/>
  <c r="Y20" i="34"/>
  <c r="Y21" i="34"/>
  <c r="Y22" i="34"/>
  <c r="Y23" i="34"/>
  <c r="Y24" i="34"/>
  <c r="Y25" i="34"/>
  <c r="Y26" i="34"/>
  <c r="Y27" i="34"/>
  <c r="Y28" i="34"/>
  <c r="Y29" i="34"/>
  <c r="Y30" i="34"/>
  <c r="Y31" i="34"/>
  <c r="Y32" i="34"/>
  <c r="Y33" i="34"/>
  <c r="Y34" i="34"/>
  <c r="Y35" i="34"/>
  <c r="Y36" i="34"/>
  <c r="Y37" i="34"/>
  <c r="Y38" i="34"/>
  <c r="Y39" i="34"/>
  <c r="Y40" i="34"/>
  <c r="Y41" i="34"/>
  <c r="Y42" i="34"/>
  <c r="Y43" i="34"/>
  <c r="Y44" i="34"/>
  <c r="Y45" i="34"/>
  <c r="Y46" i="34"/>
  <c r="Y47" i="34"/>
  <c r="Y48" i="34"/>
  <c r="Y49" i="34"/>
  <c r="Y50" i="34"/>
  <c r="Y51" i="34"/>
  <c r="Y52" i="34"/>
  <c r="Y53" i="34"/>
  <c r="Y54" i="34"/>
  <c r="Y55" i="34"/>
  <c r="Y56" i="34"/>
  <c r="Y57" i="34"/>
  <c r="Y58" i="34"/>
  <c r="Y59" i="34"/>
  <c r="Y60" i="34"/>
  <c r="Y61" i="34"/>
  <c r="Y62" i="34"/>
  <c r="Y63" i="34"/>
  <c r="Y64" i="34"/>
  <c r="Y65" i="34"/>
  <c r="Y66" i="34"/>
  <c r="Y67" i="34"/>
  <c r="Y68" i="34"/>
  <c r="Y69" i="34"/>
  <c r="Y70" i="34"/>
  <c r="Y71" i="34"/>
  <c r="Y72" i="34"/>
  <c r="Y73" i="34"/>
  <c r="Y74" i="34"/>
  <c r="Y75" i="34"/>
  <c r="Y76" i="34"/>
  <c r="Y77" i="34"/>
  <c r="Y78" i="34"/>
  <c r="Y79" i="34"/>
  <c r="Y80" i="34"/>
  <c r="Y81" i="34"/>
  <c r="Y82" i="34"/>
  <c r="Y83" i="34"/>
  <c r="Y84" i="34"/>
  <c r="Y85" i="34"/>
  <c r="Y86" i="34"/>
  <c r="Y87" i="34"/>
  <c r="Y88" i="34"/>
  <c r="Y89" i="34"/>
  <c r="Y90" i="34"/>
  <c r="Y91" i="34"/>
  <c r="Y92" i="34"/>
  <c r="Y93" i="34"/>
  <c r="Y94" i="34"/>
  <c r="Y95" i="34"/>
  <c r="Y96" i="34"/>
  <c r="Y97" i="34"/>
  <c r="Y98" i="34"/>
  <c r="Y99" i="34"/>
  <c r="Y100" i="34"/>
  <c r="Y101" i="34"/>
  <c r="Y102" i="34"/>
  <c r="Y103" i="34"/>
  <c r="Y104" i="34"/>
  <c r="Y105" i="34"/>
  <c r="Y106" i="34"/>
  <c r="Y8" i="34"/>
  <c r="Y9" i="34"/>
  <c r="Y10" i="34"/>
  <c r="Y11" i="34"/>
  <c r="Y12" i="34"/>
  <c r="Y7" i="34" l="1"/>
  <c r="Y107" i="34" l="1"/>
  <c r="Y108" i="34"/>
  <c r="Y109" i="34"/>
  <c r="Y110" i="34"/>
  <c r="Y111" i="34"/>
  <c r="Y112" i="34"/>
  <c r="Y113" i="34"/>
  <c r="Y114" i="34"/>
  <c r="Y115" i="34"/>
  <c r="Y116" i="34"/>
  <c r="Y117" i="34"/>
  <c r="Y118" i="34"/>
  <c r="Y119" i="34"/>
  <c r="Y120" i="34"/>
  <c r="Y121" i="34"/>
  <c r="Y122" i="34"/>
  <c r="Y123" i="34"/>
  <c r="Y124" i="34"/>
  <c r="Y125" i="34"/>
  <c r="Y126" i="34"/>
  <c r="Y127" i="34"/>
  <c r="Y128" i="34"/>
  <c r="Y129" i="34"/>
  <c r="Y130" i="34"/>
  <c r="Y131" i="34"/>
  <c r="Y132" i="34"/>
  <c r="Y133" i="34"/>
  <c r="Y134" i="34"/>
  <c r="Y135" i="34"/>
  <c r="Y136" i="34"/>
  <c r="Y137" i="34"/>
  <c r="Y138" i="34"/>
  <c r="Y139" i="34"/>
  <c r="Y140" i="34"/>
  <c r="Y141" i="34"/>
  <c r="Y142" i="34"/>
  <c r="Y143" i="34"/>
  <c r="Y144" i="34"/>
  <c r="Y145" i="34"/>
  <c r="Y146" i="34"/>
  <c r="Y147" i="34"/>
  <c r="Y148" i="34"/>
  <c r="Y149" i="34"/>
  <c r="Y150" i="34"/>
  <c r="Y151" i="34"/>
  <c r="Y152" i="34"/>
  <c r="Y153" i="34"/>
  <c r="Y154" i="34"/>
  <c r="Y155" i="34"/>
  <c r="Y156" i="34"/>
  <c r="Y157" i="34"/>
  <c r="Y158" i="34"/>
  <c r="Y159" i="34"/>
  <c r="Y160" i="34"/>
  <c r="Y161" i="34"/>
  <c r="Y162" i="34"/>
  <c r="Y163" i="34"/>
  <c r="Y164" i="34"/>
  <c r="AK3" i="14"/>
  <c r="AL3" i="14"/>
  <c r="AM3" i="14"/>
  <c r="AN3" i="14"/>
  <c r="AO3" i="14"/>
  <c r="AC3" i="14"/>
  <c r="AD3" i="14"/>
  <c r="AE3" i="14"/>
  <c r="AF3" i="14"/>
  <c r="AG3" i="14"/>
  <c r="AH3" i="14"/>
  <c r="AI3" i="14"/>
  <c r="AJ3" i="14"/>
  <c r="X3" i="14"/>
  <c r="Y3" i="14"/>
  <c r="Z3" i="14"/>
  <c r="AA3" i="14"/>
  <c r="AB3" i="14"/>
  <c r="W3" i="14"/>
  <c r="V3" i="14"/>
  <c r="Q3" i="14"/>
  <c r="S3" i="14"/>
  <c r="T3" i="14"/>
  <c r="U3" i="14"/>
  <c r="R3" i="14"/>
  <c r="D3" i="14"/>
  <c r="C3" i="14"/>
  <c r="L3" i="14" l="1"/>
  <c r="E3" i="14"/>
  <c r="P3" i="14"/>
  <c r="K3" i="14"/>
  <c r="H3" i="14"/>
  <c r="G3" i="14"/>
  <c r="J3" i="14"/>
  <c r="M3" i="14"/>
  <c r="N3" i="14"/>
  <c r="I3" i="14"/>
  <c r="F3" i="14"/>
  <c r="O3" i="14"/>
  <c r="AP3" i="14" l="1"/>
  <c r="T7" i="34"/>
  <c r="AB8" i="34"/>
  <c r="AB9" i="34"/>
  <c r="AB10" i="34"/>
  <c r="AB11" i="34"/>
  <c r="AB12" i="34"/>
  <c r="AB13" i="34"/>
  <c r="AB14" i="34"/>
  <c r="AB7" i="34"/>
  <c r="Y205" i="34"/>
  <c r="Y206" i="34"/>
  <c r="Y207" i="34"/>
  <c r="Y197" i="34"/>
  <c r="Y198" i="34"/>
  <c r="Y199" i="34"/>
  <c r="Y200" i="34"/>
  <c r="Y201" i="34"/>
  <c r="Y202" i="34"/>
  <c r="Y203" i="34"/>
  <c r="Y204" i="34"/>
  <c r="Y165" i="34"/>
  <c r="Y166" i="34"/>
  <c r="Y167" i="34"/>
  <c r="Y168" i="34"/>
  <c r="Y169" i="34"/>
  <c r="Y170" i="34"/>
  <c r="Y171" i="34"/>
  <c r="Y172" i="34"/>
  <c r="Y173" i="34"/>
  <c r="Y174" i="34"/>
  <c r="Y175" i="34"/>
  <c r="Y176" i="34"/>
  <c r="Y177" i="34"/>
  <c r="Y178" i="34"/>
  <c r="Y179" i="34"/>
  <c r="Y180" i="34"/>
  <c r="Y181" i="34"/>
  <c r="Y182" i="34"/>
  <c r="Y183" i="34"/>
  <c r="Y184" i="34"/>
  <c r="Y185" i="34"/>
  <c r="Y186" i="34"/>
  <c r="Y187" i="34"/>
  <c r="Y188" i="34"/>
  <c r="Y189" i="34"/>
  <c r="Y190" i="34"/>
  <c r="Y191" i="34"/>
  <c r="Y192" i="34"/>
  <c r="Y193" i="34"/>
  <c r="Y194" i="34"/>
  <c r="Y195" i="34"/>
  <c r="Y196" i="34"/>
  <c r="X7" i="34"/>
  <c r="X8" i="34" l="1"/>
  <c r="X9" i="34" s="1"/>
  <c r="X10" i="34" s="1"/>
  <c r="X11" i="34" s="1"/>
  <c r="X12" i="34" s="1"/>
  <c r="X13" i="34" s="1"/>
  <c r="X14" i="34" s="1"/>
  <c r="X15" i="34" s="1"/>
  <c r="X16" i="34" s="1"/>
  <c r="X17" i="34" s="1"/>
  <c r="X18" i="34" s="1"/>
  <c r="X19" i="34" s="1"/>
  <c r="X20" i="34" s="1"/>
  <c r="X21" i="34" s="1"/>
  <c r="X22" i="34" s="1"/>
  <c r="X23" i="34" s="1"/>
  <c r="X24" i="34" s="1"/>
  <c r="X25" i="34" s="1"/>
  <c r="X26" i="34" s="1"/>
  <c r="X27" i="34" s="1"/>
  <c r="X28" i="34" s="1"/>
  <c r="X29" i="34" s="1"/>
  <c r="X30" i="34" s="1"/>
  <c r="X31" i="34" s="1"/>
  <c r="X32" i="34" s="1"/>
  <c r="X33" i="34" s="1"/>
  <c r="X34" i="34" s="1"/>
  <c r="X35" i="34" s="1"/>
  <c r="X36" i="34" s="1"/>
  <c r="X37" i="34" s="1"/>
  <c r="X38" i="34" s="1"/>
  <c r="X39" i="34" s="1"/>
  <c r="X40" i="34" s="1"/>
  <c r="X41" i="34" s="1"/>
  <c r="X42" i="34" s="1"/>
  <c r="X43" i="34" s="1"/>
  <c r="X44" i="34" s="1"/>
  <c r="X45" i="34" s="1"/>
  <c r="X46" i="34" s="1"/>
  <c r="X47" i="34" s="1"/>
  <c r="X48" i="34" s="1"/>
  <c r="X49" i="34" s="1"/>
  <c r="X50" i="34" s="1"/>
  <c r="X51" i="34" s="1"/>
  <c r="X52" i="34" s="1"/>
  <c r="X53" i="34" s="1"/>
  <c r="X54" i="34" s="1"/>
  <c r="X55" i="34" s="1"/>
  <c r="X56" i="34" s="1"/>
  <c r="X57" i="34" s="1"/>
  <c r="X58" i="34" s="1"/>
  <c r="X59" i="34" s="1"/>
  <c r="X60" i="34" s="1"/>
  <c r="X61" i="34" s="1"/>
  <c r="X62" i="34" s="1"/>
  <c r="X63" i="34" s="1"/>
  <c r="X64" i="34" s="1"/>
  <c r="X65" i="34" s="1"/>
  <c r="X66" i="34" s="1"/>
  <c r="X67" i="34" s="1"/>
  <c r="X68" i="34" s="1"/>
  <c r="X69" i="34" s="1"/>
  <c r="X70" i="34" s="1"/>
  <c r="X71" i="34" s="1"/>
  <c r="X72" i="34" s="1"/>
  <c r="X73" i="34" s="1"/>
  <c r="X74" i="34" s="1"/>
  <c r="X75" i="34" s="1"/>
  <c r="X76" i="34" s="1"/>
  <c r="X77" i="34" s="1"/>
  <c r="X78" i="34" s="1"/>
  <c r="X79" i="34" s="1"/>
  <c r="X80" i="34" s="1"/>
  <c r="X81" i="34" s="1"/>
  <c r="X82" i="34" s="1"/>
  <c r="X83" i="34" s="1"/>
  <c r="X84" i="34" s="1"/>
  <c r="X85" i="34" s="1"/>
  <c r="X86" i="34" s="1"/>
  <c r="X87" i="34" s="1"/>
  <c r="X88" i="34" s="1"/>
  <c r="X89" i="34" s="1"/>
  <c r="X90" i="34" s="1"/>
  <c r="X91" i="34" s="1"/>
  <c r="X92" i="34" s="1"/>
  <c r="X93" i="34" s="1"/>
  <c r="X94" i="34" s="1"/>
  <c r="X95" i="34" s="1"/>
  <c r="X96" i="34" s="1"/>
  <c r="X97" i="34" s="1"/>
  <c r="X98" i="34" s="1"/>
  <c r="X99" i="34" s="1"/>
  <c r="X100" i="34" s="1"/>
  <c r="X101" i="34" s="1"/>
  <c r="X102" i="34" s="1"/>
  <c r="X103" i="34" s="1"/>
  <c r="X104" i="34" s="1"/>
  <c r="X105" i="34" s="1"/>
  <c r="X106" i="34" s="1"/>
  <c r="X107" i="34" s="1"/>
  <c r="X108" i="34" s="1"/>
  <c r="X109" i="34" s="1"/>
  <c r="X110" i="34" s="1"/>
  <c r="X111" i="34" s="1"/>
  <c r="X112" i="34" s="1"/>
  <c r="X113" i="34" s="1"/>
  <c r="X114" i="34" s="1"/>
  <c r="X115" i="34" s="1"/>
  <c r="X116" i="34" s="1"/>
  <c r="X117" i="34" s="1"/>
  <c r="X118" i="34" s="1"/>
  <c r="X119" i="34" s="1"/>
  <c r="X120" i="34" s="1"/>
  <c r="X121" i="34" s="1"/>
  <c r="X122" i="34" s="1"/>
  <c r="X123" i="34" s="1"/>
  <c r="X124" i="34" s="1"/>
  <c r="X125" i="34" s="1"/>
  <c r="X126" i="34" s="1"/>
  <c r="X127" i="34" s="1"/>
  <c r="X128" i="34" s="1"/>
  <c r="X129" i="34" s="1"/>
  <c r="X130" i="34" s="1"/>
  <c r="X131" i="34" s="1"/>
  <c r="X132" i="34" s="1"/>
  <c r="X133" i="34" s="1"/>
  <c r="X134" i="34" s="1"/>
  <c r="X135" i="34" s="1"/>
  <c r="X136" i="34" s="1"/>
  <c r="X137" i="34" s="1"/>
  <c r="X138" i="34" s="1"/>
  <c r="X139" i="34" s="1"/>
  <c r="X140" i="34" s="1"/>
  <c r="X141" i="34" s="1"/>
  <c r="X142" i="34" s="1"/>
  <c r="X143" i="34" s="1"/>
  <c r="X144" i="34" s="1"/>
  <c r="X145" i="34" s="1"/>
  <c r="X146" i="34" s="1"/>
  <c r="X147" i="34" s="1"/>
  <c r="X148" i="34" s="1"/>
  <c r="X149" i="34" s="1"/>
  <c r="X150" i="34" s="1"/>
  <c r="X151" i="34" s="1"/>
  <c r="X152" i="34" s="1"/>
  <c r="X153" i="34" s="1"/>
  <c r="X154" i="34" s="1"/>
  <c r="X155" i="34" s="1"/>
  <c r="X156" i="34" s="1"/>
  <c r="X157" i="34" s="1"/>
  <c r="X158" i="34" s="1"/>
  <c r="X159" i="34" s="1"/>
  <c r="X160" i="34" s="1"/>
  <c r="X161" i="34" s="1"/>
  <c r="X162" i="34" s="1"/>
  <c r="X163" i="34" s="1"/>
  <c r="X164" i="34" s="1"/>
  <c r="X165" i="34" s="1"/>
  <c r="X166" i="34" s="1"/>
  <c r="X167" i="34" s="1"/>
  <c r="X168" i="34" s="1"/>
  <c r="X169" i="34" s="1"/>
  <c r="X170" i="34" s="1"/>
  <c r="X171" i="34" s="1"/>
  <c r="X172" i="34" s="1"/>
  <c r="X173" i="34" s="1"/>
  <c r="X174" i="34" s="1"/>
  <c r="X175" i="34" s="1"/>
  <c r="X176" i="34" s="1"/>
  <c r="X177" i="34" s="1"/>
  <c r="X178" i="34" s="1"/>
  <c r="X179" i="34" s="1"/>
  <c r="X180" i="34" s="1"/>
  <c r="X181" i="34" s="1"/>
  <c r="X182" i="34" s="1"/>
  <c r="X183" i="34" s="1"/>
  <c r="X184" i="34" s="1"/>
  <c r="X185" i="34" s="1"/>
  <c r="X186" i="34" s="1"/>
  <c r="X187" i="34" s="1"/>
  <c r="X188" i="34" s="1"/>
  <c r="X189" i="34" s="1"/>
  <c r="X190" i="34" s="1"/>
  <c r="X191" i="34" s="1"/>
  <c r="X192" i="34" s="1"/>
  <c r="X193" i="34" s="1"/>
  <c r="X194" i="34" s="1"/>
  <c r="X195" i="34" s="1"/>
  <c r="X196" i="34" s="1"/>
  <c r="X197" i="34" s="1"/>
  <c r="X198" i="34" s="1"/>
  <c r="X199" i="34" s="1"/>
  <c r="X200" i="34" s="1"/>
  <c r="X201" i="34" s="1"/>
  <c r="X202" i="34" s="1"/>
  <c r="X203" i="34" s="1"/>
  <c r="X204" i="34" s="1"/>
  <c r="X205" i="34" s="1"/>
  <c r="X206" i="34" s="1"/>
  <c r="X207" i="34" s="1"/>
  <c r="X208" i="34" s="1"/>
  <c r="X209" i="34" s="1"/>
  <c r="X210" i="34" s="1"/>
  <c r="X211" i="34" s="1"/>
  <c r="X212" i="34" s="1"/>
  <c r="X213" i="34" s="1"/>
  <c r="X214" i="34" s="1"/>
  <c r="X215" i="34" s="1"/>
  <c r="X216" i="34" s="1"/>
  <c r="X217" i="34" s="1"/>
  <c r="X218" i="34" s="1"/>
  <c r="X219" i="34" s="1"/>
  <c r="X220" i="34" s="1"/>
  <c r="X221" i="34" s="1"/>
  <c r="X222" i="34" s="1"/>
  <c r="X223" i="34" s="1"/>
  <c r="X224" i="34" s="1"/>
  <c r="X225" i="34" s="1"/>
  <c r="X226" i="34" s="1"/>
  <c r="X227" i="34" s="1"/>
  <c r="X228" i="34" s="1"/>
  <c r="X229" i="34" s="1"/>
  <c r="X230" i="34" s="1"/>
  <c r="X231" i="34" s="1"/>
  <c r="X232" i="34" s="1"/>
  <c r="X233" i="34" s="1"/>
  <c r="X234" i="34" s="1"/>
  <c r="X235" i="34" s="1"/>
  <c r="X236" i="34" s="1"/>
  <c r="X237" i="34" s="1"/>
  <c r="X238" i="34" s="1"/>
  <c r="X239" i="34" s="1"/>
  <c r="X240" i="34" s="1"/>
  <c r="X241" i="34" s="1"/>
  <c r="X242" i="34" s="1"/>
  <c r="X243" i="34" s="1"/>
  <c r="X244" i="34" s="1"/>
  <c r="X245" i="34" s="1"/>
  <c r="X246" i="34" s="1"/>
  <c r="X247" i="34" s="1"/>
  <c r="X248" i="34" s="1"/>
  <c r="X249" i="34" s="1"/>
  <c r="X250" i="34" s="1"/>
  <c r="X251" i="34" s="1"/>
  <c r="X252" i="34" s="1"/>
  <c r="X253" i="34" s="1"/>
  <c r="X254" i="34" s="1"/>
  <c r="X255" i="34" s="1"/>
  <c r="X256" i="34" s="1"/>
  <c r="X257" i="34" s="1"/>
  <c r="X258" i="34" s="1"/>
  <c r="X259" i="34" s="1"/>
  <c r="X260" i="34" s="1"/>
  <c r="X261" i="34" s="1"/>
  <c r="X262" i="34" s="1"/>
  <c r="X263" i="34" s="1"/>
  <c r="X264" i="34" s="1"/>
  <c r="X265" i="34" s="1"/>
  <c r="X266" i="34" s="1"/>
  <c r="X267" i="34" s="1"/>
  <c r="X268" i="34" s="1"/>
  <c r="X269" i="34" s="1"/>
  <c r="X270" i="34" s="1"/>
  <c r="X271" i="34" s="1"/>
  <c r="X272" i="34" s="1"/>
  <c r="X273" i="34" s="1"/>
  <c r="X274" i="34" s="1"/>
  <c r="X275" i="34" s="1"/>
  <c r="X276" i="34" s="1"/>
  <c r="X277" i="34" s="1"/>
  <c r="X278" i="34" s="1"/>
  <c r="X279" i="34" s="1"/>
  <c r="X280" i="34" s="1"/>
  <c r="X281" i="34" s="1"/>
  <c r="X282" i="34" s="1"/>
  <c r="X283" i="34" s="1"/>
  <c r="X284" i="34" s="1"/>
  <c r="X285" i="34" s="1"/>
  <c r="X286" i="34" s="1"/>
  <c r="X287" i="34" s="1"/>
  <c r="X288" i="34" s="1"/>
  <c r="X289" i="34" s="1"/>
  <c r="X290" i="34" s="1"/>
  <c r="X291" i="34" s="1"/>
  <c r="X292" i="34" s="1"/>
  <c r="X293" i="34" s="1"/>
  <c r="X294" i="34" s="1"/>
  <c r="X295" i="34" s="1"/>
  <c r="X296" i="34" s="1"/>
  <c r="X297" i="34" s="1"/>
  <c r="X298" i="34" s="1"/>
  <c r="X299" i="34" s="1"/>
  <c r="X300" i="34" s="1"/>
  <c r="X301" i="34" s="1"/>
  <c r="X302" i="34" s="1"/>
  <c r="X303" i="34" s="1"/>
  <c r="X304" i="34" s="1"/>
  <c r="X305" i="34" s="1"/>
  <c r="X306" i="34" s="1"/>
  <c r="X307" i="34" s="1"/>
  <c r="X308" i="34" s="1"/>
  <c r="X309" i="34" s="1"/>
  <c r="X310" i="34" s="1"/>
  <c r="X311" i="34" s="1"/>
  <c r="X312" i="34" s="1"/>
  <c r="X313" i="34" s="1"/>
  <c r="X314" i="34" s="1"/>
  <c r="X315" i="34" s="1"/>
  <c r="X316" i="34" s="1"/>
  <c r="X317" i="34" s="1"/>
  <c r="X318" i="34" s="1"/>
  <c r="X319" i="34" s="1"/>
  <c r="X320" i="34" s="1"/>
  <c r="X321" i="34" s="1"/>
  <c r="X322" i="34" s="1"/>
  <c r="X323" i="34" s="1"/>
  <c r="X324" i="34" s="1"/>
  <c r="X325" i="34" s="1"/>
  <c r="X326" i="34" s="1"/>
  <c r="X327" i="34" s="1"/>
  <c r="X328" i="34" s="1"/>
  <c r="X329" i="34" s="1"/>
  <c r="X330" i="34" s="1"/>
  <c r="X331" i="34" s="1"/>
  <c r="X332" i="34" s="1"/>
  <c r="X333" i="34" s="1"/>
  <c r="X334" i="34" s="1"/>
  <c r="X335" i="34" s="1"/>
  <c r="X336" i="34" s="1"/>
  <c r="X337" i="34" s="1"/>
  <c r="X338" i="34" s="1"/>
  <c r="X339" i="34" s="1"/>
  <c r="X340" i="34" s="1"/>
  <c r="X341" i="34" s="1"/>
  <c r="X342" i="34" s="1"/>
  <c r="X343" i="34" s="1"/>
  <c r="X344" i="34" s="1"/>
  <c r="X345" i="34" s="1"/>
  <c r="X346" i="34" s="1"/>
  <c r="X347" i="34" s="1"/>
  <c r="X348" i="34" s="1"/>
  <c r="X349" i="34" s="1"/>
  <c r="X350" i="34" s="1"/>
  <c r="X351" i="34" s="1"/>
  <c r="X352" i="34" s="1"/>
  <c r="X353" i="34" s="1"/>
  <c r="X354" i="34" s="1"/>
  <c r="X355" i="34" s="1"/>
  <c r="X356" i="34" s="1"/>
  <c r="X357" i="34" s="1"/>
  <c r="X358" i="34" s="1"/>
  <c r="X359" i="34" s="1"/>
  <c r="X360" i="34" s="1"/>
  <c r="X361" i="34" s="1"/>
  <c r="X362" i="34" s="1"/>
  <c r="X363" i="34" s="1"/>
  <c r="X364" i="34" s="1"/>
  <c r="X365" i="34" s="1"/>
  <c r="X366" i="34" s="1"/>
  <c r="X367" i="34" s="1"/>
  <c r="X368" i="34" s="1"/>
  <c r="X369" i="34" s="1"/>
  <c r="X370" i="34" s="1"/>
  <c r="X371" i="34" s="1"/>
  <c r="X372" i="34" s="1"/>
  <c r="X373" i="34" s="1"/>
  <c r="X374" i="34" s="1"/>
  <c r="X375" i="34" s="1"/>
  <c r="X376" i="34" s="1"/>
  <c r="X377" i="34" s="1"/>
  <c r="X378" i="34" s="1"/>
  <c r="X379" i="34" s="1"/>
  <c r="X380" i="34" s="1"/>
  <c r="X381" i="34" s="1"/>
  <c r="X382" i="34" s="1"/>
  <c r="X383" i="34" s="1"/>
  <c r="X384" i="34" s="1"/>
  <c r="X385" i="34" s="1"/>
  <c r="X386" i="34" s="1"/>
  <c r="X387" i="34" s="1"/>
  <c r="X388" i="34" s="1"/>
  <c r="X389" i="34" s="1"/>
  <c r="X390" i="34" s="1"/>
  <c r="X391" i="34" s="1"/>
  <c r="X392" i="34" s="1"/>
  <c r="X393" i="34" s="1"/>
  <c r="X394" i="34" s="1"/>
  <c r="X395" i="34" s="1"/>
  <c r="X396" i="34" s="1"/>
  <c r="X397" i="34" s="1"/>
  <c r="X398" i="34" s="1"/>
  <c r="X399" i="34" s="1"/>
  <c r="X400" i="34" s="1"/>
  <c r="X401" i="34" s="1"/>
  <c r="X402" i="34" s="1"/>
  <c r="X403" i="34" s="1"/>
  <c r="X404" i="34" s="1"/>
  <c r="X405" i="34" s="1"/>
  <c r="X406" i="34" s="1"/>
  <c r="X407" i="34" s="1"/>
  <c r="X408" i="34" s="1"/>
  <c r="X409" i="34" s="1"/>
  <c r="X410" i="34" s="1"/>
  <c r="X411" i="34" s="1"/>
  <c r="X412" i="34" s="1"/>
  <c r="X413" i="34" s="1"/>
  <c r="X414" i="34" s="1"/>
  <c r="X415" i="34" s="1"/>
  <c r="X416" i="34" s="1"/>
  <c r="X417" i="34" s="1"/>
  <c r="X418" i="34" s="1"/>
  <c r="X419" i="34" s="1"/>
  <c r="X420" i="34" s="1"/>
  <c r="X421" i="34" s="1"/>
  <c r="X422" i="34" s="1"/>
  <c r="X423" i="34" s="1"/>
  <c r="X424" i="34" s="1"/>
  <c r="X425" i="34" s="1"/>
  <c r="X426" i="34" s="1"/>
  <c r="X427" i="34" s="1"/>
  <c r="X428" i="34" s="1"/>
  <c r="X429" i="34" s="1"/>
  <c r="X430" i="34" s="1"/>
  <c r="X431" i="34" s="1"/>
  <c r="X432" i="34" s="1"/>
  <c r="X433" i="34" s="1"/>
  <c r="X434" i="34" s="1"/>
  <c r="X435" i="34" s="1"/>
  <c r="X436" i="34" s="1"/>
  <c r="X437" i="34" s="1"/>
  <c r="X438" i="34" s="1"/>
  <c r="X439" i="34" s="1"/>
  <c r="X440" i="34" s="1"/>
  <c r="X441" i="34" s="1"/>
  <c r="X442" i="34" s="1"/>
  <c r="X443" i="34" s="1"/>
  <c r="X444" i="34" s="1"/>
  <c r="X445" i="34" s="1"/>
  <c r="X446" i="34" s="1"/>
  <c r="X447" i="34" s="1"/>
  <c r="X448" i="34" s="1"/>
  <c r="X449" i="34" s="1"/>
  <c r="X450" i="34" s="1"/>
  <c r="X451" i="34" s="1"/>
  <c r="X452" i="34" s="1"/>
  <c r="X453" i="34" s="1"/>
  <c r="X454" i="34" s="1"/>
  <c r="X455" i="34" s="1"/>
  <c r="X456" i="34" s="1"/>
  <c r="X457" i="34" s="1"/>
  <c r="X458" i="34" s="1"/>
  <c r="X459" i="34" s="1"/>
  <c r="X460" i="34" s="1"/>
  <c r="X461" i="34" s="1"/>
  <c r="X462" i="34" s="1"/>
  <c r="X463" i="34" s="1"/>
  <c r="X464" i="34" s="1"/>
  <c r="X465" i="34" s="1"/>
  <c r="X466" i="34" s="1"/>
  <c r="X467" i="34" s="1"/>
  <c r="X468" i="34" s="1"/>
  <c r="X469" i="34" s="1"/>
  <c r="X470" i="34" s="1"/>
  <c r="X471" i="34" s="1"/>
  <c r="X472" i="34" s="1"/>
  <c r="X473" i="34" s="1"/>
  <c r="X474" i="34" s="1"/>
  <c r="X475" i="34" s="1"/>
  <c r="X476" i="34" s="1"/>
  <c r="X477" i="34" s="1"/>
  <c r="X478" i="34" s="1"/>
  <c r="X479" i="34" s="1"/>
  <c r="X480" i="34" s="1"/>
  <c r="X481" i="34" s="1"/>
  <c r="X482" i="34" s="1"/>
  <c r="X483" i="34" s="1"/>
  <c r="X484" i="34" s="1"/>
  <c r="X485" i="34" s="1"/>
  <c r="X486" i="34" s="1"/>
  <c r="X487" i="34" s="1"/>
  <c r="X488" i="34" s="1"/>
  <c r="X489" i="34" s="1"/>
  <c r="X490" i="34" s="1"/>
  <c r="X491" i="34" s="1"/>
  <c r="X492" i="34" s="1"/>
  <c r="X493" i="34" s="1"/>
  <c r="X494" i="34" s="1"/>
  <c r="X495" i="34" s="1"/>
  <c r="X496" i="34" s="1"/>
  <c r="X497" i="34" s="1"/>
  <c r="X498" i="34" s="1"/>
  <c r="X499" i="34" s="1"/>
  <c r="X500" i="34" s="1"/>
  <c r="X501" i="34" s="1"/>
  <c r="X502" i="34" s="1"/>
  <c r="X503" i="34" s="1"/>
  <c r="X504" i="34" s="1"/>
  <c r="X505" i="34" s="1"/>
  <c r="X506" i="34" s="1"/>
  <c r="X507" i="34" s="1"/>
  <c r="X508" i="34" s="1"/>
  <c r="X509" i="34" s="1"/>
  <c r="X510" i="34" s="1"/>
  <c r="X511" i="34" s="1"/>
  <c r="X512" i="34" s="1"/>
  <c r="X513" i="34" s="1"/>
  <c r="X514" i="34" s="1"/>
  <c r="X515" i="34" s="1"/>
  <c r="X516" i="34" s="1"/>
  <c r="X517" i="34" s="1"/>
  <c r="X518" i="34" s="1"/>
  <c r="X519" i="34" s="1"/>
  <c r="X520" i="34" s="1"/>
  <c r="X521" i="34" s="1"/>
  <c r="X522" i="34" s="1"/>
  <c r="X523" i="34" s="1"/>
  <c r="X524" i="34" s="1"/>
  <c r="X525" i="34" s="1"/>
  <c r="X526" i="34" s="1"/>
  <c r="X527" i="34" s="1"/>
  <c r="X528" i="34" s="1"/>
  <c r="X529" i="34" s="1"/>
  <c r="X530" i="34" s="1"/>
  <c r="X531" i="34" s="1"/>
  <c r="X532" i="34" s="1"/>
  <c r="X533" i="34" s="1"/>
  <c r="X534" i="34" s="1"/>
  <c r="X535" i="34" s="1"/>
  <c r="X536" i="34" s="1"/>
  <c r="X537" i="34" s="1"/>
  <c r="X538" i="34" s="1"/>
  <c r="X539" i="34" s="1"/>
  <c r="X540" i="34" s="1"/>
  <c r="X541" i="34" s="1"/>
  <c r="X542" i="34" s="1"/>
  <c r="X543" i="34" s="1"/>
  <c r="X544" i="34" s="1"/>
  <c r="X545" i="34" s="1"/>
  <c r="X546" i="34" s="1"/>
  <c r="X547" i="34" s="1"/>
  <c r="X548" i="34" s="1"/>
  <c r="X549" i="34" s="1"/>
  <c r="X550" i="34" s="1"/>
  <c r="X551" i="34" s="1"/>
  <c r="X552" i="34" s="1"/>
  <c r="X553" i="34" s="1"/>
  <c r="X554" i="34" s="1"/>
  <c r="X555" i="34" s="1"/>
  <c r="X556" i="34" s="1"/>
  <c r="X557" i="34" s="1"/>
  <c r="X558" i="34" s="1"/>
  <c r="X559" i="34" s="1"/>
  <c r="X560" i="34" s="1"/>
  <c r="X561" i="34" s="1"/>
  <c r="X562" i="34" s="1"/>
  <c r="X563" i="34" s="1"/>
  <c r="X564" i="34" s="1"/>
  <c r="X565" i="34" s="1"/>
  <c r="X566" i="34" s="1"/>
  <c r="X567" i="34" s="1"/>
  <c r="X568" i="34" s="1"/>
  <c r="X569" i="34" s="1"/>
  <c r="X570" i="34" s="1"/>
  <c r="X571" i="34" s="1"/>
  <c r="X572" i="34" s="1"/>
  <c r="X573" i="34" s="1"/>
  <c r="X574" i="34" s="1"/>
  <c r="X575" i="34" s="1"/>
  <c r="X576" i="34" s="1"/>
  <c r="X577" i="34" s="1"/>
  <c r="X578" i="34" s="1"/>
  <c r="X579" i="34" s="1"/>
  <c r="X580" i="34" s="1"/>
  <c r="X581" i="34" s="1"/>
  <c r="X582" i="34" s="1"/>
  <c r="X583" i="34" s="1"/>
  <c r="X584" i="34" s="1"/>
  <c r="X585" i="34" s="1"/>
  <c r="X586" i="34" s="1"/>
  <c r="X587" i="34" s="1"/>
  <c r="X588" i="34" s="1"/>
  <c r="X589" i="34" s="1"/>
  <c r="X590" i="34" s="1"/>
  <c r="X591" i="34" s="1"/>
  <c r="X592" i="34" s="1"/>
  <c r="X593" i="34" s="1"/>
  <c r="X594" i="34" s="1"/>
  <c r="X595" i="34" s="1"/>
  <c r="X596" i="34" s="1"/>
  <c r="X597" i="34" s="1"/>
  <c r="X598" i="34" s="1"/>
  <c r="X599" i="34" s="1"/>
  <c r="X600" i="34" s="1"/>
  <c r="X601" i="34" s="1"/>
  <c r="X602" i="34" s="1"/>
  <c r="X603" i="34" s="1"/>
  <c r="X604" i="34" s="1"/>
  <c r="X605" i="34" s="1"/>
  <c r="X606" i="34" s="1"/>
  <c r="X607" i="34" s="1"/>
  <c r="X608" i="34" s="1"/>
  <c r="X609" i="34" s="1"/>
  <c r="X610" i="34" s="1"/>
  <c r="X611" i="34" s="1"/>
  <c r="X612" i="34" s="1"/>
  <c r="X613" i="34" s="1"/>
  <c r="X614" i="34" s="1"/>
  <c r="X615" i="34" s="1"/>
  <c r="X616" i="34" s="1"/>
  <c r="X617" i="34" s="1"/>
  <c r="X618" i="34" s="1"/>
  <c r="X619" i="34" s="1"/>
  <c r="X620" i="34" s="1"/>
  <c r="X621" i="34" s="1"/>
  <c r="X622" i="34" s="1"/>
  <c r="X623" i="34" s="1"/>
  <c r="X624" i="34" s="1"/>
  <c r="X625" i="34" s="1"/>
  <c r="X626" i="34" s="1"/>
  <c r="X627" i="34" s="1"/>
  <c r="X628" i="34" s="1"/>
  <c r="X629" i="34" s="1"/>
  <c r="X630" i="34" s="1"/>
  <c r="X631" i="34" s="1"/>
  <c r="X632" i="34" s="1"/>
  <c r="X633" i="34" s="1"/>
  <c r="X634" i="34" s="1"/>
  <c r="X635" i="34" s="1"/>
  <c r="X636" i="34" s="1"/>
  <c r="X637" i="34" s="1"/>
  <c r="X638" i="34" s="1"/>
  <c r="X639" i="34" s="1"/>
  <c r="T8" i="34"/>
  <c r="T9" i="34" s="1"/>
  <c r="T10" i="34" s="1"/>
  <c r="T11" i="34" s="1"/>
</calcChain>
</file>

<file path=xl/comments1.xml><?xml version="1.0" encoding="utf-8"?>
<comments xmlns="http://schemas.openxmlformats.org/spreadsheetml/2006/main">
  <authors>
    <author>jcnedelec</author>
  </authors>
  <commentList>
    <comment ref="W7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STABILITE  si + ou - 1%
</t>
        </r>
      </text>
    </comment>
    <comment ref="W8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BAISSE si score entre - 1% et - 5%</t>
        </r>
      </text>
    </comment>
    <comment ref="W9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HAUSSE  si score entre + 1% et + 5%
</t>
        </r>
      </text>
    </comment>
    <comment ref="W10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FORTE BAISSE si score entre -5% et -10%</t>
        </r>
      </text>
    </comment>
    <comment ref="W11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FORTE HAUSSE si score entre +5% et +10%</t>
        </r>
      </text>
    </comment>
    <comment ref="W12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TRES FORTE BAISSE si score &gt; à -10%</t>
        </r>
      </text>
    </comment>
    <comment ref="W13" authorId="0">
      <text>
        <r>
          <rPr>
            <b/>
            <sz val="9"/>
            <color indexed="81"/>
            <rFont val="Tahoma"/>
            <family val="2"/>
          </rPr>
          <t>jcnedelec:</t>
        </r>
        <r>
          <rPr>
            <sz val="9"/>
            <color indexed="81"/>
            <rFont val="Tahoma"/>
            <family val="2"/>
          </rPr>
          <t xml:space="preserve">
On considère qu'il y a TRES FORTE HAUSSE si score &gt; à + 10%</t>
        </r>
      </text>
    </comment>
  </commentList>
</comments>
</file>

<file path=xl/sharedStrings.xml><?xml version="1.0" encoding="utf-8"?>
<sst xmlns="http://schemas.openxmlformats.org/spreadsheetml/2006/main" count="1545" uniqueCount="1456">
  <si>
    <t>Beignon</t>
  </si>
  <si>
    <t>Bannalec</t>
  </si>
  <si>
    <t>1 salarié</t>
  </si>
  <si>
    <t>Hennebont</t>
  </si>
  <si>
    <t>Vitré</t>
  </si>
  <si>
    <t>HAUSSE</t>
  </si>
  <si>
    <t>Brest</t>
  </si>
  <si>
    <t>Rennes</t>
  </si>
  <si>
    <t>STABILITE</t>
  </si>
  <si>
    <t>Fougères</t>
  </si>
  <si>
    <t>Quimper</t>
  </si>
  <si>
    <t>Pontivy</t>
  </si>
  <si>
    <t>Vannes</t>
  </si>
  <si>
    <t>Morlaix</t>
  </si>
  <si>
    <t>Lorient</t>
  </si>
  <si>
    <t>BAISSE</t>
  </si>
  <si>
    <t>Redon</t>
  </si>
  <si>
    <t>Loudéac</t>
  </si>
  <si>
    <t>DS</t>
  </si>
  <si>
    <t>Nom</t>
  </si>
  <si>
    <t>DP</t>
  </si>
  <si>
    <t>Chantepie</t>
  </si>
  <si>
    <t>Auray</t>
  </si>
  <si>
    <t>Quimperlé</t>
  </si>
  <si>
    <t>Locronan</t>
  </si>
  <si>
    <t>Plouhinec</t>
  </si>
  <si>
    <t>Guidel</t>
  </si>
  <si>
    <t>Lannion</t>
  </si>
  <si>
    <t>Josselin</t>
  </si>
  <si>
    <t>Péaule</t>
  </si>
  <si>
    <t>Muzillac</t>
  </si>
  <si>
    <t>Le Drennec</t>
  </si>
  <si>
    <t>Pleucadeuc</t>
  </si>
  <si>
    <t>Ploufragan</t>
  </si>
  <si>
    <t>Guingamp</t>
  </si>
  <si>
    <t>Pleubian</t>
  </si>
  <si>
    <t>Lanester</t>
  </si>
  <si>
    <t>Brennilis</t>
  </si>
  <si>
    <t>Dirinon</t>
  </si>
  <si>
    <t>Les adhérents</t>
  </si>
  <si>
    <t>L'employeur</t>
  </si>
  <si>
    <t>Développement</t>
  </si>
  <si>
    <t>Elections</t>
  </si>
  <si>
    <t>FORTE BAISSE</t>
  </si>
  <si>
    <t>FORTE HAUSSE</t>
  </si>
  <si>
    <t>TRES FORTE BAISSE</t>
  </si>
  <si>
    <t>TRES FORTE HAUSSE</t>
  </si>
  <si>
    <t>Briec</t>
  </si>
  <si>
    <t>Landerneau</t>
  </si>
  <si>
    <t>Plaintel</t>
  </si>
  <si>
    <t>Allaire</t>
  </si>
  <si>
    <t>Saint Brieuc</t>
  </si>
  <si>
    <t>Guipry</t>
  </si>
  <si>
    <t>SSE</t>
  </si>
  <si>
    <t>CE/DP</t>
  </si>
  <si>
    <t>DUP</t>
  </si>
  <si>
    <t>Agroalimentaire</t>
  </si>
  <si>
    <t>Défense</t>
  </si>
  <si>
    <t>Transport</t>
  </si>
  <si>
    <t>Banques et Assurances</t>
  </si>
  <si>
    <t>Chimie Energie</t>
  </si>
  <si>
    <t>Cadres</t>
  </si>
  <si>
    <t>R</t>
  </si>
  <si>
    <t>Lamballe</t>
  </si>
  <si>
    <t>Dinan</t>
  </si>
  <si>
    <t>Lesneven</t>
  </si>
  <si>
    <t>Ploërmel</t>
  </si>
  <si>
    <t>Concarneau</t>
  </si>
  <si>
    <t>Landivisiau</t>
  </si>
  <si>
    <t>Douarnenez</t>
  </si>
  <si>
    <t>Liste OUI / NON</t>
  </si>
  <si>
    <t>Oui</t>
  </si>
  <si>
    <t>Non</t>
  </si>
  <si>
    <t>Argol</t>
  </si>
  <si>
    <t>Arzano</t>
  </si>
  <si>
    <t>Audierne</t>
  </si>
  <si>
    <t>Baye</t>
  </si>
  <si>
    <t>Bénodet</t>
  </si>
  <si>
    <t>Berrien</t>
  </si>
  <si>
    <t>Beuzec-Cap-Sizun</t>
  </si>
  <si>
    <t>Bodilis</t>
  </si>
  <si>
    <t>Bohars</t>
  </si>
  <si>
    <t>Bolazec</t>
  </si>
  <si>
    <t>Botmeur</t>
  </si>
  <si>
    <t>Botsorhel</t>
  </si>
  <si>
    <t>Bourg-Blanc</t>
  </si>
  <si>
    <t>Brasparts</t>
  </si>
  <si>
    <t>Brélès</t>
  </si>
  <si>
    <t>Brignogan-Plages</t>
  </si>
  <si>
    <t>Camaret-sur-Mer</t>
  </si>
  <si>
    <t>Carantec</t>
  </si>
  <si>
    <t>Carhaix-Plouguer</t>
  </si>
  <si>
    <t>Cast</t>
  </si>
  <si>
    <t>Châteaulin</t>
  </si>
  <si>
    <t>Châteauneuf-du-Faou</t>
  </si>
  <si>
    <t>Cléden-Cap-Sizun</t>
  </si>
  <si>
    <t>Cléden-Poher</t>
  </si>
  <si>
    <t>Cléder</t>
  </si>
  <si>
    <t>Clohars-Carnoët</t>
  </si>
  <si>
    <t>Clohars-Fouesnant</t>
  </si>
  <si>
    <t>Le Cloître-Pleyben</t>
  </si>
  <si>
    <t>Le Cloître-Saint-Thégonnec</t>
  </si>
  <si>
    <t>Coat-Méal</t>
  </si>
  <si>
    <t>Collorec</t>
  </si>
  <si>
    <t>Combrit</t>
  </si>
  <si>
    <t>Commana</t>
  </si>
  <si>
    <t>Confort-Meilars</t>
  </si>
  <si>
    <t>Le Conquet</t>
  </si>
  <si>
    <t>Coray</t>
  </si>
  <si>
    <t>Crozon</t>
  </si>
  <si>
    <t>Daoulas</t>
  </si>
  <si>
    <t>Dinéault</t>
  </si>
  <si>
    <t>Edern</t>
  </si>
  <si>
    <t>Elliant</t>
  </si>
  <si>
    <t>Ergué-Gabéric</t>
  </si>
  <si>
    <t>Esquibien</t>
  </si>
  <si>
    <t>Le Faou</t>
  </si>
  <si>
    <t>La Feuillée</t>
  </si>
  <si>
    <t>Le Folgoët</t>
  </si>
  <si>
    <t>La Forest-Landerneau</t>
  </si>
  <si>
    <t>La Forêt-Fouesnant</t>
  </si>
  <si>
    <t>Fouesnant</t>
  </si>
  <si>
    <t>Garlan</t>
  </si>
  <si>
    <t>Gouesnou</t>
  </si>
  <si>
    <t>Gouézec</t>
  </si>
  <si>
    <t>Goulien</t>
  </si>
  <si>
    <t>Goulven</t>
  </si>
  <si>
    <t>Gourlizon</t>
  </si>
  <si>
    <t>Guengat</t>
  </si>
  <si>
    <t>Guerlesquin</t>
  </si>
  <si>
    <t>Guiclan</t>
  </si>
  <si>
    <t>Guilers</t>
  </si>
  <si>
    <t>Guiler-sur-Goyen</t>
  </si>
  <si>
    <t>Guilligomarc'h</t>
  </si>
  <si>
    <t>Guilvinec</t>
  </si>
  <si>
    <t>Guimaëc</t>
  </si>
  <si>
    <t>Guimiliau</t>
  </si>
  <si>
    <t>Guipavas</t>
  </si>
  <si>
    <t>Guipronvel</t>
  </si>
  <si>
    <t>Guissény</t>
  </si>
  <si>
    <t>Hanvec</t>
  </si>
  <si>
    <t>Henvic</t>
  </si>
  <si>
    <t>Huelgoat</t>
  </si>
  <si>
    <t>Île-de-Batz</t>
  </si>
  <si>
    <t>Île-de-Sein</t>
  </si>
  <si>
    <t>Île-Molène</t>
  </si>
  <si>
    <t>Île-Tudy</t>
  </si>
  <si>
    <t>Irvillac</t>
  </si>
  <si>
    <t>Le Juch</t>
  </si>
  <si>
    <t>Kergloff</t>
  </si>
  <si>
    <t>Kerlaz</t>
  </si>
  <si>
    <t>Kerlouan</t>
  </si>
  <si>
    <t>Kernilis</t>
  </si>
  <si>
    <t>Kernouës</t>
  </si>
  <si>
    <t>Kersaint-Plabennec</t>
  </si>
  <si>
    <t>Lampaul-Guimiliau</t>
  </si>
  <si>
    <t>Lampaul-Plouarzel</t>
  </si>
  <si>
    <t>Lampaul-Ploudalmézeau</t>
  </si>
  <si>
    <t>Lanarvily</t>
  </si>
  <si>
    <t>Landéda</t>
  </si>
  <si>
    <t>Landeleau</t>
  </si>
  <si>
    <t>Landévennec</t>
  </si>
  <si>
    <t>Landrévarzec</t>
  </si>
  <si>
    <t>Landudal</t>
  </si>
  <si>
    <t>Landudec</t>
  </si>
  <si>
    <t>Landunvez</t>
  </si>
  <si>
    <t>Langolen</t>
  </si>
  <si>
    <t>Lanhouarneau</t>
  </si>
  <si>
    <t>Lanildut</t>
  </si>
  <si>
    <t>Lanmeur</t>
  </si>
  <si>
    <t>Lannéanou</t>
  </si>
  <si>
    <t>Lannédern</t>
  </si>
  <si>
    <t>Lanneuffret</t>
  </si>
  <si>
    <t>Lannilis</t>
  </si>
  <si>
    <t>Lanrivoaré</t>
  </si>
  <si>
    <t>Lanvéoc</t>
  </si>
  <si>
    <t>Laz</t>
  </si>
  <si>
    <t>Lennon</t>
  </si>
  <si>
    <t>Leuhan</t>
  </si>
  <si>
    <t>Loc-Brévalaire</t>
  </si>
  <si>
    <t>Locmaria-Berrien</t>
  </si>
  <si>
    <t>Locmaria-Plouzané</t>
  </si>
  <si>
    <t>Locmélar</t>
  </si>
  <si>
    <t>Locquénolé</t>
  </si>
  <si>
    <t>Locquirec</t>
  </si>
  <si>
    <t>Loctudy</t>
  </si>
  <si>
    <t>Locunolé</t>
  </si>
  <si>
    <t>Logonna-Daoulas</t>
  </si>
  <si>
    <t>Lopérec</t>
  </si>
  <si>
    <t>Loperhet</t>
  </si>
  <si>
    <t>Loqueffret</t>
  </si>
  <si>
    <t>Lothey</t>
  </si>
  <si>
    <t>Mahalon</t>
  </si>
  <si>
    <t>La Martyre</t>
  </si>
  <si>
    <t>Melgven</t>
  </si>
  <si>
    <t>Mellac</t>
  </si>
  <si>
    <t>Mespaul</t>
  </si>
  <si>
    <t>Milizac</t>
  </si>
  <si>
    <t>Moëlan-sur-Mer</t>
  </si>
  <si>
    <t>Motreff</t>
  </si>
  <si>
    <t>Névez</t>
  </si>
  <si>
    <t>Ouessant</t>
  </si>
  <si>
    <t>Pencran</t>
  </si>
  <si>
    <t>Peumerit</t>
  </si>
  <si>
    <t>Plabennec</t>
  </si>
  <si>
    <t>Pleuven</t>
  </si>
  <si>
    <t>Pleyben</t>
  </si>
  <si>
    <t>Pleyber-Christ</t>
  </si>
  <si>
    <t>Plobannalec-Lesconil</t>
  </si>
  <si>
    <t>Ploéven</t>
  </si>
  <si>
    <t>Plogastel-Saint-Germain</t>
  </si>
  <si>
    <t>Plogoff</t>
  </si>
  <si>
    <t>Plogonnec</t>
  </si>
  <si>
    <t>Plomelin</t>
  </si>
  <si>
    <t>Plomeur</t>
  </si>
  <si>
    <t>Plomodiern</t>
  </si>
  <si>
    <t>Plonéis</t>
  </si>
  <si>
    <t>Plonéour-Lanvern</t>
  </si>
  <si>
    <t>Plonévez-du-Faou</t>
  </si>
  <si>
    <t>Plonévez-Porzay</t>
  </si>
  <si>
    <t>Plouarzel</t>
  </si>
  <si>
    <t>Ploudalmézeau</t>
  </si>
  <si>
    <t>Ploudaniel</t>
  </si>
  <si>
    <t>Ploudiry</t>
  </si>
  <si>
    <t>Plouédern</t>
  </si>
  <si>
    <t>Plouégat-Guérand</t>
  </si>
  <si>
    <t>Plouégat-Moysan</t>
  </si>
  <si>
    <t>Plouénan</t>
  </si>
  <si>
    <t>Plouescat</t>
  </si>
  <si>
    <t>Plouezoc'h</t>
  </si>
  <si>
    <t>Plougar</t>
  </si>
  <si>
    <t>Plougasnou</t>
  </si>
  <si>
    <t>Plougastel-Daoulas</t>
  </si>
  <si>
    <t>Plougonvelin</t>
  </si>
  <si>
    <t>Plougonven</t>
  </si>
  <si>
    <t>Plougoulm</t>
  </si>
  <si>
    <t>Plougourvest</t>
  </si>
  <si>
    <t>Plouguerneau</t>
  </si>
  <si>
    <t>Plouguin</t>
  </si>
  <si>
    <t>Plouider</t>
  </si>
  <si>
    <t>Plouigneau</t>
  </si>
  <si>
    <t>Ploumoguer</t>
  </si>
  <si>
    <t>Plounéour-Ménez</t>
  </si>
  <si>
    <t>Plounéour-Trez</t>
  </si>
  <si>
    <t>Plounéventer</t>
  </si>
  <si>
    <t>Plounévézel</t>
  </si>
  <si>
    <t>Plounévez-Lochrist</t>
  </si>
  <si>
    <t>Plourin-lès-Morlaix</t>
  </si>
  <si>
    <t>Plourin</t>
  </si>
  <si>
    <t>Plouvien</t>
  </si>
  <si>
    <t>Plouvorn</t>
  </si>
  <si>
    <t>Plouyé</t>
  </si>
  <si>
    <t>Plouzané</t>
  </si>
  <si>
    <t>Plouzévédé</t>
  </si>
  <si>
    <t>Plovan</t>
  </si>
  <si>
    <t>Plozévet</t>
  </si>
  <si>
    <t>Pluguffan</t>
  </si>
  <si>
    <t>Pont-Aven</t>
  </si>
  <si>
    <t>Pont-Croix</t>
  </si>
  <si>
    <t>Pont-de-Buis-lès-Quimerch</t>
  </si>
  <si>
    <t>Le Ponthou</t>
  </si>
  <si>
    <t>Pont-l'Abbé</t>
  </si>
  <si>
    <t>Porspoder</t>
  </si>
  <si>
    <t>Port-Launay</t>
  </si>
  <si>
    <t>Pouldergat</t>
  </si>
  <si>
    <t>Pouldreuzic</t>
  </si>
  <si>
    <t>Poullan-sur-Mer</t>
  </si>
  <si>
    <t>Poullaouen</t>
  </si>
  <si>
    <t>Primelin</t>
  </si>
  <si>
    <t>Quéménéven</t>
  </si>
  <si>
    <t>Querrien</t>
  </si>
  <si>
    <t>Kerien</t>
  </si>
  <si>
    <t>Rédené</t>
  </si>
  <si>
    <t>Le Relecq-Kerhuon</t>
  </si>
  <si>
    <t>Riec-sur-Bélon</t>
  </si>
  <si>
    <t>La Roche-Maurice</t>
  </si>
  <si>
    <t>Roscanvel</t>
  </si>
  <si>
    <t>Roscoff</t>
  </si>
  <si>
    <t>Rosnoën</t>
  </si>
  <si>
    <t>Rosporden</t>
  </si>
  <si>
    <t>Saint-Coulitz</t>
  </si>
  <si>
    <t>Saint-Derrien</t>
  </si>
  <si>
    <t>Saint-Divy</t>
  </si>
  <si>
    <t>Saint-Évarzec</t>
  </si>
  <si>
    <t>Saint-Frégant</t>
  </si>
  <si>
    <t>Saint-Goazec</t>
  </si>
  <si>
    <t>Saint-Hernin</t>
  </si>
  <si>
    <t>Saint-Jean-du-Doigt</t>
  </si>
  <si>
    <t>Saint-Jean-Trolimon</t>
  </si>
  <si>
    <t>Saint-Martin-des-Champs</t>
  </si>
  <si>
    <t>Saint-Méen</t>
  </si>
  <si>
    <t>Saint-Nic</t>
  </si>
  <si>
    <t>Saint-Pabu</t>
  </si>
  <si>
    <t>Saint-Pol-de-Léon</t>
  </si>
  <si>
    <t>Saint-Renan</t>
  </si>
  <si>
    <t>Saint-Rivoal</t>
  </si>
  <si>
    <t>Saint-Sauveur</t>
  </si>
  <si>
    <t>Saint-Ségal</t>
  </si>
  <si>
    <t>Saint-Servais</t>
  </si>
  <si>
    <t>Saint-Thégonnec</t>
  </si>
  <si>
    <t>Saint-Thois</t>
  </si>
  <si>
    <t>Saint-Thonan</t>
  </si>
  <si>
    <t>Saint-Thurien</t>
  </si>
  <si>
    <t>Saint-Urbain</t>
  </si>
  <si>
    <t>Saint-Vougay</t>
  </si>
  <si>
    <t>Saint-Yvi</t>
  </si>
  <si>
    <t>Santec</t>
  </si>
  <si>
    <t>Scaër</t>
  </si>
  <si>
    <t>Scrignac</t>
  </si>
  <si>
    <t>Sibiril</t>
  </si>
  <si>
    <t>Sizun</t>
  </si>
  <si>
    <t>Spézet</t>
  </si>
  <si>
    <t>Taulé</t>
  </si>
  <si>
    <t>Telgruc-sur-Mer</t>
  </si>
  <si>
    <t>Trébabu</t>
  </si>
  <si>
    <t>Treffiagat</t>
  </si>
  <si>
    <t>Tréflaouénan</t>
  </si>
  <si>
    <t>Tréflévénez</t>
  </si>
  <si>
    <t>Tréflez</t>
  </si>
  <si>
    <t>Trégarantec</t>
  </si>
  <si>
    <t>Trégarvan</t>
  </si>
  <si>
    <t>Tréglonou</t>
  </si>
  <si>
    <t>Trégourez</t>
  </si>
  <si>
    <t>Tréguennec</t>
  </si>
  <si>
    <t>Trégunc</t>
  </si>
  <si>
    <t>Le Tréhou</t>
  </si>
  <si>
    <t>Trémaouézan</t>
  </si>
  <si>
    <t>Tréméoc</t>
  </si>
  <si>
    <t>Tréméven</t>
  </si>
  <si>
    <t>Tréogat</t>
  </si>
  <si>
    <t>Tréouergat</t>
  </si>
  <si>
    <t>Le Trévoux</t>
  </si>
  <si>
    <t>Trézilidé</t>
  </si>
  <si>
    <t>Gouesnach</t>
  </si>
  <si>
    <t>Hôpital-Camfrout</t>
  </si>
  <si>
    <t>Loc-Eguiner</t>
  </si>
  <si>
    <t>Loc-Eguiner-Saint-Thégonnec</t>
  </si>
  <si>
    <t>Penmarch</t>
  </si>
  <si>
    <t>Saint-Eloy</t>
  </si>
  <si>
    <t>Sainte-Sève</t>
  </si>
  <si>
    <t>Tourch</t>
  </si>
  <si>
    <t>Allineuc</t>
  </si>
  <si>
    <t>Andel</t>
  </si>
  <si>
    <t>Aucaleuc</t>
  </si>
  <si>
    <t>Bégard</t>
  </si>
  <si>
    <t>Belle-Isle-en-Terre</t>
  </si>
  <si>
    <t>Berhet</t>
  </si>
  <si>
    <t>Binic</t>
  </si>
  <si>
    <t>Bobital</t>
  </si>
  <si>
    <t>Le Bodéo</t>
  </si>
  <si>
    <t>Boqueho</t>
  </si>
  <si>
    <t>La Bouillie</t>
  </si>
  <si>
    <t>Bourbriac</t>
  </si>
  <si>
    <t>Bourseul</t>
  </si>
  <si>
    <t>Bréhand</t>
  </si>
  <si>
    <t>Brélidy</t>
  </si>
  <si>
    <t>Bringolo</t>
  </si>
  <si>
    <t>Broons</t>
  </si>
  <si>
    <t>Brusvily</t>
  </si>
  <si>
    <t>Bulat-Pestivien</t>
  </si>
  <si>
    <t>Calanhel</t>
  </si>
  <si>
    <t>Callac</t>
  </si>
  <si>
    <t>Calorguen</t>
  </si>
  <si>
    <t>Le Cambout</t>
  </si>
  <si>
    <t>Camlez</t>
  </si>
  <si>
    <t>Canihuel</t>
  </si>
  <si>
    <t>Caouënnec-Lanvézéac</t>
  </si>
  <si>
    <t>Carnoët</t>
  </si>
  <si>
    <t>Caulnes</t>
  </si>
  <si>
    <t>Caurel</t>
  </si>
  <si>
    <t>Cavan</t>
  </si>
  <si>
    <t>Les Champs-Géraux</t>
  </si>
  <si>
    <t>La Chapelle-Blanche</t>
  </si>
  <si>
    <t>La Chapelle-Neuve</t>
  </si>
  <si>
    <t>Châtelaudren</t>
  </si>
  <si>
    <t>La Chèze</t>
  </si>
  <si>
    <t>Coadout</t>
  </si>
  <si>
    <t>Coatascorn</t>
  </si>
  <si>
    <t>Coatréven</t>
  </si>
  <si>
    <t>Coëtlogon</t>
  </si>
  <si>
    <t>Coëtmieux</t>
  </si>
  <si>
    <t>Cohiniac</t>
  </si>
  <si>
    <t>Collinée</t>
  </si>
  <si>
    <t>Corlay</t>
  </si>
  <si>
    <t>Corseul</t>
  </si>
  <si>
    <t>Créhen</t>
  </si>
  <si>
    <t>Dolo</t>
  </si>
  <si>
    <t>Duault</t>
  </si>
  <si>
    <t>Éréac</t>
  </si>
  <si>
    <t>Erquy</t>
  </si>
  <si>
    <t>Étables-sur-Mer</t>
  </si>
  <si>
    <t>Évran</t>
  </si>
  <si>
    <t>Le Faouët</t>
  </si>
  <si>
    <t>La Ferrière</t>
  </si>
  <si>
    <t>Le Foeil</t>
  </si>
  <si>
    <t>Fréhel</t>
  </si>
  <si>
    <t>Gausson</t>
  </si>
  <si>
    <t>Glomel</t>
  </si>
  <si>
    <t>Gomené</t>
  </si>
  <si>
    <t>Gommenec'h</t>
  </si>
  <si>
    <t>Gouarec</t>
  </si>
  <si>
    <t>Goudelin</t>
  </si>
  <si>
    <t>Le Gouray</t>
  </si>
  <si>
    <t>Grâce-Uzel</t>
  </si>
  <si>
    <t>Grâces</t>
  </si>
  <si>
    <t>Guenroc</t>
  </si>
  <si>
    <t>Guitté</t>
  </si>
  <si>
    <t>Gurunhuel</t>
  </si>
  <si>
    <t>La Harmoye</t>
  </si>
  <si>
    <t>Le Haut-Corlay</t>
  </si>
  <si>
    <t>Hémonstoir</t>
  </si>
  <si>
    <t>Hénanbihen</t>
  </si>
  <si>
    <t>Hénansal</t>
  </si>
  <si>
    <t>Hengoat</t>
  </si>
  <si>
    <t>Hénon</t>
  </si>
  <si>
    <t>L' Hermitage-Lorge</t>
  </si>
  <si>
    <t>Hillion</t>
  </si>
  <si>
    <t>Le Hinglé</t>
  </si>
  <si>
    <t>Île-de-Bréhat</t>
  </si>
  <si>
    <t>Illifaut</t>
  </si>
  <si>
    <t>Jugon-les-Lacs</t>
  </si>
  <si>
    <t>Kerbors</t>
  </si>
  <si>
    <t>Kerfot</t>
  </si>
  <si>
    <t>Kergrist-Moëlou</t>
  </si>
  <si>
    <t>Kermaria-Sulard</t>
  </si>
  <si>
    <t>Kermoroc'h</t>
  </si>
  <si>
    <t>Kerpert</t>
  </si>
  <si>
    <t>Lancieux</t>
  </si>
  <si>
    <t>Landebaëron</t>
  </si>
  <si>
    <t>Landébia</t>
  </si>
  <si>
    <t>La Landec</t>
  </si>
  <si>
    <t>Landéhen</t>
  </si>
  <si>
    <t>Lanfains</t>
  </si>
  <si>
    <t>Langast</t>
  </si>
  <si>
    <t>Langoat</t>
  </si>
  <si>
    <t>Langourla</t>
  </si>
  <si>
    <t>Langrolay-sur-Rance</t>
  </si>
  <si>
    <t>Languédias</t>
  </si>
  <si>
    <t>Languenan</t>
  </si>
  <si>
    <t>Langueux</t>
  </si>
  <si>
    <t>Laniscat</t>
  </si>
  <si>
    <t>Lanleff</t>
  </si>
  <si>
    <t>Lanloup</t>
  </si>
  <si>
    <t>Lanmérin</t>
  </si>
  <si>
    <t>Lanmodez</t>
  </si>
  <si>
    <t>Lannebert</t>
  </si>
  <si>
    <t>Lanrelas</t>
  </si>
  <si>
    <t>Lanrivain</t>
  </si>
  <si>
    <t>Lanrodec</t>
  </si>
  <si>
    <t>Lantic</t>
  </si>
  <si>
    <t>Lanvallay</t>
  </si>
  <si>
    <t>Lanvellec</t>
  </si>
  <si>
    <t>Lanvollon</t>
  </si>
  <si>
    <t>Laurenan</t>
  </si>
  <si>
    <t>Léhon</t>
  </si>
  <si>
    <t>Lescouët-Gouarec</t>
  </si>
  <si>
    <t>Le Leslay</t>
  </si>
  <si>
    <t>Lézardrieux</t>
  </si>
  <si>
    <t>Loc-Envel</t>
  </si>
  <si>
    <t>Locarn</t>
  </si>
  <si>
    <t>Loguivy-Plougras</t>
  </si>
  <si>
    <t>Lohuec</t>
  </si>
  <si>
    <t>Loscouët-sur-Meu</t>
  </si>
  <si>
    <t>Louannec</t>
  </si>
  <si>
    <t>Louargat</t>
  </si>
  <si>
    <t>Maël-Carhaix</t>
  </si>
  <si>
    <t>Maël-Pestivien</t>
  </si>
  <si>
    <t>Magoar</t>
  </si>
  <si>
    <t>La Malhoure</t>
  </si>
  <si>
    <t>Mantallot</t>
  </si>
  <si>
    <t>Matignon</t>
  </si>
  <si>
    <t>La Méaugon</t>
  </si>
  <si>
    <t>Mégrit</t>
  </si>
  <si>
    <t>Mellionnec</t>
  </si>
  <si>
    <t>Merdrignac</t>
  </si>
  <si>
    <t>Mérillac</t>
  </si>
  <si>
    <t>Merléac</t>
  </si>
  <si>
    <t>Le Merzer</t>
  </si>
  <si>
    <t>Meslin</t>
  </si>
  <si>
    <t>Minihy-Tréguier</t>
  </si>
  <si>
    <t>Moncontour</t>
  </si>
  <si>
    <t>Morieux</t>
  </si>
  <si>
    <t>La Motte</t>
  </si>
  <si>
    <t>Moustéru</t>
  </si>
  <si>
    <t>Le Moustoir</t>
  </si>
  <si>
    <t>Mûr-de-Bretagne</t>
  </si>
  <si>
    <t>Noyal</t>
  </si>
  <si>
    <t>Pabu</t>
  </si>
  <si>
    <t>Paimpol</t>
  </si>
  <si>
    <t>Paule</t>
  </si>
  <si>
    <t>Pédernec</t>
  </si>
  <si>
    <t>Penguily</t>
  </si>
  <si>
    <t>Penvénan</t>
  </si>
  <si>
    <t>Perret</t>
  </si>
  <si>
    <t>Perros-Guirec</t>
  </si>
  <si>
    <t>Peumerit-Quintin</t>
  </si>
  <si>
    <t>Plaine-Haute</t>
  </si>
  <si>
    <t>Plancoët</t>
  </si>
  <si>
    <t>Planguenoual</t>
  </si>
  <si>
    <t>Pléboulle</t>
  </si>
  <si>
    <t>Plédéliac</t>
  </si>
  <si>
    <t>Plédran</t>
  </si>
  <si>
    <t>Pléguien</t>
  </si>
  <si>
    <t>Pléhédel</t>
  </si>
  <si>
    <t>Plélan-le-Petit</t>
  </si>
  <si>
    <t>Plélauff</t>
  </si>
  <si>
    <t>Plélo</t>
  </si>
  <si>
    <t>Plémet</t>
  </si>
  <si>
    <t>Plémy</t>
  </si>
  <si>
    <t>Plénée-Jugon</t>
  </si>
  <si>
    <t>Pléneuf-Val-André</t>
  </si>
  <si>
    <t>Plérin</t>
  </si>
  <si>
    <t>Plerneuf</t>
  </si>
  <si>
    <t>Plésidy</t>
  </si>
  <si>
    <t>Pleslin-Trigavou</t>
  </si>
  <si>
    <t>Plessala</t>
  </si>
  <si>
    <t>Plessix-Balisson</t>
  </si>
  <si>
    <t>Plestan</t>
  </si>
  <si>
    <t>Plestin-les-Grèves</t>
  </si>
  <si>
    <t>Pleudaniel</t>
  </si>
  <si>
    <t>Pleudihen-sur-Rance</t>
  </si>
  <si>
    <t>Pleumeur-Bodou</t>
  </si>
  <si>
    <t>Pleumeur-Gautier</t>
  </si>
  <si>
    <t>Pléven</t>
  </si>
  <si>
    <t>Plévenon</t>
  </si>
  <si>
    <t>Plévin</t>
  </si>
  <si>
    <t>Ploeuc-sur-Lié</t>
  </si>
  <si>
    <t>Ploëzal</t>
  </si>
  <si>
    <t>Plorec-sur-Arguenon</t>
  </si>
  <si>
    <t>Plouagat</t>
  </si>
  <si>
    <t>Plouaret</t>
  </si>
  <si>
    <t>Plouasne</t>
  </si>
  <si>
    <t>Ploubalay</t>
  </si>
  <si>
    <t>Ploubazlanec</t>
  </si>
  <si>
    <t>Ploubezre</t>
  </si>
  <si>
    <t>Plouëc-du-Trieux</t>
  </si>
  <si>
    <t>Plouër-sur-Rance</t>
  </si>
  <si>
    <t>Plouézec</t>
  </si>
  <si>
    <t>Plougonver</t>
  </si>
  <si>
    <t>Plougras</t>
  </si>
  <si>
    <t>Plougrescant</t>
  </si>
  <si>
    <t>Plouguenast</t>
  </si>
  <si>
    <t>Plouguernével</t>
  </si>
  <si>
    <t>Plouguiel</t>
  </si>
  <si>
    <t>Plouha</t>
  </si>
  <si>
    <t>Plouisy</t>
  </si>
  <si>
    <t>Ploulec'h</t>
  </si>
  <si>
    <t>Ploumagoar</t>
  </si>
  <si>
    <t>Ploumilliau</t>
  </si>
  <si>
    <t>Plounérin</t>
  </si>
  <si>
    <t>Plounévez-Moëdec</t>
  </si>
  <si>
    <t>Plounévez-Quintin</t>
  </si>
  <si>
    <t>Plourac'h</t>
  </si>
  <si>
    <t>Plourhan</t>
  </si>
  <si>
    <t>Plourivo</t>
  </si>
  <si>
    <t>Plouvara</t>
  </si>
  <si>
    <t>Plouzélambre</t>
  </si>
  <si>
    <t>Pludual</t>
  </si>
  <si>
    <t>Pluduno</t>
  </si>
  <si>
    <t>Plufur</t>
  </si>
  <si>
    <t>Plumaudan</t>
  </si>
  <si>
    <t>Plumaugat</t>
  </si>
  <si>
    <t>Plumieux</t>
  </si>
  <si>
    <t>Plurien</t>
  </si>
  <si>
    <t>Plusquellec</t>
  </si>
  <si>
    <t>Plussulien</t>
  </si>
  <si>
    <t>Pluzunet</t>
  </si>
  <si>
    <t>Pommeret</t>
  </si>
  <si>
    <t>Pommerit-Jaudy</t>
  </si>
  <si>
    <t>Pommerit-le-Vicomte</t>
  </si>
  <si>
    <t>Pont-Melvez</t>
  </si>
  <si>
    <t>Pontrieux</t>
  </si>
  <si>
    <t>Pordic</t>
  </si>
  <si>
    <t>Pouldouran</t>
  </si>
  <si>
    <t>Prat</t>
  </si>
  <si>
    <t>La Prénessaye</t>
  </si>
  <si>
    <t>Quemper-Guézennec</t>
  </si>
  <si>
    <t>Quemperven</t>
  </si>
  <si>
    <t>Quessoy</t>
  </si>
  <si>
    <t>Quévert</t>
  </si>
  <si>
    <t>Le Quillio</t>
  </si>
  <si>
    <t>Quintenic</t>
  </si>
  <si>
    <t>Quintin</t>
  </si>
  <si>
    <t>Le Quiou</t>
  </si>
  <si>
    <t>La Roche-Derrien</t>
  </si>
  <si>
    <t>Rospez</t>
  </si>
  <si>
    <t>Rostrenen</t>
  </si>
  <si>
    <t>Rouillac</t>
  </si>
  <si>
    <t>Ruca</t>
  </si>
  <si>
    <t>Runan</t>
  </si>
  <si>
    <t>Saint-Adrien</t>
  </si>
  <si>
    <t>Saint-Agathon</t>
  </si>
  <si>
    <t>Saint-Alban</t>
  </si>
  <si>
    <t>Saint-André-des-Eaux</t>
  </si>
  <si>
    <t>Saint-Barnabé</t>
  </si>
  <si>
    <t>Saint-Bihy</t>
  </si>
  <si>
    <t>Saint-Brandan</t>
  </si>
  <si>
    <t>Saint-Brieuc</t>
  </si>
  <si>
    <t>Saint-Caradec</t>
  </si>
  <si>
    <t>Saint-Carné</t>
  </si>
  <si>
    <t>Saint-Carreuc</t>
  </si>
  <si>
    <t>Saint-Cast-le-Guildo</t>
  </si>
  <si>
    <t>Saint-Clet</t>
  </si>
  <si>
    <t>Saint-Connan</t>
  </si>
  <si>
    <t>Saint-Connec</t>
  </si>
  <si>
    <t>Saint-Denoual</t>
  </si>
  <si>
    <t>Saint-Donan</t>
  </si>
  <si>
    <t>Saint-Étienne-du-Gué-de-l'Isle</t>
  </si>
  <si>
    <t>Saint-Fiacre</t>
  </si>
  <si>
    <t>Saint-Gelven</t>
  </si>
  <si>
    <t>Saint-Gildas</t>
  </si>
  <si>
    <t>Saint-Gilles-du-Mené</t>
  </si>
  <si>
    <t>Saint-Gilles-les-Bois</t>
  </si>
  <si>
    <t>Saint-Gilles-Pligeaux</t>
  </si>
  <si>
    <t>Saint-Gilles-Vieux-Marché</t>
  </si>
  <si>
    <t>Saint-Glen</t>
  </si>
  <si>
    <t>Saint-Gouéno</t>
  </si>
  <si>
    <t>Saint-Guen</t>
  </si>
  <si>
    <t>Saint-Hélen</t>
  </si>
  <si>
    <t>Saint-Hervé</t>
  </si>
  <si>
    <t>Saint-Igeaux</t>
  </si>
  <si>
    <t>Saint-Jacut-de-la-Mer</t>
  </si>
  <si>
    <t>Saint-Jacut-du-Mené</t>
  </si>
  <si>
    <t>Saint-Jean-Kerdaniel</t>
  </si>
  <si>
    <t>Saint-Jouan-de-l'Isle</t>
  </si>
  <si>
    <t>Saint-Judoce</t>
  </si>
  <si>
    <t>Saint-Julien</t>
  </si>
  <si>
    <t>Saint-Juvat</t>
  </si>
  <si>
    <t>Saint-Launeuc</t>
  </si>
  <si>
    <t>Saint-Laurent</t>
  </si>
  <si>
    <t>Saint-Lormel</t>
  </si>
  <si>
    <t>Saint-Maden</t>
  </si>
  <si>
    <t>Saint-Martin-des-Prés</t>
  </si>
  <si>
    <t>Saint-Maudan</t>
  </si>
  <si>
    <t>Saint-Maudez</t>
  </si>
  <si>
    <t>Saint-Mayeux</t>
  </si>
  <si>
    <t>Saint-Méloir-des-Bois</t>
  </si>
  <si>
    <t>Saint-Michel-de-Plélan</t>
  </si>
  <si>
    <t>Saint-Michel-en-Grève</t>
  </si>
  <si>
    <t>Saint-Nicodème</t>
  </si>
  <si>
    <t>Saint-Nicolas-du-Pélem</t>
  </si>
  <si>
    <t>Saint-Péver</t>
  </si>
  <si>
    <t>Saint-Pôtan</t>
  </si>
  <si>
    <t>Saint-Quay-Perros</t>
  </si>
  <si>
    <t>Saint-Quay-Portrieux</t>
  </si>
  <si>
    <t>Saint-Rieul</t>
  </si>
  <si>
    <t>Saint-Samson-sur-Rance</t>
  </si>
  <si>
    <t>Saint-Thélo</t>
  </si>
  <si>
    <t>Saint-Trimoël</t>
  </si>
  <si>
    <t>Saint-Vran</t>
  </si>
  <si>
    <t>Sainte-Tréphine</t>
  </si>
  <si>
    <t>Senven-Léhart</t>
  </si>
  <si>
    <t>Sévignac</t>
  </si>
  <si>
    <t>Squiffiec</t>
  </si>
  <si>
    <t>Taden</t>
  </si>
  <si>
    <t>Tonquédec</t>
  </si>
  <si>
    <t>Tramain</t>
  </si>
  <si>
    <t>Trébédan</t>
  </si>
  <si>
    <t>Trébeurden</t>
  </si>
  <si>
    <t>Trébrivan</t>
  </si>
  <si>
    <t>Trébry</t>
  </si>
  <si>
    <t>Trédaniel</t>
  </si>
  <si>
    <t>Trédarzec</t>
  </si>
  <si>
    <t>Trédias</t>
  </si>
  <si>
    <t>Trédrez-Locquémeau</t>
  </si>
  <si>
    <t>Tréduder</t>
  </si>
  <si>
    <t>Treffrin</t>
  </si>
  <si>
    <t>Tréfumel</t>
  </si>
  <si>
    <t>Trégastel</t>
  </si>
  <si>
    <t>Tréglamus</t>
  </si>
  <si>
    <t>Trégomeur</t>
  </si>
  <si>
    <t>Trégon</t>
  </si>
  <si>
    <t>Trégonneau</t>
  </si>
  <si>
    <t>Trégrom</t>
  </si>
  <si>
    <t>Trégueux</t>
  </si>
  <si>
    <t>Tréguidel</t>
  </si>
  <si>
    <t>Tréguier</t>
  </si>
  <si>
    <t>Trélévern</t>
  </si>
  <si>
    <t>Trélivan</t>
  </si>
  <si>
    <t>Trémargat</t>
  </si>
  <si>
    <t>Trémel</t>
  </si>
  <si>
    <t>Tréméloir</t>
  </si>
  <si>
    <t>Tréméreuc</t>
  </si>
  <si>
    <t>Trémeur</t>
  </si>
  <si>
    <t>Trémorel</t>
  </si>
  <si>
    <t>Trémuson</t>
  </si>
  <si>
    <t>Tréogan</t>
  </si>
  <si>
    <t>Tressignaux</t>
  </si>
  <si>
    <t>Trévé</t>
  </si>
  <si>
    <t>Tréveneuc</t>
  </si>
  <si>
    <t>Trévérec</t>
  </si>
  <si>
    <t>Trévou-Tréguignec</t>
  </si>
  <si>
    <t>Trévron</t>
  </si>
  <si>
    <t>Trézény</t>
  </si>
  <si>
    <t>Troguéry</t>
  </si>
  <si>
    <t>Uzel</t>
  </si>
  <si>
    <t>La Vicomté-sur-Rance</t>
  </si>
  <si>
    <t>Le Vieux-Bourg</t>
  </si>
  <si>
    <t>Le Vieux-Marché</t>
  </si>
  <si>
    <t>Vildé-Guingalan</t>
  </si>
  <si>
    <t>Yffiniac</t>
  </si>
  <si>
    <t>Yvias</t>
  </si>
  <si>
    <t>Yvignac-la-Tour</t>
  </si>
  <si>
    <t>Ambon</t>
  </si>
  <si>
    <t>Arradon</t>
  </si>
  <si>
    <t>Arzal</t>
  </si>
  <si>
    <t>Arzon</t>
  </si>
  <si>
    <t>Augan</t>
  </si>
  <si>
    <t>Baden</t>
  </si>
  <si>
    <t>Bangor</t>
  </si>
  <si>
    <t>Baud</t>
  </si>
  <si>
    <t>Béganne</t>
  </si>
  <si>
    <t>Belz</t>
  </si>
  <si>
    <t>Berné</t>
  </si>
  <si>
    <t>Berric</t>
  </si>
  <si>
    <t>Bieuzy</t>
  </si>
  <si>
    <t>Bignan</t>
  </si>
  <si>
    <t>Billiers</t>
  </si>
  <si>
    <t>Billio</t>
  </si>
  <si>
    <t>Bohal</t>
  </si>
  <si>
    <t>Bono</t>
  </si>
  <si>
    <t>Brandérion</t>
  </si>
  <si>
    <t>Brandivy</t>
  </si>
  <si>
    <t>Brech</t>
  </si>
  <si>
    <t>Bréhan</t>
  </si>
  <si>
    <t>Brignac</t>
  </si>
  <si>
    <t>Bubry</t>
  </si>
  <si>
    <t>Buléon</t>
  </si>
  <si>
    <t>Caden</t>
  </si>
  <si>
    <t>Calan</t>
  </si>
  <si>
    <t>Camoël</t>
  </si>
  <si>
    <t>Camors</t>
  </si>
  <si>
    <t>Campénéac</t>
  </si>
  <si>
    <t>Carentoir</t>
  </si>
  <si>
    <t>Carnac</t>
  </si>
  <si>
    <t>Caro</t>
  </si>
  <si>
    <t>Caudan</t>
  </si>
  <si>
    <t>La Chapelle-Caro</t>
  </si>
  <si>
    <t>La Chapelle-Gaceline</t>
  </si>
  <si>
    <t>Cléguer</t>
  </si>
  <si>
    <t>Cléguérec</t>
  </si>
  <si>
    <t>Colpo</t>
  </si>
  <si>
    <t>Concoret</t>
  </si>
  <si>
    <t>Cournon</t>
  </si>
  <si>
    <t>Le Cours</t>
  </si>
  <si>
    <t>Crach</t>
  </si>
  <si>
    <t>Crédin</t>
  </si>
  <si>
    <t>Le Croisty</t>
  </si>
  <si>
    <t>La Croix-Helléan</t>
  </si>
  <si>
    <t>Croixanvec</t>
  </si>
  <si>
    <t>Cruguel</t>
  </si>
  <si>
    <t>Damgan</t>
  </si>
  <si>
    <t>Elven</t>
  </si>
  <si>
    <t>Erdeven</t>
  </si>
  <si>
    <t>Étel</t>
  </si>
  <si>
    <t>Évriguet</t>
  </si>
  <si>
    <t>Férel</t>
  </si>
  <si>
    <t>Les Forges</t>
  </si>
  <si>
    <t>Les Fougerêts</t>
  </si>
  <si>
    <t>La Gacilly</t>
  </si>
  <si>
    <t>Gâvres</t>
  </si>
  <si>
    <t>Gestel</t>
  </si>
  <si>
    <t>Glénac</t>
  </si>
  <si>
    <t>Gourhel</t>
  </si>
  <si>
    <t>Gourin</t>
  </si>
  <si>
    <t>Grand-Champ</t>
  </si>
  <si>
    <t>La Grée-Saint-Laurent</t>
  </si>
  <si>
    <t>Groix</t>
  </si>
  <si>
    <t>Guégon</t>
  </si>
  <si>
    <t>Guéhenno</t>
  </si>
  <si>
    <t>Gueltas</t>
  </si>
  <si>
    <t>Guémené-sur-Scorff</t>
  </si>
  <si>
    <t>Guénin</t>
  </si>
  <si>
    <t>Guer</t>
  </si>
  <si>
    <t>Guern</t>
  </si>
  <si>
    <t>Le Guerno</t>
  </si>
  <si>
    <t>Guillac</t>
  </si>
  <si>
    <t>Guilliers</t>
  </si>
  <si>
    <t>Guiscriff</t>
  </si>
  <si>
    <t>Helléan</t>
  </si>
  <si>
    <t>Le Hézo</t>
  </si>
  <si>
    <t>Hoedic</t>
  </si>
  <si>
    <t>Île-aux-Moines</t>
  </si>
  <si>
    <t>Île-d'Arz</t>
  </si>
  <si>
    <t>Île-d'Houat</t>
  </si>
  <si>
    <t>Inguiniel</t>
  </si>
  <si>
    <t>Inzinzac-Lochrist</t>
  </si>
  <si>
    <t>Kerfourn</t>
  </si>
  <si>
    <t>Kergrist</t>
  </si>
  <si>
    <t>Kernascléden</t>
  </si>
  <si>
    <t>Kervignac</t>
  </si>
  <si>
    <t>Landaul</t>
  </si>
  <si>
    <t>Landévant</t>
  </si>
  <si>
    <t>Langoëlan</t>
  </si>
  <si>
    <t>Langonnet</t>
  </si>
  <si>
    <t>Languidic</t>
  </si>
  <si>
    <t>Lanouée</t>
  </si>
  <si>
    <t>Lantillac</t>
  </si>
  <si>
    <t>Lanvaudan</t>
  </si>
  <si>
    <t>Lanvénégen</t>
  </si>
  <si>
    <t>Larmor-Baden</t>
  </si>
  <si>
    <t>Larmor-Plage</t>
  </si>
  <si>
    <t>Larré</t>
  </si>
  <si>
    <t>Lauzach</t>
  </si>
  <si>
    <t>Lignol</t>
  </si>
  <si>
    <t>Limerzel</t>
  </si>
  <si>
    <t>Lizio</t>
  </si>
  <si>
    <t>Locmalo</t>
  </si>
  <si>
    <t>Locmaria</t>
  </si>
  <si>
    <t>Locmaria-Grand-Champ</t>
  </si>
  <si>
    <t>Locmariaquer</t>
  </si>
  <si>
    <t>Locminé</t>
  </si>
  <si>
    <t>Locmiquélic</t>
  </si>
  <si>
    <t>Locoal-Mendon</t>
  </si>
  <si>
    <t>Locqueltas</t>
  </si>
  <si>
    <t>Loyat</t>
  </si>
  <si>
    <t>Malansac</t>
  </si>
  <si>
    <t>Malestroit</t>
  </si>
  <si>
    <t>Malguénac</t>
  </si>
  <si>
    <t>Marzan</t>
  </si>
  <si>
    <t>Mauron</t>
  </si>
  <si>
    <t>Melrand</t>
  </si>
  <si>
    <t>Ménéac</t>
  </si>
  <si>
    <t>Merlevenez</t>
  </si>
  <si>
    <t>Meslan</t>
  </si>
  <si>
    <t>Meucon</t>
  </si>
  <si>
    <t>Missiriac</t>
  </si>
  <si>
    <t>Mohon</t>
  </si>
  <si>
    <t>Molac</t>
  </si>
  <si>
    <t>Monteneuf</t>
  </si>
  <si>
    <t>Monterblanc</t>
  </si>
  <si>
    <t>Monterrein</t>
  </si>
  <si>
    <t>Montertelot</t>
  </si>
  <si>
    <t>Moréac</t>
  </si>
  <si>
    <t>Moustoir-Ac</t>
  </si>
  <si>
    <t>Moustoir-Remungol</t>
  </si>
  <si>
    <t>Naizin</t>
  </si>
  <si>
    <t>Néant-sur-Yvel</t>
  </si>
  <si>
    <t>Neulliac</t>
  </si>
  <si>
    <t>Nivillac</t>
  </si>
  <si>
    <t>Nostang</t>
  </si>
  <si>
    <t>Noyal-Muzillac</t>
  </si>
  <si>
    <t>Noyal-Pontivy</t>
  </si>
  <si>
    <t>Noyalo</t>
  </si>
  <si>
    <t>Le Palais</t>
  </si>
  <si>
    <t>Peillac</t>
  </si>
  <si>
    <t>Pénestin</t>
  </si>
  <si>
    <t>Persquen</t>
  </si>
  <si>
    <t>Plaudren</t>
  </si>
  <si>
    <t>Plescop</t>
  </si>
  <si>
    <t>Pleugriffet</t>
  </si>
  <si>
    <t>Ploemel</t>
  </si>
  <si>
    <t>Ploemeur</t>
  </si>
  <si>
    <t>Ploërdut</t>
  </si>
  <si>
    <t>Ploeren</t>
  </si>
  <si>
    <t>Plouay</t>
  </si>
  <si>
    <t>Plougoumelen</t>
  </si>
  <si>
    <t>Plouharnel</t>
  </si>
  <si>
    <t>Plouray</t>
  </si>
  <si>
    <t>Pluherlin</t>
  </si>
  <si>
    <t>Plumelec</t>
  </si>
  <si>
    <t>Pluméliau</t>
  </si>
  <si>
    <t>Plumelin</t>
  </si>
  <si>
    <t>Plumergat</t>
  </si>
  <si>
    <t>Pluneret</t>
  </si>
  <si>
    <t>Pluvigner</t>
  </si>
  <si>
    <t>Pont-Scorff</t>
  </si>
  <si>
    <t>Porcaro</t>
  </si>
  <si>
    <t>Port-Louis</t>
  </si>
  <si>
    <t>Priziac</t>
  </si>
  <si>
    <t>Quelneuc</t>
  </si>
  <si>
    <t>Questembert</t>
  </si>
  <si>
    <t>Quéven</t>
  </si>
  <si>
    <t>Quiberon</t>
  </si>
  <si>
    <t>Quily</t>
  </si>
  <si>
    <t>Quistinic</t>
  </si>
  <si>
    <t>Radenac</t>
  </si>
  <si>
    <t>Réguiny</t>
  </si>
  <si>
    <t>Réminiac</t>
  </si>
  <si>
    <t>Remungol</t>
  </si>
  <si>
    <t>Riantec</t>
  </si>
  <si>
    <t>Rieux</t>
  </si>
  <si>
    <t>Le Roc-Saint-André</t>
  </si>
  <si>
    <t>La Roche-Bernard</t>
  </si>
  <si>
    <t>Rochefort-en-Terre</t>
  </si>
  <si>
    <t>Rohan</t>
  </si>
  <si>
    <t>Roudouallec</t>
  </si>
  <si>
    <t>Ruffiac</t>
  </si>
  <si>
    <t>Le Saint</t>
  </si>
  <si>
    <t>Saint-Abraham</t>
  </si>
  <si>
    <t>Saint-Aignan</t>
  </si>
  <si>
    <t>Saint-Allouestre</t>
  </si>
  <si>
    <t>Saint-Armel</t>
  </si>
  <si>
    <t>Saint-Avé</t>
  </si>
  <si>
    <t>Saint-Barthélemy</t>
  </si>
  <si>
    <t>Saint-Brieuc-de-Mauron</t>
  </si>
  <si>
    <t>Saint-Caradec-Trégomel</t>
  </si>
  <si>
    <t>Saint-Congard</t>
  </si>
  <si>
    <t>Saint-Dolay</t>
  </si>
  <si>
    <t>Saint-Gérand</t>
  </si>
  <si>
    <t>Saint-Gildas-de-Rhuys</t>
  </si>
  <si>
    <t>Saint-Gonnery</t>
  </si>
  <si>
    <t>Saint-Gorgon</t>
  </si>
  <si>
    <t>Saint-Gravé</t>
  </si>
  <si>
    <t>Saint-Guyomard</t>
  </si>
  <si>
    <t>Saint-Jacut-les-Pins</t>
  </si>
  <si>
    <t>Saint-Jean-Brévelay</t>
  </si>
  <si>
    <t>Saint-Jean-la-Poterie</t>
  </si>
  <si>
    <t>Saint-Laurent-sur-Oust</t>
  </si>
  <si>
    <t>Saint-Léry</t>
  </si>
  <si>
    <t>Saint-Malo-de-Beignon</t>
  </si>
  <si>
    <t>Saint-Malo-des-Trois-Fontaines</t>
  </si>
  <si>
    <t>Saint-Marcel</t>
  </si>
  <si>
    <t>Saint-Martin-sur-Oust</t>
  </si>
  <si>
    <t>Saint-Nicolas-du-Tertre</t>
  </si>
  <si>
    <t>Saint-Nolff</t>
  </si>
  <si>
    <t>Saint-Perreux</t>
  </si>
  <si>
    <t>Saint-Philibert</t>
  </si>
  <si>
    <t>Saint-Pierre-Quiberon</t>
  </si>
  <si>
    <t>Saint-Servant</t>
  </si>
  <si>
    <t>Saint-Thuriau</t>
  </si>
  <si>
    <t>Saint-Tugdual</t>
  </si>
  <si>
    <t>Saint-Vincent-sur-Oust</t>
  </si>
  <si>
    <t>Sainte-Anne-d'Auray</t>
  </si>
  <si>
    <t>Sainte-Brigitte</t>
  </si>
  <si>
    <t>Sainte-Hélène</t>
  </si>
  <si>
    <t>Sarzeau</t>
  </si>
  <si>
    <t>Sauzon</t>
  </si>
  <si>
    <t>Séglien</t>
  </si>
  <si>
    <t>Séné</t>
  </si>
  <si>
    <t>Sérent</t>
  </si>
  <si>
    <t>Silfiac</t>
  </si>
  <si>
    <t>Le Sourn</t>
  </si>
  <si>
    <t>Sulniac</t>
  </si>
  <si>
    <t>Surzur</t>
  </si>
  <si>
    <t>Taupont</t>
  </si>
  <si>
    <t>Théhillac</t>
  </si>
  <si>
    <t>Theix</t>
  </si>
  <si>
    <t>Le Tour-du-Parc</t>
  </si>
  <si>
    <t>Tréal</t>
  </si>
  <si>
    <t>Trédion</t>
  </si>
  <si>
    <t>Treffléan</t>
  </si>
  <si>
    <t>Tréhorenteuc</t>
  </si>
  <si>
    <t>La Trinité-Porhoët</t>
  </si>
  <si>
    <t>La Trinité-sur-Mer</t>
  </si>
  <si>
    <t>La Trinité-Surzur</t>
  </si>
  <si>
    <t>La Vraie-Croix</t>
  </si>
  <si>
    <t>Acigné</t>
  </si>
  <si>
    <t>Amanlis</t>
  </si>
  <si>
    <t>Andouillé-Neuville</t>
  </si>
  <si>
    <t>Antrain</t>
  </si>
  <si>
    <t>Arbrissel</t>
  </si>
  <si>
    <t>Argentré-du-Plessis</t>
  </si>
  <si>
    <t>Aubigné</t>
  </si>
  <si>
    <t>Availles-sur-Seiche</t>
  </si>
  <si>
    <t>Baguer-Morvan</t>
  </si>
  <si>
    <t>Baguer-Pican</t>
  </si>
  <si>
    <t>Baillé</t>
  </si>
  <si>
    <t>Bain-de-Bretagne</t>
  </si>
  <si>
    <t>Bains-sur-Oust</t>
  </si>
  <si>
    <t>Bais</t>
  </si>
  <si>
    <t>Balazé</t>
  </si>
  <si>
    <t>Baulon</t>
  </si>
  <si>
    <t>La Baussaine</t>
  </si>
  <si>
    <t>La Bazouge-du-Désert</t>
  </si>
  <si>
    <t>Bazouges-la-Pérouse</t>
  </si>
  <si>
    <t>Beaucé</t>
  </si>
  <si>
    <t>Bécherel</t>
  </si>
  <si>
    <t>Bédée</t>
  </si>
  <si>
    <t>Betton</t>
  </si>
  <si>
    <t>Billé</t>
  </si>
  <si>
    <t>Bléruais</t>
  </si>
  <si>
    <t>Boisgervilly</t>
  </si>
  <si>
    <t>Boistrudan</t>
  </si>
  <si>
    <t>Bonnemain</t>
  </si>
  <si>
    <t>La Bosse-de-Bretagne</t>
  </si>
  <si>
    <t>La Bouëxière</t>
  </si>
  <si>
    <t>Bourg-des-Comptes</t>
  </si>
  <si>
    <t>Bourgbarré</t>
  </si>
  <si>
    <t>La Boussac</t>
  </si>
  <si>
    <t>Bovel</t>
  </si>
  <si>
    <t>Bréal-sous-Montfort</t>
  </si>
  <si>
    <t>Bréal-sous-Vitré</t>
  </si>
  <si>
    <t>Brécé</t>
  </si>
  <si>
    <t>Breteil</t>
  </si>
  <si>
    <t>Brie</t>
  </si>
  <si>
    <t>Brielles</t>
  </si>
  <si>
    <t>Broualan</t>
  </si>
  <si>
    <t>Bruc-sur-Aff</t>
  </si>
  <si>
    <t>Les Brulais</t>
  </si>
  <si>
    <t>Bruz</t>
  </si>
  <si>
    <t>Campel</t>
  </si>
  <si>
    <t>Cancale</t>
  </si>
  <si>
    <t>Cardroc</t>
  </si>
  <si>
    <t>Cesson-Sévigné</t>
  </si>
  <si>
    <t>Champeaux</t>
  </si>
  <si>
    <t>Chancé</t>
  </si>
  <si>
    <t>Chanteloup</t>
  </si>
  <si>
    <t>La Chapelle-aux-Filtzméens</t>
  </si>
  <si>
    <t>La Chapelle-Bouëxic</t>
  </si>
  <si>
    <t>La Chapelle-Chaussée</t>
  </si>
  <si>
    <t>La Chapelle-de-Brain</t>
  </si>
  <si>
    <t>La Chapelle-des-Fougeretz</t>
  </si>
  <si>
    <t>La Chapelle-du-Lou</t>
  </si>
  <si>
    <t>La Chapelle-Erbrée</t>
  </si>
  <si>
    <t>La Chapelle-Janson</t>
  </si>
  <si>
    <t>La Chapelle-Saint-Aubert</t>
  </si>
  <si>
    <t>La Chapelle-Thouarault</t>
  </si>
  <si>
    <t>Chartres-de-Bretagne</t>
  </si>
  <si>
    <t>Chasné-sur-Illet</t>
  </si>
  <si>
    <t>Châteaubourg</t>
  </si>
  <si>
    <t>Châteaugiron</t>
  </si>
  <si>
    <t>Châteauneuf-d'Ille-et-Vilaine</t>
  </si>
  <si>
    <t>Le Châtellier</t>
  </si>
  <si>
    <t>Châtillon-en-Vendelais</t>
  </si>
  <si>
    <t>Chauvigné</t>
  </si>
  <si>
    <t>Chavagne</t>
  </si>
  <si>
    <t>Chelun</t>
  </si>
  <si>
    <t>Cherrueix</t>
  </si>
  <si>
    <t>Chevaigné</t>
  </si>
  <si>
    <t>Cintré</t>
  </si>
  <si>
    <t>Clayes</t>
  </si>
  <si>
    <t>Coësmes</t>
  </si>
  <si>
    <t>Coglès</t>
  </si>
  <si>
    <t>Comblessac</t>
  </si>
  <si>
    <t>Combourg</t>
  </si>
  <si>
    <t>Combourtillé</t>
  </si>
  <si>
    <t>Cornillé</t>
  </si>
  <si>
    <t>Corps-Nuds</t>
  </si>
  <si>
    <t>La Couyère</t>
  </si>
  <si>
    <t>Crevin</t>
  </si>
  <si>
    <t>Le Crouais</t>
  </si>
  <si>
    <t>Cuguen</t>
  </si>
  <si>
    <t>Dinard</t>
  </si>
  <si>
    <t>Dingé</t>
  </si>
  <si>
    <t>Dol-de-Bretagne</t>
  </si>
  <si>
    <t>Domagné</t>
  </si>
  <si>
    <t>Domalain</t>
  </si>
  <si>
    <t>La Dominelais</t>
  </si>
  <si>
    <t>Domloup</t>
  </si>
  <si>
    <t>Dompierre-du-Chemin</t>
  </si>
  <si>
    <t>Dourdain</t>
  </si>
  <si>
    <t>Drouges</t>
  </si>
  <si>
    <t>Eancé</t>
  </si>
  <si>
    <t>Epiniac</t>
  </si>
  <si>
    <t>Erbrée</t>
  </si>
  <si>
    <t>Ercé-en-Lamée</t>
  </si>
  <si>
    <t>Ercé-près-Liffré</t>
  </si>
  <si>
    <t>Essé</t>
  </si>
  <si>
    <t>Étrelles</t>
  </si>
  <si>
    <t>Feins</t>
  </si>
  <si>
    <t>Le Ferré</t>
  </si>
  <si>
    <t>Fleurigné</t>
  </si>
  <si>
    <t>La Fontenelle</t>
  </si>
  <si>
    <t>Forges-la-Forêt</t>
  </si>
  <si>
    <t>La Fresnais</t>
  </si>
  <si>
    <t>Gaël</t>
  </si>
  <si>
    <t>Gahard</t>
  </si>
  <si>
    <t>Gennes-sur-Seiche</t>
  </si>
  <si>
    <t>Gévezé</t>
  </si>
  <si>
    <t>Gosné</t>
  </si>
  <si>
    <t>La Gouesnière</t>
  </si>
  <si>
    <t>Goven</t>
  </si>
  <si>
    <t>Grand-Fougeray</t>
  </si>
  <si>
    <t>La Guerche-de-Bretagne</t>
  </si>
  <si>
    <t>Guichen</t>
  </si>
  <si>
    <t>Guignen</t>
  </si>
  <si>
    <t>Guipel</t>
  </si>
  <si>
    <t>Hédé-Bazouges</t>
  </si>
  <si>
    <t>L' Hermitage</t>
  </si>
  <si>
    <t>Hirel</t>
  </si>
  <si>
    <t>Iffendic</t>
  </si>
  <si>
    <t>Les Iffs</t>
  </si>
  <si>
    <t>Irodouër</t>
  </si>
  <si>
    <t>Janzé</t>
  </si>
  <si>
    <t>Javené</t>
  </si>
  <si>
    <t>Laignelet</t>
  </si>
  <si>
    <t>Laillé</t>
  </si>
  <si>
    <t>Lalleu</t>
  </si>
  <si>
    <t>Landavran</t>
  </si>
  <si>
    <t>Landéan</t>
  </si>
  <si>
    <t>Landujan</t>
  </si>
  <si>
    <t>Langan</t>
  </si>
  <si>
    <t>Langon</t>
  </si>
  <si>
    <t>Langouet</t>
  </si>
  <si>
    <t>Lanhélin</t>
  </si>
  <si>
    <t>Lanrigan</t>
  </si>
  <si>
    <t>Lassy</t>
  </si>
  <si>
    <t>Lécousse</t>
  </si>
  <si>
    <t>Lieuron</t>
  </si>
  <si>
    <t>Liffré</t>
  </si>
  <si>
    <t>Lillemer</t>
  </si>
  <si>
    <t>Livré-sur-Changeon</t>
  </si>
  <si>
    <t>Lohéac</t>
  </si>
  <si>
    <t>Longaulnay</t>
  </si>
  <si>
    <t>Le Loroux</t>
  </si>
  <si>
    <t>Le Lou-du-Lac</t>
  </si>
  <si>
    <t>Lourmais</t>
  </si>
  <si>
    <t>Loutehel</t>
  </si>
  <si>
    <t>Louvigné-de-Bais</t>
  </si>
  <si>
    <t>Louvigné-du-Désert</t>
  </si>
  <si>
    <t>Luitré</t>
  </si>
  <si>
    <t>Marcillé-Raoul</t>
  </si>
  <si>
    <t>Marcillé-Robert</t>
  </si>
  <si>
    <t>Marpiré</t>
  </si>
  <si>
    <t>Martigné-Ferchaud</t>
  </si>
  <si>
    <t>Maure-de-Bretagne</t>
  </si>
  <si>
    <t>Maxent</t>
  </si>
  <si>
    <t>Mecé</t>
  </si>
  <si>
    <t>Médréac</t>
  </si>
  <si>
    <t>Meillac</t>
  </si>
  <si>
    <t>Melesse</t>
  </si>
  <si>
    <t>Mellé</t>
  </si>
  <si>
    <t>Mernel</t>
  </si>
  <si>
    <t>Messac</t>
  </si>
  <si>
    <t>La Mézière</t>
  </si>
  <si>
    <t>Mézières-sur-Couesnon</t>
  </si>
  <si>
    <t>Miniac-Morvan</t>
  </si>
  <si>
    <t>Miniac-sous-Bécherel</t>
  </si>
  <si>
    <t>Le Minihic-sur-Rance</t>
  </si>
  <si>
    <t>Mondevert</t>
  </si>
  <si>
    <t>Mont-Dol</t>
  </si>
  <si>
    <t>Montauban-de-Bretagne</t>
  </si>
  <si>
    <t>Montautour</t>
  </si>
  <si>
    <t>Monterfil</t>
  </si>
  <si>
    <t>Montfort-sur-Meu</t>
  </si>
  <si>
    <t>Montgermont</t>
  </si>
  <si>
    <t>Monthault</t>
  </si>
  <si>
    <t>Montours</t>
  </si>
  <si>
    <t>Montreuil-des-Landes</t>
  </si>
  <si>
    <t>Montreuil-le-Gast</t>
  </si>
  <si>
    <t>Montreuil-sous-Pérouse</t>
  </si>
  <si>
    <t>Montreuil-sur-Ille</t>
  </si>
  <si>
    <t>Mordelles</t>
  </si>
  <si>
    <t>Mouazé</t>
  </si>
  <si>
    <t>Moulins</t>
  </si>
  <si>
    <t>Moussé</t>
  </si>
  <si>
    <t>Moutiers</t>
  </si>
  <si>
    <t>Muel</t>
  </si>
  <si>
    <t>La Noë-Blanche</t>
  </si>
  <si>
    <t>La Nouaye</t>
  </si>
  <si>
    <t>Nouvoitou</t>
  </si>
  <si>
    <t>Noyal-Châtillon-sur-Seiche</t>
  </si>
  <si>
    <t>Noyal-sous-Bazouges</t>
  </si>
  <si>
    <t>Noyal-sur-Vilaine</t>
  </si>
  <si>
    <t>Orgères</t>
  </si>
  <si>
    <t>Ossé</t>
  </si>
  <si>
    <t>Pacé</t>
  </si>
  <si>
    <t>Paimpont</t>
  </si>
  <si>
    <t>Pancé</t>
  </si>
  <si>
    <t>Parcé</t>
  </si>
  <si>
    <t>Parigné</t>
  </si>
  <si>
    <t>Parthenay-de-Bretagne</t>
  </si>
  <si>
    <t>Le Pertre</t>
  </si>
  <si>
    <t>Le Petit-Fougeray</t>
  </si>
  <si>
    <t>Pipriac</t>
  </si>
  <si>
    <t>Piré-sur-Seiche</t>
  </si>
  <si>
    <t>Pléchâtel</t>
  </si>
  <si>
    <t>Pleine-Fougères</t>
  </si>
  <si>
    <t>Plélan-le-Grand</t>
  </si>
  <si>
    <t>Plerguer</t>
  </si>
  <si>
    <t>Plesder</t>
  </si>
  <si>
    <t>Pleugueneuc</t>
  </si>
  <si>
    <t>Pleumeleuc</t>
  </si>
  <si>
    <t>Pleurtuit</t>
  </si>
  <si>
    <t>Pocé-les-Bois</t>
  </si>
  <si>
    <t>Poilley</t>
  </si>
  <si>
    <t>Poligné</t>
  </si>
  <si>
    <t>Pont-Péan</t>
  </si>
  <si>
    <t>Princé</t>
  </si>
  <si>
    <t>Québriac</t>
  </si>
  <si>
    <t>Quédillac</t>
  </si>
  <si>
    <t>Rannée</t>
  </si>
  <si>
    <t>Renac</t>
  </si>
  <si>
    <t>Retiers</t>
  </si>
  <si>
    <t>Le Rheu</t>
  </si>
  <si>
    <t>La Richardais</t>
  </si>
  <si>
    <t>Rimou</t>
  </si>
  <si>
    <t>Romagné</t>
  </si>
  <si>
    <t>Romazy</t>
  </si>
  <si>
    <t>Romillé</t>
  </si>
  <si>
    <t>Roz-Landrieux</t>
  </si>
  <si>
    <t>Roz-sur-Couesnon</t>
  </si>
  <si>
    <t>Sains</t>
  </si>
  <si>
    <t>Saint-Aubin-d'Aubigné</t>
  </si>
  <si>
    <t>Saint-Aubin-des-Landes</t>
  </si>
  <si>
    <t>Saint-Aubin-du-Cormier</t>
  </si>
  <si>
    <t>Saint-Aubin-du-Pavail</t>
  </si>
  <si>
    <t>Saint-Benoît-des-Ondes</t>
  </si>
  <si>
    <t>Saint-Briac-sur-Mer</t>
  </si>
  <si>
    <t>Saint-Brice-en-Coglès</t>
  </si>
  <si>
    <t>Saint-Brieuc-des-Iffs</t>
  </si>
  <si>
    <t>Saint-Broladre</t>
  </si>
  <si>
    <t>Saint-Christophe-de-Valains</t>
  </si>
  <si>
    <t>Saint-Christophe-des-Bois</t>
  </si>
  <si>
    <t>Saint-Coulomb</t>
  </si>
  <si>
    <t>Saint-Didier</t>
  </si>
  <si>
    <t>Saint-Domineuc</t>
  </si>
  <si>
    <t>Saint-Erblon</t>
  </si>
  <si>
    <t>Saint-Étienne-en-Coglès</t>
  </si>
  <si>
    <t>Saint-Ganton</t>
  </si>
  <si>
    <t>Saint-Georges-de-Chesné</t>
  </si>
  <si>
    <t>Saint-Georges-de-Gréhaigne</t>
  </si>
  <si>
    <t>Saint-Georges-de-Reintembault</t>
  </si>
  <si>
    <t>Saint-Germain-du-Pinel</t>
  </si>
  <si>
    <t>Saint-Germain-en-Coglès</t>
  </si>
  <si>
    <t>Saint-Germain-sur-Ille</t>
  </si>
  <si>
    <t>Saint-Gilles</t>
  </si>
  <si>
    <t>Saint-Gondran</t>
  </si>
  <si>
    <t>Saint-Gonlay</t>
  </si>
  <si>
    <t>Saint-Grégoire</t>
  </si>
  <si>
    <t>Saint-Guinoux</t>
  </si>
  <si>
    <t>Saint-Hilaire-des-Landes</t>
  </si>
  <si>
    <t>Saint-Jacques-de-la-Lande</t>
  </si>
  <si>
    <t>Saint-Jean-sur-Couesnon</t>
  </si>
  <si>
    <t>Saint-Jean-sur-Vilaine</t>
  </si>
  <si>
    <t>Saint-Jouan-des-Guérets</t>
  </si>
  <si>
    <t>Saint-Just</t>
  </si>
  <si>
    <t>Saint-Léger-des-Prés</t>
  </si>
  <si>
    <t>Saint-Lunaire</t>
  </si>
  <si>
    <t>Saint-M'Hervé</t>
  </si>
  <si>
    <t>Saint-M'Hervon</t>
  </si>
  <si>
    <t>Saint-Malo</t>
  </si>
  <si>
    <t>Saint-Malo-de-Phily</t>
  </si>
  <si>
    <t>Saint-Malon-sur-Mel</t>
  </si>
  <si>
    <t>Saint-Marc-le-Blanc</t>
  </si>
  <si>
    <t>Saint-Marc-sur-Couesnon</t>
  </si>
  <si>
    <t>Saint-Marcan</t>
  </si>
  <si>
    <t>Saint-Maugan</t>
  </si>
  <si>
    <t>Saint-Médard-sur-Ille</t>
  </si>
  <si>
    <t>Saint-Méen-le-Grand</t>
  </si>
  <si>
    <t>Saint-Méloir-des-Ondes</t>
  </si>
  <si>
    <t>Saint-Onen-la-Chapelle</t>
  </si>
  <si>
    <t>Saint-Ouen-des-Alleux</t>
  </si>
  <si>
    <t>Saint-Ouen-la-Rouërie</t>
  </si>
  <si>
    <t>Saint-Péran</t>
  </si>
  <si>
    <t>Saint-Père</t>
  </si>
  <si>
    <t>Saint-Pern</t>
  </si>
  <si>
    <t>Saint-Pierre-de-Plesguen</t>
  </si>
  <si>
    <t>Saint-Rémy-du-Plain</t>
  </si>
  <si>
    <t>Saint-Sauveur-des-Landes</t>
  </si>
  <si>
    <t>Saint-Séglin</t>
  </si>
  <si>
    <t>Saint-Senoux</t>
  </si>
  <si>
    <t>Saint-Suliac</t>
  </si>
  <si>
    <t>Saint-Sulpice-des-Landes</t>
  </si>
  <si>
    <t>Saint-Sulpice-la-Forêt</t>
  </si>
  <si>
    <t>Saint-Symphorien</t>
  </si>
  <si>
    <t>Saint-Thual</t>
  </si>
  <si>
    <t>Saint-Thurial</t>
  </si>
  <si>
    <t>Saint-Uniac</t>
  </si>
  <si>
    <t>Sainte-Anne-sur-Vilaine</t>
  </si>
  <si>
    <t>Sainte-Colombe</t>
  </si>
  <si>
    <t>Sainte-Marie</t>
  </si>
  <si>
    <t>Saulnières</t>
  </si>
  <si>
    <t>Le Sel-de-Bretagne</t>
  </si>
  <si>
    <t>La Selle-en-Coglès</t>
  </si>
  <si>
    <t>La Selle-en-Luitré</t>
  </si>
  <si>
    <t>La Selle-Guerchaise</t>
  </si>
  <si>
    <t>Sens-de-Bretagne</t>
  </si>
  <si>
    <t>Servon-sur-Vilaine</t>
  </si>
  <si>
    <t>Sixt-sur-Aff</t>
  </si>
  <si>
    <t>Sougéal</t>
  </si>
  <si>
    <t>Taillis</t>
  </si>
  <si>
    <t>Talensac</t>
  </si>
  <si>
    <t>Teillay</t>
  </si>
  <si>
    <t>Le Theil-de-Bretagne</t>
  </si>
  <si>
    <t>Thorigné-Fouillard</t>
  </si>
  <si>
    <t>Thourie</t>
  </si>
  <si>
    <t>Le Tiercent</t>
  </si>
  <si>
    <t>Tinténiac</t>
  </si>
  <si>
    <t>Torcé</t>
  </si>
  <si>
    <t>Trans-la-Forêt</t>
  </si>
  <si>
    <t>Treffendel</t>
  </si>
  <si>
    <t>Tremblay</t>
  </si>
  <si>
    <t>Trémeheuc</t>
  </si>
  <si>
    <t>Tresboeuf</t>
  </si>
  <si>
    <t>Tressé</t>
  </si>
  <si>
    <t>Trévérien</t>
  </si>
  <si>
    <t>Trimer</t>
  </si>
  <si>
    <t>Le Tronchet</t>
  </si>
  <si>
    <t>Val-d'Izé</t>
  </si>
  <si>
    <t>Vendel</t>
  </si>
  <si>
    <t>Vergéal</t>
  </si>
  <si>
    <t>Le Verger</t>
  </si>
  <si>
    <t>Vern-sur-Seiche</t>
  </si>
  <si>
    <t>Vezin-le-Coquet</t>
  </si>
  <si>
    <t>Vieux-Viel</t>
  </si>
  <si>
    <t>Vieux-Vy-sur-Couesnon</t>
  </si>
  <si>
    <t>Vignoc</t>
  </si>
  <si>
    <t>Villamée</t>
  </si>
  <si>
    <t>La Ville-ès-Nonais</t>
  </si>
  <si>
    <t>Visseiche</t>
  </si>
  <si>
    <t>Le Vivier-sur-Mer</t>
  </si>
  <si>
    <t>Intervention Pédagogique</t>
  </si>
  <si>
    <t>Barnum</t>
  </si>
  <si>
    <t>Micromodule</t>
  </si>
  <si>
    <t>Diagnostic</t>
  </si>
  <si>
    <t>Distribution de tract</t>
  </si>
  <si>
    <t>Elaboration cartographie</t>
  </si>
  <si>
    <t>Négo Protocole</t>
  </si>
  <si>
    <t>Aide à l'éléboration de  stratégie</t>
  </si>
  <si>
    <t>Aide à la structuration des actions</t>
  </si>
  <si>
    <t>Visibilité</t>
  </si>
  <si>
    <t>Plusieurs salariés</t>
  </si>
  <si>
    <t>Conseil Syndical</t>
  </si>
  <si>
    <t>Elu(s) de la SSE</t>
  </si>
  <si>
    <t>Membre Exécutif Synd</t>
  </si>
  <si>
    <t>Partenaires CFDT</t>
  </si>
  <si>
    <t>Resp. FD</t>
  </si>
  <si>
    <t>Resp. UD</t>
  </si>
  <si>
    <t>Resp. UP/UL</t>
  </si>
  <si>
    <t>Resp. URI</t>
  </si>
  <si>
    <t>1A</t>
  </si>
  <si>
    <t>3E</t>
  </si>
  <si>
    <t>8A</t>
  </si>
  <si>
    <t>3G</t>
  </si>
  <si>
    <t xml:space="preserve">Structure </t>
  </si>
  <si>
    <t>Statuts</t>
  </si>
  <si>
    <t>Mail</t>
  </si>
  <si>
    <t xml:space="preserve">Tél. </t>
  </si>
  <si>
    <t>Portable</t>
  </si>
  <si>
    <t>Profil Ressources</t>
  </si>
  <si>
    <t>Action Revendicative</t>
  </si>
  <si>
    <t>NAO</t>
  </si>
  <si>
    <t>Tractage</t>
  </si>
  <si>
    <t>Réunions Salariés</t>
  </si>
  <si>
    <t>Intervention micromodules</t>
  </si>
  <si>
    <t>Enquêtes flash</t>
  </si>
  <si>
    <t>Intervention Diagnostic</t>
  </si>
  <si>
    <t>Opérations visibilité (organisation)</t>
  </si>
  <si>
    <t>Opérations visibilité (participation)</t>
  </si>
  <si>
    <t>Structuration de Section</t>
  </si>
  <si>
    <t>Accompagnement de collectif à la carte</t>
  </si>
  <si>
    <t>Compétences GRM</t>
  </si>
  <si>
    <t>Autres</t>
  </si>
  <si>
    <t>x</t>
  </si>
  <si>
    <t>Permanent</t>
  </si>
  <si>
    <t>SANTE SOCIAUX</t>
  </si>
  <si>
    <t>CODD/CRI</t>
  </si>
  <si>
    <t>ressources</t>
  </si>
  <si>
    <t>Chargée de développement</t>
  </si>
  <si>
    <t>UD 29</t>
  </si>
  <si>
    <t>X</t>
  </si>
  <si>
    <t>Carte d'identité</t>
  </si>
  <si>
    <t>Liste Carte d'identité</t>
  </si>
  <si>
    <t>A compléter</t>
  </si>
  <si>
    <t>Périmètre</t>
  </si>
  <si>
    <t>Prénom</t>
  </si>
  <si>
    <t>Nathalie</t>
  </si>
  <si>
    <t>1A5605I</t>
  </si>
  <si>
    <t>1A7508I</t>
  </si>
  <si>
    <t>1A7509J</t>
  </si>
  <si>
    <t>1A7517R</t>
  </si>
  <si>
    <t>Yvon</t>
  </si>
  <si>
    <t>1G2201D</t>
  </si>
  <si>
    <t>3B3405N</t>
  </si>
  <si>
    <t>NONAC ET INI</t>
  </si>
  <si>
    <t>2B7505N</t>
  </si>
  <si>
    <t>3B9402J</t>
  </si>
  <si>
    <t>NIGN</t>
  </si>
  <si>
    <t>Champ professionnel</t>
  </si>
  <si>
    <t>_A</t>
  </si>
  <si>
    <t>_D</t>
  </si>
  <si>
    <t>_B</t>
  </si>
  <si>
    <t>_C</t>
  </si>
  <si>
    <t>Délai de prévenance minimum 
(en jours)</t>
  </si>
  <si>
    <t xml:space="preserve">35h </t>
  </si>
  <si>
    <t>Zone commerciale</t>
  </si>
  <si>
    <t>Zone artisanale</t>
  </si>
  <si>
    <t>Bassin d'emplois (UL / UP)</t>
  </si>
  <si>
    <t>Bureau de Branche</t>
  </si>
  <si>
    <t>Entreprise sans CFDT</t>
  </si>
  <si>
    <t>Réunion de Liaison</t>
  </si>
  <si>
    <t>Collectif de Section</t>
  </si>
  <si>
    <t>Assemblée de section</t>
  </si>
  <si>
    <t>Site de Section</t>
  </si>
  <si>
    <t>Collectif de Syndicat</t>
  </si>
  <si>
    <t>Collectif structure Interpro</t>
  </si>
  <si>
    <t>SK</t>
  </si>
  <si>
    <t>Autre</t>
  </si>
  <si>
    <t>Interpro BZH</t>
  </si>
  <si>
    <t>Non défini</t>
  </si>
  <si>
    <t>Liste
"Type du lieu d'intervention"</t>
  </si>
  <si>
    <t>Liste
"Type d'Intervention"</t>
  </si>
  <si>
    <t>Liste
 "Date"</t>
  </si>
  <si>
    <t>Liste
"Durée"</t>
  </si>
  <si>
    <t>Liste Structures triées A à Z</t>
  </si>
  <si>
    <t>Liste Structure triées par Champ professionnel</t>
  </si>
  <si>
    <t>Liste Type de structure</t>
  </si>
  <si>
    <t>Liste Champs professionnels</t>
  </si>
  <si>
    <t>Liste N°SCPVC</t>
  </si>
  <si>
    <t>Liste Qualité de la SSE</t>
  </si>
  <si>
    <t>Liste Dépt</t>
  </si>
  <si>
    <t xml:space="preserve">Liste UP/UL </t>
  </si>
  <si>
    <t>Liste Communes Finistères</t>
  </si>
  <si>
    <t>Liste Communes Côtes d'Armor</t>
  </si>
  <si>
    <t>Liste Communes Morbihan</t>
  </si>
  <si>
    <t>Liste Communes Ille et Vilaine</t>
  </si>
  <si>
    <t>Liste Communes Bretagne</t>
  </si>
  <si>
    <t>Abrégé pour formule dan validation des données</t>
  </si>
  <si>
    <t>Listes onglet
 "Carte Syndicale"</t>
  </si>
  <si>
    <t>Liste "Ressources"</t>
  </si>
  <si>
    <t>Liste "Détail de l'Action"</t>
  </si>
  <si>
    <t>Liste "Personne rencontrée"</t>
  </si>
  <si>
    <t>Liste "Lieux"</t>
  </si>
  <si>
    <t>Liste "Dépt associé"</t>
  </si>
  <si>
    <t>AUTRE REGION</t>
  </si>
  <si>
    <t>Liste Date élections</t>
  </si>
  <si>
    <t>Listes Onglet "Suivi des actions"</t>
  </si>
  <si>
    <t>Listes Onglet "Ressources CODD"</t>
  </si>
  <si>
    <t>Liste "Périmètre d'intervention"</t>
  </si>
  <si>
    <t>Nbre de ressources</t>
  </si>
  <si>
    <r>
      <t xml:space="preserve">Totaux colonnes </t>
    </r>
    <r>
      <rPr>
        <b/>
        <sz val="14"/>
        <rFont val="Wingdings"/>
        <charset val="2"/>
      </rPr>
      <t>Ü</t>
    </r>
  </si>
  <si>
    <t>Ressources disponibles</t>
  </si>
  <si>
    <t>Fiches à compléter</t>
  </si>
  <si>
    <t xml:space="preserve">SCPVC Abrégé </t>
  </si>
  <si>
    <t>Liste SCPVC par Champ Pro</t>
  </si>
  <si>
    <t>Référent de Secteur</t>
  </si>
  <si>
    <t>Référent de Section</t>
  </si>
  <si>
    <t>Référent Dévpt Syndicat</t>
  </si>
  <si>
    <t xml:space="preserve">Initiales </t>
  </si>
  <si>
    <t>CODD?</t>
  </si>
  <si>
    <t>Dispos maxi/mois 
(en jours)</t>
  </si>
  <si>
    <t>Georges</t>
  </si>
  <si>
    <t>BIOR</t>
  </si>
  <si>
    <t>AVEY</t>
  </si>
  <si>
    <t>BARN</t>
  </si>
  <si>
    <t>Terminée</t>
  </si>
  <si>
    <t>Liste Fréquence</t>
  </si>
  <si>
    <t>Liste Type</t>
  </si>
  <si>
    <t>Liste Evolution</t>
  </si>
  <si>
    <t>1 - Entreprises organisées</t>
  </si>
  <si>
    <t>2 - Entreprises où nous avons un correspondant</t>
  </si>
  <si>
    <t>3 - Entreprises sans lien particulier</t>
  </si>
  <si>
    <t>ASSURANT UN SER. AVIATION CIVILE ACT. CONNEXES</t>
  </si>
  <si>
    <t>MUTUALITE SOCIALE AGRICOLE DU MORBIHAN</t>
  </si>
  <si>
    <t>SERVICES DES COTES D'ARMOR</t>
  </si>
  <si>
    <t>STRUCTURES D'EXPLOITATIONS AGRICOLES</t>
  </si>
  <si>
    <t>SPAGRIA</t>
  </si>
  <si>
    <t>SPAGRIPR</t>
  </si>
  <si>
    <t>Négociateurs Protocoles</t>
  </si>
  <si>
    <t>Accompagnement démarche</t>
  </si>
  <si>
    <t>Prise de contact</t>
  </si>
  <si>
    <t>Création</t>
  </si>
  <si>
    <t>Proposition</t>
  </si>
  <si>
    <t>Egalité</t>
  </si>
  <si>
    <t>Sécurisation</t>
  </si>
  <si>
    <t>Conditions</t>
  </si>
  <si>
    <t>AVELERY</t>
  </si>
  <si>
    <t>Fonction</t>
  </si>
  <si>
    <t>Préparateur</t>
  </si>
  <si>
    <t>BAIRNIDE</t>
  </si>
  <si>
    <t>BARARLOY</t>
  </si>
  <si>
    <t>BARG</t>
  </si>
  <si>
    <t>BIORETARD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</si>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</sst>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[$-40C]General"/>
    <numFmt numFmtId="166" formatCode="#,##0.00\ _€"/>
    <numFmt numFmtId="167" formatCode="[$-40C]mmm\-yy;@"/>
    <numFmt numFmtId="168" formatCode="0.0"/>
  </numFmts>
  <fonts count="4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rgb="FF00B050"/>
      <name val="MS Sans Serif"/>
      <family val="2"/>
    </font>
    <font>
      <b/>
      <sz val="9"/>
      <color theme="9" tint="-0.249977111117893"/>
      <name val="MS Sans Serif"/>
      <family val="2"/>
    </font>
    <font>
      <b/>
      <sz val="9"/>
      <color rgb="FFFF0000"/>
      <name val="MS Sans Serif"/>
      <family val="2"/>
    </font>
    <font>
      <b/>
      <sz val="12"/>
      <name val="MS Sans Serif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rgb="FFFFFF00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u/>
      <sz val="11"/>
      <color theme="10"/>
      <name val="Calibri"/>
      <family val="2"/>
    </font>
    <font>
      <sz val="10"/>
      <color theme="1"/>
      <name val="Cambria"/>
      <family val="1"/>
      <scheme val="major"/>
    </font>
    <font>
      <sz val="11"/>
      <color rgb="FF000000"/>
      <name val="Calibri"/>
      <family val="2"/>
    </font>
    <font>
      <sz val="11"/>
      <color rgb="FF000000"/>
      <name val="Cambria"/>
      <family val="1"/>
    </font>
    <font>
      <sz val="12"/>
      <color theme="1"/>
      <name val="Calibri"/>
      <family val="2"/>
      <scheme val="minor"/>
    </font>
    <font>
      <b/>
      <sz val="10"/>
      <color theme="0"/>
      <name val="Cambria"/>
      <family val="1"/>
      <scheme val="major"/>
    </font>
    <font>
      <b/>
      <sz val="10"/>
      <name val="Cambria"/>
      <family val="1"/>
      <scheme val="major"/>
    </font>
    <font>
      <u/>
      <sz val="10"/>
      <color theme="10"/>
      <name val="Cambria"/>
      <family val="1"/>
      <scheme val="major"/>
    </font>
    <font>
      <u/>
      <sz val="10"/>
      <color theme="10"/>
      <name val="Calibri"/>
      <family val="2"/>
    </font>
    <font>
      <sz val="10"/>
      <color rgb="FF000000"/>
      <name val="Cambria"/>
      <family val="1"/>
    </font>
    <font>
      <u/>
      <sz val="10"/>
      <color rgb="FF0000FF"/>
      <name val="Arial1"/>
    </font>
    <font>
      <sz val="14"/>
      <name val="Arial"/>
      <family val="2"/>
    </font>
    <font>
      <sz val="18"/>
      <color theme="1"/>
      <name val="Cambria"/>
      <family val="1"/>
      <scheme val="major"/>
    </font>
    <font>
      <b/>
      <sz val="12"/>
      <color rgb="FF7030A0"/>
      <name val="MS Sans Serif"/>
      <family val="2"/>
    </font>
    <font>
      <b/>
      <sz val="9"/>
      <color rgb="FF7030A0"/>
      <name val="Arial"/>
      <family val="2"/>
    </font>
    <font>
      <b/>
      <sz val="14"/>
      <color theme="8"/>
      <name val="Arial"/>
      <family val="2"/>
    </font>
    <font>
      <b/>
      <sz val="12"/>
      <color theme="8"/>
      <name val="Arial"/>
      <family val="2"/>
    </font>
    <font>
      <b/>
      <sz val="12"/>
      <color rgb="FF990000"/>
      <name val="Arial"/>
      <family val="2"/>
    </font>
    <font>
      <b/>
      <sz val="10"/>
      <color theme="0"/>
      <name val="Arial"/>
      <family val="2"/>
    </font>
    <font>
      <b/>
      <sz val="14"/>
      <name val="Wingdings"/>
      <charset val="2"/>
    </font>
    <font>
      <b/>
      <sz val="16"/>
      <color theme="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0000"/>
        <bgColor indexed="64"/>
      </patternFill>
    </fill>
    <fill>
      <patternFill patternType="solid">
        <fgColor rgb="FF99CC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  <xf numFmtId="165" fontId="23" fillId="0" borderId="0" applyBorder="0" applyProtection="0"/>
    <xf numFmtId="0" fontId="17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Protection="1">
      <protection locked="0"/>
    </xf>
    <xf numFmtId="0" fontId="1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10" fontId="0" fillId="0" borderId="0" xfId="0" applyNumberFormat="1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10" fontId="5" fillId="0" borderId="0" xfId="0" applyNumberFormat="1" applyFont="1" applyAlignment="1">
      <alignment horizontal="center" vertical="top" wrapText="1"/>
    </xf>
    <xf numFmtId="0" fontId="3" fillId="0" borderId="0" xfId="0" applyFont="1" applyAlignment="1" applyProtection="1">
      <alignment vertical="center"/>
      <protection locked="0"/>
    </xf>
    <xf numFmtId="10" fontId="0" fillId="0" borderId="0" xfId="0" applyNumberFormat="1" applyAlignment="1" applyProtection="1">
      <alignment vertical="top" wrapText="1"/>
      <protection locked="0"/>
    </xf>
    <xf numFmtId="0" fontId="3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1" fontId="3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1" fontId="4" fillId="0" borderId="0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17" fillId="0" borderId="0" xfId="0" applyNumberFormat="1" applyFont="1" applyBorder="1" applyAlignment="1" applyProtection="1">
      <alignment horizontal="center" vertical="center" wrapText="1"/>
    </xf>
    <xf numFmtId="49" fontId="0" fillId="0" borderId="0" xfId="0" applyNumberFormat="1" applyAlignment="1">
      <alignment horizontal="center" wrapText="1"/>
    </xf>
    <xf numFmtId="0" fontId="18" fillId="2" borderId="2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25" fillId="0" borderId="0" xfId="0" applyFont="1" applyAlignment="1">
      <alignment horizontal="center"/>
    </xf>
    <xf numFmtId="0" fontId="26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7" fillId="3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28" fillId="0" borderId="2" xfId="1" applyFont="1" applyBorder="1" applyAlignment="1" applyProtection="1">
      <alignment horizontal="left" vertical="center" wrapText="1"/>
    </xf>
    <xf numFmtId="0" fontId="29" fillId="0" borderId="2" xfId="1" applyFont="1" applyBorder="1" applyAlignment="1" applyProtection="1">
      <alignment horizontal="left" vertical="center" wrapText="1"/>
    </xf>
    <xf numFmtId="0" fontId="1" fillId="0" borderId="0" xfId="0" applyFont="1" applyAlignment="1">
      <alignment vertical="center"/>
    </xf>
    <xf numFmtId="0" fontId="33" fillId="0" borderId="2" xfId="0" applyFont="1" applyBorder="1" applyAlignment="1">
      <alignment horizontal="center" vertical="center" wrapText="1"/>
    </xf>
    <xf numFmtId="165" fontId="24" fillId="0" borderId="2" xfId="2" applyFont="1" applyFill="1" applyBorder="1" applyAlignment="1">
      <alignment horizontal="left" vertical="center" wrapText="1"/>
    </xf>
    <xf numFmtId="165" fontId="30" fillId="0" borderId="2" xfId="2" applyFont="1" applyFill="1" applyBorder="1" applyAlignment="1">
      <alignment horizontal="left" vertical="center" wrapText="1"/>
    </xf>
    <xf numFmtId="0" fontId="31" fillId="0" borderId="2" xfId="1" applyFont="1" applyFill="1" applyBorder="1" applyAlignment="1" applyProtection="1">
      <alignment vertical="center"/>
    </xf>
    <xf numFmtId="0" fontId="0" fillId="0" borderId="0" xfId="0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11" fontId="3" fillId="0" borderId="12" xfId="0" applyNumberFormat="1" applyFont="1" applyFill="1" applyBorder="1" applyAlignment="1">
      <alignment horizontal="left" vertical="center"/>
    </xf>
    <xf numFmtId="11" fontId="3" fillId="0" borderId="12" xfId="0" applyNumberFormat="1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166" fontId="1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quotePrefix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3" fillId="0" borderId="0" xfId="0" quotePrefix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4" fillId="0" borderId="0" xfId="0" applyFont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5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6" fillId="0" borderId="0" xfId="0" applyFont="1" applyAlignment="1">
      <alignment vertical="center"/>
    </xf>
    <xf numFmtId="0" fontId="39" fillId="4" borderId="0" xfId="0" applyFont="1" applyFill="1" applyAlignment="1">
      <alignment horizontal="center" vertical="center" wrapText="1"/>
    </xf>
    <xf numFmtId="165" fontId="30" fillId="0" borderId="2" xfId="2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11" fontId="3" fillId="0" borderId="0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5" fillId="0" borderId="18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11" fontId="3" fillId="0" borderId="20" xfId="0" applyNumberFormat="1" applyFont="1" applyFill="1" applyBorder="1" applyAlignment="1">
      <alignment horizontal="left" vertical="center"/>
    </xf>
    <xf numFmtId="11" fontId="3" fillId="0" borderId="10" xfId="0" applyNumberFormat="1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5" fillId="0" borderId="15" xfId="0" applyFont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165" fontId="24" fillId="0" borderId="2" xfId="2" applyFont="1" applyFill="1" applyBorder="1" applyAlignment="1">
      <alignment horizontal="center" vertical="center" wrapText="1"/>
    </xf>
    <xf numFmtId="168" fontId="22" fillId="0" borderId="2" xfId="0" applyNumberFormat="1" applyFont="1" applyBorder="1" applyAlignment="1">
      <alignment horizontal="left" vertical="center" wrapText="1"/>
    </xf>
    <xf numFmtId="168" fontId="22" fillId="0" borderId="2" xfId="0" applyNumberFormat="1" applyFont="1" applyBorder="1" applyAlignment="1">
      <alignment horizontal="center" vertical="center" wrapText="1"/>
    </xf>
    <xf numFmtId="168" fontId="1" fillId="0" borderId="2" xfId="0" applyNumberFormat="1" applyFont="1" applyBorder="1" applyAlignment="1">
      <alignment vertical="center"/>
    </xf>
    <xf numFmtId="168" fontId="1" fillId="0" borderId="2" xfId="0" applyNumberFormat="1" applyFont="1" applyBorder="1" applyAlignment="1">
      <alignment horizontal="center" vertical="center"/>
    </xf>
    <xf numFmtId="168" fontId="1" fillId="0" borderId="0" xfId="0" applyNumberFormat="1" applyFont="1" applyAlignment="1">
      <alignment vertical="center"/>
    </xf>
    <xf numFmtId="168" fontId="1" fillId="0" borderId="0" xfId="0" applyNumberFormat="1" applyFont="1" applyAlignment="1">
      <alignment horizontal="center" vertical="center"/>
    </xf>
    <xf numFmtId="168" fontId="1" fillId="0" borderId="0" xfId="0" applyNumberFormat="1" applyFont="1"/>
    <xf numFmtId="168" fontId="1" fillId="0" borderId="0" xfId="0" applyNumberFormat="1" applyFont="1" applyAlignment="1">
      <alignment horizontal="center"/>
    </xf>
    <xf numFmtId="1" fontId="3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41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5" fillId="0" borderId="21" xfId="0" applyFont="1" applyBorder="1" applyAlignment="1">
      <alignment horizontal="center" vertical="center" wrapText="1"/>
    </xf>
    <xf numFmtId="11" fontId="3" fillId="0" borderId="10" xfId="0" applyNumberFormat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49" fontId="0" fillId="0" borderId="0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20" fillId="0" borderId="11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 wrapText="1"/>
    </xf>
    <xf numFmtId="0" fontId="29" fillId="0" borderId="0" xfId="1" applyFont="1" applyBorder="1" applyAlignment="1" applyProtection="1">
      <alignment horizontal="left" vertical="center" wrapText="1"/>
    </xf>
    <xf numFmtId="168" fontId="22" fillId="0" borderId="0" xfId="0" applyNumberFormat="1" applyFont="1" applyBorder="1" applyAlignment="1">
      <alignment horizontal="left" vertical="center" wrapText="1"/>
    </xf>
    <xf numFmtId="168" fontId="22" fillId="0" borderId="0" xfId="0" applyNumberFormat="1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wrapText="1"/>
    </xf>
  </cellXfs>
  <cellStyles count="4">
    <cellStyle name="Excel Built-in Normal" xfId="2"/>
    <cellStyle name="Lien hypertexte" xfId="1" builtinId="8"/>
    <cellStyle name="Normal" xfId="0" builtinId="0"/>
    <cellStyle name="Normal 2" xfId="3"/>
  </cellStyles>
  <dxfs count="12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theme="9" tint="-0.24994659260841701"/>
      </font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bottom style="hair">
          <color indexed="64"/>
        </bottom>
      </border>
    </dxf>
    <dxf>
      <font>
        <color theme="9" tint="-0.24994659260841701"/>
      </font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bottom style="hair">
          <color indexed="64"/>
        </bottom>
      </border>
    </dxf>
    <dxf>
      <font>
        <color theme="9" tint="-0.24994659260841701"/>
      </font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bottom style="hair">
          <color indexed="64"/>
        </bottom>
      </border>
    </dxf>
    <dxf>
      <font>
        <color theme="9" tint="-0.24994659260841701"/>
      </font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bottom style="hair">
          <color indexed="64"/>
        </bottom>
      </border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colors>
    <mruColors>
      <color rgb="FF008000"/>
      <color rgb="FF4BACC6"/>
      <color rgb="FFCEFACF"/>
      <color rgb="FFD9E5C1"/>
      <color rgb="FF75CA46"/>
      <color rgb="FFFCD1AE"/>
      <color rgb="FFFFE48F"/>
      <color rgb="FFFFFF99"/>
      <color rgb="FFFFA7A7"/>
      <color rgb="FFFF71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108857</xdr:colOff>
      <xdr:row>0</xdr:row>
      <xdr:rowOff>666750</xdr:rowOff>
    </xdr:from>
    <xdr:to>
      <xdr:col>3</xdr:col>
      <xdr:colOff>449036</xdr:colOff>
      <xdr:row>0</xdr:row>
      <xdr:rowOff>1537607</xdr:rowOff>
    </xdr:to>
    <xdr:sp macro="[0]!Form2" textlink="">
      <xdr:nvSpPr>
        <xdr:cNvPr id="2" name="Rectangle à coins arrondis 1"/>
        <xdr:cNvSpPr/>
      </xdr:nvSpPr>
      <xdr:spPr bwMode="auto">
        <a:xfrm>
          <a:off x="1211036" y="666750"/>
          <a:ext cx="3252107" cy="870857"/>
        </a:xfrm>
        <a:prstGeom prst="round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8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Member1">
    <tabColor rgb="FF800000"/>
  </sheetPr>
  <dimension ref="A1:BE160"/>
  <sheetViews>
    <sheetView tabSelected="1" zoomScale="70" zoomScaleNormal="70" workbookViewId="0">
      <selection activeCell="G1" sqref="G1"/>
    </sheetView>
  </sheetViews>
  <sheetFormatPr baseColWidth="10" defaultRowHeight="15.75" outlineLevelCol="1" x14ac:dyDescent="0.25"/>
  <cols>
    <col min="1" max="2" width="16.42578125" style="1" customWidth="1"/>
    <col min="3" max="3" width="27.140625" style="27" customWidth="1"/>
    <col min="4" max="4" width="13.28515625" customWidth="1"/>
    <col min="5" max="5" width="17.85546875" customWidth="1"/>
    <col min="6" max="6" width="30.42578125" customWidth="1" outlineLevel="1"/>
    <col min="7" max="7" width="39" customWidth="1" outlineLevel="1"/>
    <col min="8" max="8" width="16.5703125" customWidth="1" outlineLevel="1"/>
    <col min="9" max="9" width="44" style="5" customWidth="1" outlineLevel="1"/>
    <col min="10" max="11" width="18.7109375" style="5" customWidth="1" outlineLevel="1"/>
    <col min="12" max="12" width="15.7109375" style="30" customWidth="1" outlineLevel="1"/>
    <col min="13" max="13" width="14.85546875" style="5" customWidth="1" outlineLevel="1"/>
    <col min="14" max="14" width="14.28515625" style="5" customWidth="1" outlineLevel="1"/>
    <col min="15" max="15" width="12.7109375" style="5" customWidth="1" outlineLevel="1"/>
    <col min="16" max="16" width="14.5703125" style="5" customWidth="1" outlineLevel="1"/>
    <col min="17" max="17" width="15.7109375" style="5" customWidth="1"/>
    <col min="18" max="18" width="12.7109375" style="41" customWidth="1" outlineLevel="1"/>
    <col min="19" max="19" width="16" style="39" customWidth="1" outlineLevel="1" collapsed="1"/>
    <col min="20" max="21" width="16" style="41" customWidth="1" outlineLevel="1"/>
    <col min="22" max="22" width="18.42578125" style="41" customWidth="1"/>
    <col min="23" max="23" width="16" style="41" customWidth="1" outlineLevel="1"/>
    <col min="24" max="24" width="18" style="39" customWidth="1" outlineLevel="1"/>
    <col min="25" max="25" width="18.7109375" style="41" customWidth="1" outlineLevel="1"/>
    <col min="26" max="26" width="18.7109375" style="41" customWidth="1"/>
    <col min="27" max="27" width="18.7109375" style="41" customWidth="1" outlineLevel="1"/>
    <col min="28" max="28" width="18.7109375" style="39" customWidth="1" outlineLevel="1" collapsed="1"/>
    <col min="29" max="29" width="16.28515625" style="41" customWidth="1"/>
    <col min="30" max="30" width="18.7109375" style="41" customWidth="1" outlineLevel="1"/>
    <col min="31" max="31" width="16.85546875" style="39" customWidth="1"/>
    <col min="32" max="32" width="18.7109375" style="41" customWidth="1" outlineLevel="1"/>
    <col min="33" max="33" width="18.7109375" style="39" customWidth="1" outlineLevel="1" collapsed="1"/>
    <col min="34" max="34" width="16" style="41" customWidth="1"/>
    <col min="35" max="35" width="18.7109375" style="41" customWidth="1" outlineLevel="1"/>
    <col min="36" max="36" width="18.7109375" style="39" customWidth="1" outlineLevel="1" collapsed="1"/>
    <col min="37" max="37" width="16.85546875" style="41" customWidth="1"/>
    <col min="38" max="38" width="18.7109375" style="41" customWidth="1" outlineLevel="1"/>
    <col min="39" max="39" width="18.7109375" style="39" customWidth="1"/>
    <col min="40" max="40" width="18.7109375" style="41" customWidth="1" outlineLevel="1"/>
    <col min="41" max="41" width="18.7109375" style="39" customWidth="1" outlineLevel="1"/>
    <col min="42" max="42" width="18.7109375" style="41" customWidth="1"/>
    <col min="52" max="52" width="11.42578125" customWidth="1"/>
    <col min="53" max="53" width="22.140625" bestFit="1" customWidth="1"/>
    <col min="54" max="54" width="11.42578125" customWidth="1"/>
    <col min="55" max="55" width="20.42578125" customWidth="1"/>
    <col min="56" max="56" width="23.5703125" style="1" bestFit="1" customWidth="1"/>
    <col min="57" max="57" width="81.7109375" style="1" bestFit="1" customWidth="1"/>
    <col min="58" max="58" width="22.28515625" customWidth="1"/>
    <col min="59" max="59" width="79.42578125" customWidth="1"/>
  </cols>
  <sheetData>
    <row r="1" spans="1:55" ht="194.25" customHeight="1" x14ac:dyDescent="0.25">
      <c r="D1" s="4"/>
      <c r="AZ1" s="38" t="s">
        <v>1344</v>
      </c>
    </row>
    <row r="2" spans="1:55" s="31" customFormat="1" ht="27" customHeight="1" x14ac:dyDescent="0.2">
      <c r="A2" s="148" t="s">
        <v>1412</v>
      </c>
      <c r="B2" s="125"/>
      <c r="C2" s="11" t="s">
        <v>1411</v>
      </c>
      <c r="D2" s="66" t="s">
        <v>1414</v>
      </c>
      <c r="E2" s="11" t="s">
        <v>1414</v>
      </c>
      <c r="F2" s="85" t="s">
        <v>1414</v>
      </c>
      <c r="G2" s="85" t="s">
        <v>1414</v>
      </c>
      <c r="H2" s="85" t="s">
        <v>1414</v>
      </c>
      <c r="I2" s="85" t="s">
        <v>1414</v>
      </c>
      <c r="J2" s="85" t="s">
        <v>1414</v>
      </c>
      <c r="K2" s="85" t="s">
        <v>1414</v>
      </c>
      <c r="L2" s="85" t="s">
        <v>1414</v>
      </c>
      <c r="M2" s="85" t="s">
        <v>1414</v>
      </c>
      <c r="N2" s="85" t="s">
        <v>1414</v>
      </c>
      <c r="O2" s="85" t="s">
        <v>1414</v>
      </c>
      <c r="P2" s="85" t="s">
        <v>1414</v>
      </c>
      <c r="Q2" s="123" t="s">
        <v>1413</v>
      </c>
      <c r="R2" s="85" t="s">
        <v>1413</v>
      </c>
      <c r="S2" s="85" t="s">
        <v>1413</v>
      </c>
      <c r="T2" s="85" t="s">
        <v>1413</v>
      </c>
      <c r="U2" s="85" t="s">
        <v>1413</v>
      </c>
      <c r="V2" s="123" t="s">
        <v>1413</v>
      </c>
      <c r="W2" s="85" t="s">
        <v>1413</v>
      </c>
      <c r="X2" s="85" t="s">
        <v>1413</v>
      </c>
      <c r="Y2" s="85" t="s">
        <v>1413</v>
      </c>
      <c r="Z2" s="123" t="s">
        <v>1413</v>
      </c>
      <c r="AA2" s="85" t="s">
        <v>1413</v>
      </c>
      <c r="AB2" s="85" t="s">
        <v>1413</v>
      </c>
      <c r="AC2" s="123" t="s">
        <v>1413</v>
      </c>
      <c r="AD2" s="85" t="s">
        <v>1413</v>
      </c>
      <c r="AE2" s="123" t="s">
        <v>1413</v>
      </c>
      <c r="AF2" s="85" t="s">
        <v>1413</v>
      </c>
      <c r="AG2" s="85" t="s">
        <v>1413</v>
      </c>
      <c r="AH2" s="123" t="s">
        <v>1413</v>
      </c>
      <c r="AI2" s="85" t="s">
        <v>1413</v>
      </c>
      <c r="AJ2" s="85" t="s">
        <v>1413</v>
      </c>
      <c r="AK2" s="123" t="s">
        <v>1413</v>
      </c>
      <c r="AL2" s="85" t="s">
        <v>1413</v>
      </c>
      <c r="AM2" s="123" t="s">
        <v>1413</v>
      </c>
      <c r="AN2" s="85" t="s">
        <v>1413</v>
      </c>
      <c r="AO2" s="85" t="s">
        <v>1413</v>
      </c>
      <c r="AP2" s="123" t="s">
        <v>1413</v>
      </c>
      <c r="AZ2" s="45" t="s">
        <v>1427</v>
      </c>
    </row>
    <row r="3" spans="1:55" s="87" customFormat="1" ht="33" customHeight="1" x14ac:dyDescent="0.2">
      <c r="A3" s="149"/>
      <c r="B3" s="126"/>
      <c r="C3" s="86">
        <f>COUNTIF(C5:C160,"*")</f>
        <v>4</v>
      </c>
      <c r="D3" s="87">
        <f>COUNTIF(D5:D160,"*")</f>
        <v>0</v>
      </c>
      <c r="E3" s="87">
        <f>$C$3-(COUNTIF(E5:E160,"Terminée"))</f>
        <v>4</v>
      </c>
      <c r="F3" s="87">
        <f>$C$3-(COUNTIF(F5:F160,"*"))</f>
        <v>0</v>
      </c>
      <c r="G3" s="87">
        <f>$C$3-(COUNTIF(G5:G160,"*"))</f>
        <v>1</v>
      </c>
      <c r="H3" s="87">
        <f>$C$3-(COUNTIF(H5:H160,"*"))</f>
        <v>3</v>
      </c>
      <c r="I3" s="87">
        <f>$C$3-(COUNTIF(I5:I160,"*"))</f>
        <v>1</v>
      </c>
      <c r="J3" s="87">
        <f>$C$3-(COUNTIF(J5:J199,"22")+COUNTIF(J5:J199,"29")+COUNTIF(J5:J199,"35")+COUNTIF(J5:J199,"56")+COUNTIF(J5:J199,"R")+COUNTIF(J5:J199,"SSE")+COUNTIF(J5:J199,"SK"))</f>
        <v>1</v>
      </c>
      <c r="K3" s="87">
        <f t="shared" ref="K3:P3" si="0">$C$3-(COUNTIF(K5:K160,"*"))</f>
        <v>4</v>
      </c>
      <c r="L3" s="87">
        <f t="shared" si="0"/>
        <v>4</v>
      </c>
      <c r="M3" s="87">
        <f t="shared" si="0"/>
        <v>4</v>
      </c>
      <c r="N3" s="87">
        <f t="shared" si="0"/>
        <v>1</v>
      </c>
      <c r="O3" s="122">
        <f t="shared" si="0"/>
        <v>2</v>
      </c>
      <c r="P3" s="122">
        <f t="shared" si="0"/>
        <v>4</v>
      </c>
      <c r="Q3" s="87">
        <f>COUNTIF(Q5:Q160,"X")</f>
        <v>0</v>
      </c>
      <c r="R3" s="87">
        <f>COUNTIF(R5:R160,"*")</f>
        <v>0</v>
      </c>
      <c r="S3" s="87">
        <f>COUNTIF(S5:S160,"*")</f>
        <v>0</v>
      </c>
      <c r="T3" s="87">
        <f>COUNTIF(T5:T160,"*")</f>
        <v>0</v>
      </c>
      <c r="U3" s="87">
        <f>COUNTIF(U5:U160,"*")</f>
        <v>0</v>
      </c>
      <c r="V3" s="87">
        <f t="shared" ref="V3:AO3" si="1">COUNTIF(V5:V160,"X")</f>
        <v>0</v>
      </c>
      <c r="W3" s="87">
        <f t="shared" si="1"/>
        <v>0</v>
      </c>
      <c r="X3" s="87">
        <f t="shared" si="1"/>
        <v>0</v>
      </c>
      <c r="Y3" s="87">
        <f t="shared" si="1"/>
        <v>0</v>
      </c>
      <c r="Z3" s="87">
        <f t="shared" si="1"/>
        <v>1</v>
      </c>
      <c r="AA3" s="87">
        <f t="shared" si="1"/>
        <v>0</v>
      </c>
      <c r="AB3" s="87">
        <f t="shared" si="1"/>
        <v>0</v>
      </c>
      <c r="AC3" s="87">
        <f t="shared" si="1"/>
        <v>1</v>
      </c>
      <c r="AD3" s="87">
        <f t="shared" si="1"/>
        <v>0</v>
      </c>
      <c r="AE3" s="87">
        <f t="shared" si="1"/>
        <v>0</v>
      </c>
      <c r="AF3" s="87">
        <f t="shared" si="1"/>
        <v>0</v>
      </c>
      <c r="AG3" s="87">
        <f t="shared" si="1"/>
        <v>0</v>
      </c>
      <c r="AH3" s="87">
        <f t="shared" si="1"/>
        <v>0</v>
      </c>
      <c r="AI3" s="87">
        <f t="shared" si="1"/>
        <v>0</v>
      </c>
      <c r="AJ3" s="87">
        <f t="shared" si="1"/>
        <v>0</v>
      </c>
      <c r="AK3" s="87">
        <f t="shared" si="1"/>
        <v>0</v>
      </c>
      <c r="AL3" s="87">
        <f t="shared" si="1"/>
        <v>0</v>
      </c>
      <c r="AM3" s="87">
        <f t="shared" si="1"/>
        <v>0</v>
      </c>
      <c r="AN3" s="87">
        <f t="shared" si="1"/>
        <v>1</v>
      </c>
      <c r="AO3" s="87">
        <f t="shared" si="1"/>
        <v>0</v>
      </c>
      <c r="AP3" s="87">
        <f t="shared" ref="AP3" si="2">(COUNTIF(AP5:AP199,"X"))</f>
        <v>0</v>
      </c>
      <c r="AZ3" s="45" t="s">
        <v>1345</v>
      </c>
    </row>
    <row r="4" spans="1:55" s="38" customFormat="1" ht="64.5" customHeight="1" x14ac:dyDescent="0.2">
      <c r="A4" s="124" t="s">
        <v>1420</v>
      </c>
      <c r="B4" s="124" t="s">
        <v>19</v>
      </c>
      <c r="C4" s="124" t="s">
        <v>1347</v>
      </c>
      <c r="D4" s="124" t="s">
        <v>1421</v>
      </c>
      <c r="E4" s="37" t="s">
        <v>1343</v>
      </c>
      <c r="F4" s="40" t="s">
        <v>1360</v>
      </c>
      <c r="G4" s="40" t="s">
        <v>1316</v>
      </c>
      <c r="H4" s="40" t="s">
        <v>1317</v>
      </c>
      <c r="I4" s="40" t="s">
        <v>1449</v>
      </c>
      <c r="J4" s="40" t="s">
        <v>1346</v>
      </c>
      <c r="K4" s="40" t="s">
        <v>1318</v>
      </c>
      <c r="L4" s="40" t="s">
        <v>1319</v>
      </c>
      <c r="M4" s="40" t="s">
        <v>1320</v>
      </c>
      <c r="N4" s="40" t="s">
        <v>1321</v>
      </c>
      <c r="O4" s="40" t="s">
        <v>1422</v>
      </c>
      <c r="P4" s="40" t="s">
        <v>1365</v>
      </c>
      <c r="Q4" s="37" t="s">
        <v>1322</v>
      </c>
      <c r="R4" s="42" t="s">
        <v>1445</v>
      </c>
      <c r="S4" s="42" t="s">
        <v>1446</v>
      </c>
      <c r="T4" s="42" t="s">
        <v>1447</v>
      </c>
      <c r="U4" s="42" t="s">
        <v>1323</v>
      </c>
      <c r="V4" s="37" t="s">
        <v>41</v>
      </c>
      <c r="W4" s="42" t="s">
        <v>1324</v>
      </c>
      <c r="X4" s="42" t="s">
        <v>1325</v>
      </c>
      <c r="Y4" s="42" t="s">
        <v>1444</v>
      </c>
      <c r="Z4" s="37" t="s">
        <v>1293</v>
      </c>
      <c r="AA4" s="42" t="s">
        <v>1326</v>
      </c>
      <c r="AB4" s="42" t="s">
        <v>1327</v>
      </c>
      <c r="AC4" s="37" t="s">
        <v>1296</v>
      </c>
      <c r="AD4" s="42" t="s">
        <v>1328</v>
      </c>
      <c r="AE4" s="37" t="s">
        <v>1443</v>
      </c>
      <c r="AF4" s="42" t="s">
        <v>1442</v>
      </c>
      <c r="AG4" s="42" t="s">
        <v>1441</v>
      </c>
      <c r="AH4" s="37" t="s">
        <v>1302</v>
      </c>
      <c r="AI4" s="42" t="s">
        <v>1329</v>
      </c>
      <c r="AJ4" s="42" t="s">
        <v>1330</v>
      </c>
      <c r="AK4" s="37" t="s">
        <v>42</v>
      </c>
      <c r="AL4" s="42" t="s">
        <v>1440</v>
      </c>
      <c r="AM4" s="37" t="s">
        <v>1331</v>
      </c>
      <c r="AN4" s="42" t="s">
        <v>1332</v>
      </c>
      <c r="AO4" s="42" t="s">
        <v>1333</v>
      </c>
      <c r="AP4" s="37" t="s">
        <v>1334</v>
      </c>
    </row>
    <row r="5" spans="1:55" s="45" customFormat="1" ht="35.1" customHeight="1" x14ac:dyDescent="0.2">
      <c r="A5" s="112" t="s">
        <v>1425</v>
      </c>
      <c r="B5" s="112" t="s">
        <v>1448</v>
      </c>
      <c r="C5" s="112" t="s">
        <v>1353</v>
      </c>
      <c r="D5" s="43">
        <v>29</v>
      </c>
      <c r="E5" s="43"/>
      <c r="F5" s="43" t="s">
        <v>58</v>
      </c>
      <c r="G5" s="47" t="s">
        <v>1341</v>
      </c>
      <c r="H5" s="47"/>
      <c r="I5" s="47" t="s">
        <v>1336</v>
      </c>
      <c r="J5" s="44">
        <v>29</v>
      </c>
      <c r="K5" s="50"/>
      <c r="L5" s="47"/>
      <c r="M5" s="47"/>
      <c r="N5" s="47" t="s">
        <v>1338</v>
      </c>
      <c r="O5" s="114" t="s">
        <v>1335</v>
      </c>
      <c r="P5" s="115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 t="s">
        <v>1335</v>
      </c>
      <c r="AO5" s="52"/>
      <c r="AP5" s="52"/>
      <c r="BB5" s="46"/>
      <c r="BC5" s="46"/>
    </row>
    <row r="6" spans="1:55" s="45" customFormat="1" ht="35.1" customHeight="1" x14ac:dyDescent="0.2">
      <c r="A6" s="112" t="s">
        <v>1453</v>
      </c>
      <c r="B6" s="112" t="s">
        <v>1451</v>
      </c>
      <c r="C6" s="112" t="s">
        <v>1423</v>
      </c>
      <c r="D6" s="43"/>
      <c r="E6" s="43"/>
      <c r="F6" s="43" t="s">
        <v>57</v>
      </c>
      <c r="G6" s="47"/>
      <c r="H6" s="47"/>
      <c r="I6" s="47"/>
      <c r="J6" s="44"/>
      <c r="K6" s="47"/>
      <c r="L6" s="47"/>
      <c r="M6" s="47"/>
      <c r="N6" s="47"/>
      <c r="O6" s="114"/>
      <c r="P6" s="115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BB6" s="46"/>
      <c r="BC6" s="46"/>
    </row>
    <row r="7" spans="1:55" s="45" customFormat="1" ht="35.1" customHeight="1" x14ac:dyDescent="0.2">
      <c r="A7" s="112" t="s">
        <v>1426</v>
      </c>
      <c r="B7" s="112" t="s">
        <v>1452</v>
      </c>
      <c r="C7" s="112" t="s">
        <v>1348</v>
      </c>
      <c r="D7" s="43">
        <v>22</v>
      </c>
      <c r="E7" s="43"/>
      <c r="F7" s="43" t="s">
        <v>56</v>
      </c>
      <c r="G7" s="47" t="s">
        <v>1439</v>
      </c>
      <c r="H7" s="47"/>
      <c r="I7" s="47" t="s">
        <v>1340</v>
      </c>
      <c r="J7" s="44">
        <v>22</v>
      </c>
      <c r="K7" s="50"/>
      <c r="L7" s="47"/>
      <c r="M7" s="47"/>
      <c r="N7" s="47" t="s">
        <v>1339</v>
      </c>
      <c r="O7" s="114"/>
      <c r="P7" s="115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BB7" s="46"/>
      <c r="BC7" s="46"/>
    </row>
    <row r="8" spans="1:55" s="45" customFormat="1" ht="35.1" customHeight="1" x14ac:dyDescent="0.2">
      <c r="A8" s="112" t="s">
        <v>1424</v>
      </c>
      <c r="B8" s="112" t="s">
        <v>1454</v>
      </c>
      <c r="C8" s="112" t="s">
        <v>1455</v>
      </c>
      <c r="D8" s="43">
        <v>35</v>
      </c>
      <c r="E8" s="43"/>
      <c r="F8" s="43" t="s">
        <v>56</v>
      </c>
      <c r="G8" s="22" t="s">
        <v>1438</v>
      </c>
      <c r="H8" s="47" t="s">
        <v>1337</v>
      </c>
      <c r="I8" s="47" t="s">
        <v>1450</v>
      </c>
      <c r="J8" s="44">
        <v>35</v>
      </c>
      <c r="K8" s="50"/>
      <c r="L8" s="47"/>
      <c r="M8" s="47"/>
      <c r="N8" s="47" t="s">
        <v>1338</v>
      </c>
      <c r="O8" s="114" t="s">
        <v>1366</v>
      </c>
      <c r="P8" s="115"/>
      <c r="Q8" s="52"/>
      <c r="R8" s="52"/>
      <c r="S8" s="52"/>
      <c r="T8" s="52"/>
      <c r="U8" s="52"/>
      <c r="V8" s="52"/>
      <c r="W8" s="52"/>
      <c r="X8" s="52"/>
      <c r="Y8" s="52"/>
      <c r="Z8" s="52" t="s">
        <v>1342</v>
      </c>
      <c r="AA8" s="52"/>
      <c r="AB8" s="52"/>
      <c r="AC8" s="52" t="s">
        <v>1342</v>
      </c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BB8" s="46"/>
      <c r="BC8" s="46"/>
    </row>
    <row r="9" spans="1:55" s="45" customFormat="1" ht="35.1" customHeight="1" x14ac:dyDescent="0.2">
      <c r="A9" s="112"/>
      <c r="B9" s="112"/>
      <c r="C9" s="112"/>
      <c r="D9" s="43"/>
      <c r="E9" s="43"/>
      <c r="F9" s="43"/>
      <c r="G9" s="47"/>
      <c r="H9" s="47"/>
      <c r="I9" s="47"/>
      <c r="J9" s="44"/>
      <c r="K9" s="50"/>
      <c r="L9" s="47"/>
      <c r="M9" s="47"/>
      <c r="N9" s="47"/>
      <c r="O9" s="114"/>
      <c r="P9" s="115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BB9" s="46"/>
      <c r="BC9" s="46"/>
    </row>
    <row r="10" spans="1:55" s="45" customFormat="1" ht="35.1" customHeight="1" x14ac:dyDescent="0.2">
      <c r="A10" s="112"/>
      <c r="B10" s="112"/>
      <c r="C10" s="112"/>
      <c r="D10" s="43"/>
      <c r="E10" s="43"/>
      <c r="F10" s="43"/>
      <c r="G10" s="47"/>
      <c r="H10" s="47"/>
      <c r="I10" s="47"/>
      <c r="J10" s="44"/>
      <c r="K10" s="50"/>
      <c r="L10" s="47"/>
      <c r="M10" s="47"/>
      <c r="N10" s="47"/>
      <c r="O10" s="114"/>
      <c r="P10" s="115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BB10" s="46"/>
      <c r="BC10" s="46"/>
    </row>
    <row r="11" spans="1:55" s="45" customFormat="1" ht="35.1" customHeight="1" x14ac:dyDescent="0.2">
      <c r="A11" s="112"/>
      <c r="B11" s="112"/>
      <c r="C11" s="112"/>
      <c r="D11" s="43"/>
      <c r="E11" s="43"/>
      <c r="F11" s="43"/>
      <c r="G11" s="47"/>
      <c r="H11" s="47"/>
      <c r="I11" s="47"/>
      <c r="J11" s="44"/>
      <c r="K11" s="49"/>
      <c r="L11" s="47"/>
      <c r="M11" s="47"/>
      <c r="N11" s="47"/>
      <c r="O11" s="114"/>
      <c r="P11" s="115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BB11" s="46"/>
      <c r="BC11" s="46"/>
    </row>
    <row r="12" spans="1:55" s="45" customFormat="1" ht="35.1" customHeight="1" x14ac:dyDescent="0.2">
      <c r="A12" s="112"/>
      <c r="B12" s="112"/>
      <c r="C12" s="112"/>
      <c r="D12" s="43"/>
      <c r="E12" s="43"/>
      <c r="F12" s="43"/>
      <c r="G12" s="47"/>
      <c r="H12" s="47"/>
      <c r="I12" s="47"/>
      <c r="J12" s="44"/>
      <c r="K12" s="50"/>
      <c r="L12" s="47"/>
      <c r="M12" s="47"/>
      <c r="N12" s="47"/>
      <c r="O12" s="114"/>
      <c r="P12" s="115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BB12" s="46"/>
      <c r="BC12" s="46"/>
    </row>
    <row r="13" spans="1:55" s="45" customFormat="1" ht="35.1" customHeight="1" x14ac:dyDescent="0.2">
      <c r="A13" s="112"/>
      <c r="B13" s="112"/>
      <c r="C13" s="112"/>
      <c r="D13" s="43"/>
      <c r="E13" s="43"/>
      <c r="F13" s="43"/>
      <c r="G13" s="47"/>
      <c r="H13" s="47"/>
      <c r="I13" s="47"/>
      <c r="J13" s="44"/>
      <c r="K13" s="47"/>
      <c r="L13" s="47"/>
      <c r="M13" s="47"/>
      <c r="N13" s="47"/>
      <c r="O13" s="114"/>
      <c r="P13" s="115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BB13" s="46"/>
      <c r="BC13" s="46"/>
    </row>
    <row r="14" spans="1:55" s="45" customFormat="1" ht="35.1" customHeight="1" x14ac:dyDescent="0.2">
      <c r="A14" s="112"/>
      <c r="B14" s="112"/>
      <c r="C14" s="112"/>
      <c r="D14" s="43"/>
      <c r="E14" s="43"/>
      <c r="F14" s="43"/>
      <c r="G14" s="47"/>
      <c r="H14" s="47"/>
      <c r="I14" s="47"/>
      <c r="J14" s="44"/>
      <c r="K14" s="50"/>
      <c r="L14" s="47"/>
      <c r="M14" s="47"/>
      <c r="N14" s="47"/>
      <c r="O14" s="114"/>
      <c r="P14" s="115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BB14" s="46"/>
      <c r="BC14" s="46"/>
    </row>
    <row r="15" spans="1:55" s="45" customFormat="1" ht="35.1" customHeight="1" x14ac:dyDescent="0.2">
      <c r="A15" s="112"/>
      <c r="B15" s="112"/>
      <c r="C15" s="112"/>
      <c r="D15" s="43"/>
      <c r="E15" s="43"/>
      <c r="F15" s="43"/>
      <c r="G15" s="47"/>
      <c r="H15" s="47"/>
      <c r="I15" s="47"/>
      <c r="J15" s="44"/>
      <c r="K15" s="50"/>
      <c r="L15" s="47"/>
      <c r="M15" s="47"/>
      <c r="N15" s="47"/>
      <c r="O15" s="114"/>
      <c r="P15" s="115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BB15" s="46"/>
      <c r="BC15" s="46"/>
    </row>
    <row r="16" spans="1:55" s="45" customFormat="1" ht="35.1" customHeight="1" x14ac:dyDescent="0.2">
      <c r="A16" s="112"/>
      <c r="B16" s="112"/>
      <c r="C16" s="112"/>
      <c r="D16" s="43"/>
      <c r="E16" s="43"/>
      <c r="F16" s="43"/>
      <c r="G16" s="47"/>
      <c r="H16" s="47"/>
      <c r="I16" s="47"/>
      <c r="J16" s="44"/>
      <c r="K16" s="50"/>
      <c r="L16" s="47"/>
      <c r="M16" s="47"/>
      <c r="N16" s="47"/>
      <c r="O16" s="114"/>
      <c r="P16" s="115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BB16" s="46"/>
      <c r="BC16" s="46"/>
    </row>
    <row r="17" spans="1:55" s="45" customFormat="1" ht="35.1" customHeight="1" x14ac:dyDescent="0.2">
      <c r="A17" s="112"/>
      <c r="B17" s="110"/>
      <c r="C17" s="110"/>
      <c r="D17" s="43"/>
      <c r="E17" s="108"/>
      <c r="F17" s="108"/>
      <c r="G17" s="109"/>
      <c r="H17" s="109"/>
      <c r="I17" s="109"/>
      <c r="J17" s="110"/>
      <c r="K17" s="109"/>
      <c r="L17" s="109"/>
      <c r="M17" s="109"/>
      <c r="N17" s="109"/>
      <c r="O17" s="116"/>
      <c r="P17" s="117"/>
      <c r="Q17" s="111"/>
      <c r="R17" s="110"/>
      <c r="S17" s="110"/>
      <c r="T17" s="110"/>
      <c r="U17" s="110"/>
      <c r="V17" s="111"/>
      <c r="W17" s="110"/>
      <c r="X17" s="110"/>
      <c r="Y17" s="110"/>
      <c r="Z17" s="111"/>
      <c r="AA17" s="110"/>
      <c r="AB17" s="110"/>
      <c r="AC17" s="111"/>
      <c r="AD17" s="110"/>
      <c r="AE17" s="111"/>
      <c r="AF17" s="110"/>
      <c r="AG17" s="110"/>
      <c r="AH17" s="111"/>
      <c r="AI17" s="110"/>
      <c r="AJ17" s="110"/>
      <c r="AK17" s="111"/>
      <c r="AL17" s="110"/>
      <c r="AM17" s="111"/>
      <c r="AN17" s="110"/>
      <c r="AO17" s="110"/>
      <c r="AP17" s="110"/>
      <c r="BB17" s="46"/>
      <c r="BC17" s="46"/>
    </row>
    <row r="18" spans="1:55" s="45" customFormat="1" ht="35.1" customHeight="1" x14ac:dyDescent="0.2">
      <c r="A18" s="112"/>
      <c r="B18" s="112"/>
      <c r="C18" s="112"/>
      <c r="D18" s="43"/>
      <c r="E18" s="43"/>
      <c r="F18" s="43"/>
      <c r="G18" s="47"/>
      <c r="H18" s="47"/>
      <c r="I18" s="47"/>
      <c r="J18" s="44"/>
      <c r="K18" s="50"/>
      <c r="L18" s="47"/>
      <c r="M18" s="47"/>
      <c r="N18" s="47"/>
      <c r="O18" s="114"/>
      <c r="P18" s="115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BB18" s="46"/>
      <c r="BC18" s="46"/>
    </row>
    <row r="19" spans="1:55" s="45" customFormat="1" ht="35.1" customHeight="1" x14ac:dyDescent="0.2">
      <c r="A19" s="112"/>
      <c r="B19" s="112"/>
      <c r="C19" s="112"/>
      <c r="D19" s="43"/>
      <c r="E19" s="43"/>
      <c r="F19" s="43"/>
      <c r="G19" s="47"/>
      <c r="H19" s="47"/>
      <c r="I19" s="47"/>
      <c r="J19" s="44"/>
      <c r="K19" s="47"/>
      <c r="L19" s="47"/>
      <c r="M19" s="47"/>
      <c r="N19" s="47"/>
      <c r="O19" s="114"/>
      <c r="P19" s="115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BB19" s="46"/>
      <c r="BC19" s="46"/>
    </row>
    <row r="20" spans="1:55" s="45" customFormat="1" ht="35.1" customHeight="1" x14ac:dyDescent="0.2">
      <c r="A20" s="112"/>
      <c r="B20" s="112"/>
      <c r="C20" s="112"/>
      <c r="D20" s="43"/>
      <c r="E20" s="43"/>
      <c r="F20" s="43"/>
      <c r="G20" s="47"/>
      <c r="H20" s="47"/>
      <c r="I20" s="47"/>
      <c r="J20" s="44"/>
      <c r="K20" s="47"/>
      <c r="L20" s="47"/>
      <c r="M20" s="47"/>
      <c r="N20" s="47"/>
      <c r="O20" s="114"/>
      <c r="P20" s="115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BB20" s="46"/>
      <c r="BC20" s="46"/>
    </row>
    <row r="21" spans="1:55" s="45" customFormat="1" ht="35.1" customHeight="1" x14ac:dyDescent="0.2">
      <c r="A21" s="112"/>
      <c r="B21" s="112"/>
      <c r="C21" s="112"/>
      <c r="D21" s="43"/>
      <c r="E21" s="43"/>
      <c r="F21" s="43"/>
      <c r="G21" s="47"/>
      <c r="H21" s="47"/>
      <c r="I21" s="47"/>
      <c r="J21" s="44"/>
      <c r="K21" s="50"/>
      <c r="L21" s="47"/>
      <c r="M21" s="47"/>
      <c r="N21" s="47"/>
      <c r="O21" s="114"/>
      <c r="P21" s="115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BB21" s="46"/>
      <c r="BC21" s="46"/>
    </row>
    <row r="22" spans="1:55" s="45" customFormat="1" ht="35.1" customHeight="1" x14ac:dyDescent="0.2">
      <c r="A22" s="112"/>
      <c r="B22" s="112"/>
      <c r="C22" s="112"/>
      <c r="D22" s="43"/>
      <c r="E22" s="43"/>
      <c r="F22" s="43"/>
      <c r="G22" s="47"/>
      <c r="H22" s="47"/>
      <c r="I22" s="47"/>
      <c r="J22" s="44"/>
      <c r="K22" s="50"/>
      <c r="L22" s="47"/>
      <c r="M22" s="47"/>
      <c r="N22" s="47"/>
      <c r="O22" s="114"/>
      <c r="P22" s="115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BB22" s="46"/>
      <c r="BC22" s="46"/>
    </row>
    <row r="23" spans="1:55" s="45" customFormat="1" ht="35.1" customHeight="1" x14ac:dyDescent="0.2">
      <c r="A23" s="112"/>
      <c r="B23" s="112"/>
      <c r="C23" s="112"/>
      <c r="D23" s="43"/>
      <c r="E23" s="43"/>
      <c r="F23" s="43"/>
      <c r="G23" s="47"/>
      <c r="H23" s="47"/>
      <c r="I23" s="47"/>
      <c r="J23" s="44"/>
      <c r="K23" s="50"/>
      <c r="L23" s="47"/>
      <c r="M23" s="47"/>
      <c r="N23" s="47"/>
      <c r="O23" s="114"/>
      <c r="P23" s="115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BB23" s="46"/>
      <c r="BC23" s="46"/>
    </row>
    <row r="24" spans="1:55" s="45" customFormat="1" ht="35.1" customHeight="1" x14ac:dyDescent="0.2">
      <c r="A24" s="112"/>
      <c r="B24" s="113"/>
      <c r="C24" s="113"/>
      <c r="D24" s="43"/>
      <c r="E24" s="53"/>
      <c r="F24" s="43"/>
      <c r="G24" s="47"/>
      <c r="H24" s="54"/>
      <c r="I24" s="54"/>
      <c r="J24" s="84"/>
      <c r="K24" s="55"/>
      <c r="L24" s="54"/>
      <c r="M24" s="54"/>
      <c r="N24" s="54"/>
      <c r="O24" s="114"/>
      <c r="P24" s="115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BB24" s="46"/>
      <c r="BC24" s="46"/>
    </row>
    <row r="25" spans="1:55" s="45" customFormat="1" ht="35.1" customHeight="1" x14ac:dyDescent="0.2">
      <c r="A25" s="112"/>
      <c r="B25" s="112"/>
      <c r="C25" s="112"/>
      <c r="D25" s="43"/>
      <c r="E25" s="43"/>
      <c r="F25" s="43"/>
      <c r="G25" s="47"/>
      <c r="H25" s="47"/>
      <c r="I25" s="47"/>
      <c r="J25" s="44"/>
      <c r="K25" s="47"/>
      <c r="L25" s="47"/>
      <c r="M25" s="47"/>
      <c r="N25" s="47"/>
      <c r="O25" s="114"/>
      <c r="P25" s="115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BB25" s="46"/>
      <c r="BC25" s="46"/>
    </row>
    <row r="26" spans="1:55" s="45" customFormat="1" ht="35.1" customHeight="1" x14ac:dyDescent="0.2">
      <c r="A26" s="112"/>
      <c r="B26" s="112"/>
      <c r="C26" s="112"/>
      <c r="D26" s="43"/>
      <c r="E26" s="43"/>
      <c r="F26" s="43"/>
      <c r="G26" s="47"/>
      <c r="H26" s="47"/>
      <c r="I26" s="47"/>
      <c r="J26" s="44"/>
      <c r="K26" s="50"/>
      <c r="L26" s="47"/>
      <c r="M26" s="47"/>
      <c r="N26" s="47"/>
      <c r="O26" s="114"/>
      <c r="P26" s="115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BB26" s="46"/>
      <c r="BC26" s="46"/>
    </row>
    <row r="27" spans="1:55" s="45" customFormat="1" ht="35.1" customHeight="1" x14ac:dyDescent="0.2">
      <c r="A27" s="112"/>
      <c r="B27" s="112"/>
      <c r="C27" s="112"/>
      <c r="D27" s="43"/>
      <c r="E27" s="43"/>
      <c r="F27" s="43"/>
      <c r="G27" s="47"/>
      <c r="H27" s="47"/>
      <c r="I27" s="47"/>
      <c r="J27" s="44"/>
      <c r="K27" s="50"/>
      <c r="L27" s="47"/>
      <c r="M27" s="47"/>
      <c r="N27" s="47"/>
      <c r="O27" s="114"/>
      <c r="P27" s="115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BB27" s="46"/>
      <c r="BC27" s="46"/>
    </row>
    <row r="28" spans="1:55" s="45" customFormat="1" ht="35.1" customHeight="1" x14ac:dyDescent="0.2">
      <c r="A28" s="112"/>
      <c r="B28" s="112"/>
      <c r="C28" s="112"/>
      <c r="D28" s="43"/>
      <c r="E28" s="43"/>
      <c r="F28" s="43"/>
      <c r="G28" s="47"/>
      <c r="H28" s="47"/>
      <c r="I28" s="47"/>
      <c r="J28" s="44"/>
      <c r="K28" s="50"/>
      <c r="L28" s="47"/>
      <c r="M28" s="47"/>
      <c r="N28" s="47"/>
      <c r="O28" s="114"/>
      <c r="P28" s="115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BB28" s="46"/>
      <c r="BC28" s="46"/>
    </row>
    <row r="29" spans="1:55" s="45" customFormat="1" ht="35.1" customHeight="1" x14ac:dyDescent="0.2">
      <c r="A29" s="112"/>
      <c r="B29" s="112"/>
      <c r="C29" s="112"/>
      <c r="D29" s="43"/>
      <c r="E29" s="43"/>
      <c r="F29" s="43"/>
      <c r="G29" s="47"/>
      <c r="H29" s="47"/>
      <c r="I29" s="47"/>
      <c r="J29" s="44"/>
      <c r="K29" s="47"/>
      <c r="L29" s="47"/>
      <c r="M29" s="47"/>
      <c r="N29" s="47"/>
      <c r="O29" s="114"/>
      <c r="P29" s="115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BB29" s="46"/>
      <c r="BC29" s="46"/>
    </row>
    <row r="30" spans="1:55" s="45" customFormat="1" ht="35.1" customHeight="1" x14ac:dyDescent="0.2">
      <c r="A30" s="112"/>
      <c r="B30" s="112"/>
      <c r="C30" s="112"/>
      <c r="D30" s="43"/>
      <c r="E30" s="43"/>
      <c r="F30" s="43"/>
      <c r="G30" s="47"/>
      <c r="H30" s="47"/>
      <c r="I30" s="47"/>
      <c r="J30" s="44"/>
      <c r="K30" s="50"/>
      <c r="L30" s="47"/>
      <c r="M30" s="47"/>
      <c r="N30" s="47"/>
      <c r="O30" s="114"/>
      <c r="P30" s="115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BB30" s="46"/>
      <c r="BC30" s="46"/>
    </row>
    <row r="31" spans="1:55" s="45" customFormat="1" ht="35.1" customHeight="1" x14ac:dyDescent="0.2">
      <c r="A31" s="112"/>
      <c r="B31" s="112"/>
      <c r="C31" s="112"/>
      <c r="D31" s="43"/>
      <c r="E31" s="43"/>
      <c r="F31" s="43"/>
      <c r="G31" s="47"/>
      <c r="H31" s="47"/>
      <c r="I31" s="47"/>
      <c r="J31" s="44"/>
      <c r="K31" s="50"/>
      <c r="L31" s="47"/>
      <c r="M31" s="47"/>
      <c r="N31" s="47"/>
      <c r="O31" s="114"/>
      <c r="P31" s="115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BB31" s="46"/>
      <c r="BC31" s="46"/>
    </row>
    <row r="32" spans="1:55" s="45" customFormat="1" ht="35.1" customHeight="1" x14ac:dyDescent="0.2">
      <c r="A32" s="112"/>
      <c r="B32" s="112"/>
      <c r="C32" s="112"/>
      <c r="D32" s="43"/>
      <c r="E32" s="43"/>
      <c r="F32" s="43"/>
      <c r="G32" s="47"/>
      <c r="H32" s="47"/>
      <c r="I32" s="47"/>
      <c r="J32" s="44"/>
      <c r="K32" s="50"/>
      <c r="L32" s="47"/>
      <c r="M32" s="47"/>
      <c r="N32" s="47"/>
      <c r="O32" s="114"/>
      <c r="P32" s="115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BB32" s="46"/>
      <c r="BC32" s="46"/>
    </row>
    <row r="33" spans="1:57" s="45" customFormat="1" ht="35.1" customHeight="1" x14ac:dyDescent="0.2">
      <c r="A33" s="112"/>
      <c r="B33" s="112"/>
      <c r="C33" s="112"/>
      <c r="D33" s="43"/>
      <c r="E33" s="43"/>
      <c r="F33" s="43"/>
      <c r="G33" s="47"/>
      <c r="H33" s="47"/>
      <c r="I33" s="47"/>
      <c r="J33" s="44"/>
      <c r="K33" s="50"/>
      <c r="L33" s="47"/>
      <c r="M33" s="47"/>
      <c r="N33" s="47"/>
      <c r="O33" s="114"/>
      <c r="P33" s="115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BB33" s="46"/>
      <c r="BC33" s="46"/>
    </row>
    <row r="34" spans="1:57" s="45" customFormat="1" ht="35.1" customHeight="1" x14ac:dyDescent="0.2">
      <c r="A34" s="112"/>
      <c r="B34" s="112"/>
      <c r="C34" s="112"/>
      <c r="D34" s="43"/>
      <c r="E34" s="43"/>
      <c r="F34" s="43"/>
      <c r="G34" s="47"/>
      <c r="H34" s="47"/>
      <c r="I34" s="47"/>
      <c r="J34" s="44"/>
      <c r="K34" s="47"/>
      <c r="L34" s="47"/>
      <c r="M34" s="47"/>
      <c r="N34" s="47"/>
      <c r="O34" s="114"/>
      <c r="P34" s="115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BB34" s="46"/>
      <c r="BC34" s="46"/>
    </row>
    <row r="35" spans="1:57" s="45" customFormat="1" ht="35.1" customHeight="1" x14ac:dyDescent="0.2">
      <c r="A35" s="112"/>
      <c r="B35" s="112"/>
      <c r="C35" s="112"/>
      <c r="D35" s="43"/>
      <c r="E35" s="43"/>
      <c r="F35" s="43"/>
      <c r="G35" s="47"/>
      <c r="H35" s="47"/>
      <c r="I35" s="47"/>
      <c r="J35" s="44"/>
      <c r="K35" s="50"/>
      <c r="L35" s="47"/>
      <c r="M35" s="47"/>
      <c r="N35" s="47"/>
      <c r="O35" s="114"/>
      <c r="P35" s="115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BB35" s="46"/>
      <c r="BC35" s="46"/>
      <c r="BE35" s="51"/>
    </row>
    <row r="36" spans="1:57" s="2" customFormat="1" ht="35.1" customHeight="1" x14ac:dyDescent="0.2">
      <c r="A36" s="139"/>
      <c r="B36" s="112"/>
      <c r="C36" s="112"/>
      <c r="D36" s="43"/>
      <c r="E36" s="43"/>
      <c r="F36" s="43"/>
      <c r="G36" s="47"/>
      <c r="H36" s="47"/>
      <c r="I36" s="47"/>
      <c r="J36" s="44"/>
      <c r="K36" s="47"/>
      <c r="L36" s="47"/>
      <c r="M36" s="47"/>
      <c r="N36" s="47"/>
      <c r="O36" s="114"/>
      <c r="P36" s="115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BB36" s="27"/>
      <c r="BC36" s="27"/>
    </row>
    <row r="37" spans="1:57" s="2" customFormat="1" ht="35.1" customHeight="1" x14ac:dyDescent="0.2">
      <c r="A37" s="140"/>
      <c r="B37" s="140"/>
      <c r="C37" s="140"/>
      <c r="D37" s="141"/>
      <c r="E37" s="141"/>
      <c r="F37" s="141"/>
      <c r="G37" s="142"/>
      <c r="H37" s="142"/>
      <c r="I37" s="142"/>
      <c r="J37" s="143"/>
      <c r="K37" s="144"/>
      <c r="L37" s="142"/>
      <c r="M37" s="142"/>
      <c r="N37" s="142"/>
      <c r="O37" s="145"/>
      <c r="P37" s="146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147"/>
      <c r="AL37" s="147"/>
      <c r="AM37" s="147"/>
      <c r="AN37" s="147"/>
      <c r="AO37" s="147"/>
      <c r="AP37" s="147"/>
      <c r="BB37" s="27"/>
      <c r="BC37" s="27"/>
      <c r="BE37" s="51"/>
    </row>
    <row r="38" spans="1:57" s="2" customFormat="1" ht="35.1" customHeight="1" x14ac:dyDescent="0.2">
      <c r="A38" s="27"/>
      <c r="B38" s="27"/>
      <c r="C38" s="27"/>
      <c r="H38" s="51"/>
      <c r="I38" s="51"/>
      <c r="J38" s="30"/>
      <c r="K38" s="51"/>
      <c r="L38" s="51"/>
      <c r="M38" s="51"/>
      <c r="N38" s="51"/>
      <c r="O38" s="118"/>
      <c r="P38" s="119"/>
      <c r="Q38" s="48"/>
      <c r="R38" s="30"/>
      <c r="S38" s="30"/>
      <c r="T38" s="30"/>
      <c r="U38" s="30"/>
      <c r="V38" s="48"/>
      <c r="W38" s="30"/>
      <c r="X38" s="30"/>
      <c r="Y38" s="30"/>
      <c r="Z38" s="48"/>
      <c r="AA38" s="30"/>
      <c r="AB38" s="30"/>
      <c r="AC38" s="48"/>
      <c r="AD38" s="30"/>
      <c r="AE38" s="48"/>
      <c r="AF38" s="30"/>
      <c r="AG38" s="30"/>
      <c r="AH38" s="48"/>
      <c r="AI38" s="30"/>
      <c r="AJ38" s="30"/>
      <c r="AK38" s="48"/>
      <c r="AL38" s="30"/>
      <c r="AM38" s="48"/>
      <c r="AN38" s="30"/>
      <c r="AO38" s="30"/>
      <c r="AP38" s="30"/>
      <c r="BB38" s="27"/>
      <c r="BC38" s="27"/>
    </row>
    <row r="39" spans="1:57" s="2" customFormat="1" ht="35.1" customHeight="1" x14ac:dyDescent="0.2">
      <c r="A39" s="27"/>
      <c r="B39" s="27"/>
      <c r="C39" s="27"/>
      <c r="G39" s="51"/>
      <c r="H39" s="51"/>
      <c r="I39" s="51"/>
      <c r="J39" s="30"/>
      <c r="K39" s="51"/>
      <c r="L39" s="51"/>
      <c r="M39" s="51"/>
      <c r="N39" s="51"/>
      <c r="O39" s="118"/>
      <c r="P39" s="119"/>
      <c r="Q39" s="48"/>
      <c r="R39" s="30"/>
      <c r="S39" s="30"/>
      <c r="T39" s="30"/>
      <c r="U39" s="30"/>
      <c r="V39" s="48"/>
      <c r="W39" s="30"/>
      <c r="X39" s="30"/>
      <c r="Y39" s="30"/>
      <c r="Z39" s="48"/>
      <c r="AA39" s="30"/>
      <c r="AB39" s="30"/>
      <c r="AC39" s="48"/>
      <c r="AD39" s="30"/>
      <c r="AE39" s="48"/>
      <c r="AF39" s="30"/>
      <c r="AG39" s="30"/>
      <c r="AH39" s="48"/>
      <c r="AI39" s="30"/>
      <c r="AJ39" s="30"/>
      <c r="AK39" s="48"/>
      <c r="AL39" s="30"/>
      <c r="AM39" s="48"/>
      <c r="AN39" s="30"/>
      <c r="AO39" s="30"/>
      <c r="AP39" s="30"/>
      <c r="BB39" s="27"/>
      <c r="BC39" s="27"/>
    </row>
    <row r="40" spans="1:57" s="2" customFormat="1" ht="35.1" customHeight="1" x14ac:dyDescent="0.2">
      <c r="A40" s="27"/>
      <c r="B40" s="27"/>
      <c r="C40" s="27"/>
      <c r="G40" s="51"/>
      <c r="H40" s="51"/>
      <c r="I40" s="51"/>
      <c r="J40" s="30"/>
      <c r="K40" s="51"/>
      <c r="L40" s="51"/>
      <c r="M40" s="51"/>
      <c r="N40" s="51"/>
      <c r="O40" s="118"/>
      <c r="P40" s="119"/>
      <c r="Q40" s="48"/>
      <c r="R40" s="30"/>
      <c r="S40" s="30"/>
      <c r="T40" s="30"/>
      <c r="U40" s="30"/>
      <c r="V40" s="48"/>
      <c r="W40" s="30"/>
      <c r="X40" s="30"/>
      <c r="Y40" s="30"/>
      <c r="Z40" s="48"/>
      <c r="AA40" s="30"/>
      <c r="AB40" s="30"/>
      <c r="AC40" s="48"/>
      <c r="AD40" s="30"/>
      <c r="AE40" s="48"/>
      <c r="AF40" s="30"/>
      <c r="AG40" s="30"/>
      <c r="AH40" s="48"/>
      <c r="AI40" s="30"/>
      <c r="AJ40" s="30"/>
      <c r="AK40" s="48"/>
      <c r="AL40" s="30"/>
      <c r="AM40" s="48"/>
      <c r="AN40" s="30"/>
      <c r="AO40" s="30"/>
      <c r="AP40" s="30"/>
      <c r="BB40" s="27"/>
      <c r="BC40" s="27"/>
    </row>
    <row r="41" spans="1:57" s="2" customFormat="1" ht="35.1" customHeight="1" x14ac:dyDescent="0.2">
      <c r="A41" s="27"/>
      <c r="B41" s="27"/>
      <c r="C41" s="27"/>
      <c r="G41" s="51"/>
      <c r="H41" s="51"/>
      <c r="I41" s="51"/>
      <c r="J41" s="30"/>
      <c r="K41" s="51"/>
      <c r="L41" s="51"/>
      <c r="M41" s="51"/>
      <c r="N41" s="51"/>
      <c r="O41" s="118"/>
      <c r="P41" s="119"/>
      <c r="Q41" s="48"/>
      <c r="R41" s="30"/>
      <c r="S41" s="30"/>
      <c r="T41" s="30"/>
      <c r="U41" s="30"/>
      <c r="V41" s="48"/>
      <c r="W41" s="30"/>
      <c r="X41" s="30"/>
      <c r="Y41" s="30"/>
      <c r="Z41" s="48"/>
      <c r="AA41" s="30"/>
      <c r="AB41" s="30"/>
      <c r="AC41" s="48"/>
      <c r="AD41" s="30"/>
      <c r="AE41" s="48"/>
      <c r="AF41" s="30"/>
      <c r="AG41" s="30"/>
      <c r="AH41" s="48"/>
      <c r="AI41" s="30"/>
      <c r="AJ41" s="30"/>
      <c r="AK41" s="48"/>
      <c r="AL41" s="30"/>
      <c r="AM41" s="48"/>
      <c r="AN41" s="30"/>
      <c r="AO41" s="30"/>
      <c r="AP41" s="30"/>
      <c r="BB41" s="27"/>
      <c r="BC41" s="27"/>
    </row>
    <row r="42" spans="1:57" s="2" customFormat="1" ht="35.1" customHeight="1" x14ac:dyDescent="0.2">
      <c r="A42" s="27"/>
      <c r="B42" s="27"/>
      <c r="C42" s="27"/>
      <c r="G42" s="51"/>
      <c r="H42" s="51"/>
      <c r="I42" s="51"/>
      <c r="J42" s="30"/>
      <c r="K42" s="51"/>
      <c r="L42" s="51"/>
      <c r="M42" s="51"/>
      <c r="N42" s="51"/>
      <c r="O42" s="118"/>
      <c r="P42" s="119"/>
      <c r="Q42" s="48"/>
      <c r="R42" s="30"/>
      <c r="S42" s="30"/>
      <c r="T42" s="30"/>
      <c r="U42" s="30"/>
      <c r="V42" s="48"/>
      <c r="W42" s="30"/>
      <c r="X42" s="30"/>
      <c r="Y42" s="30"/>
      <c r="Z42" s="48"/>
      <c r="AA42" s="30"/>
      <c r="AB42" s="30"/>
      <c r="AC42" s="48"/>
      <c r="AD42" s="30"/>
      <c r="AE42" s="48"/>
      <c r="AF42" s="30"/>
      <c r="AG42" s="30"/>
      <c r="AH42" s="48"/>
      <c r="AI42" s="30"/>
      <c r="AJ42" s="30"/>
      <c r="AK42" s="48"/>
      <c r="AL42" s="30"/>
      <c r="AM42" s="48"/>
      <c r="AN42" s="30"/>
      <c r="AO42" s="30"/>
      <c r="AP42" s="30"/>
      <c r="BB42" s="27"/>
      <c r="BC42" s="27"/>
    </row>
    <row r="43" spans="1:57" s="2" customFormat="1" ht="35.1" customHeight="1" x14ac:dyDescent="0.2">
      <c r="A43" s="27"/>
      <c r="B43" s="27"/>
      <c r="C43" s="27"/>
      <c r="G43" s="51"/>
      <c r="H43" s="51"/>
      <c r="I43" s="51"/>
      <c r="J43" s="30"/>
      <c r="K43" s="51"/>
      <c r="L43" s="51"/>
      <c r="M43" s="51"/>
      <c r="N43" s="51"/>
      <c r="O43" s="118"/>
      <c r="P43" s="119"/>
      <c r="Q43" s="48"/>
      <c r="R43" s="30"/>
      <c r="S43" s="30"/>
      <c r="T43" s="30"/>
      <c r="U43" s="30"/>
      <c r="V43" s="48"/>
      <c r="W43" s="30"/>
      <c r="X43" s="30"/>
      <c r="Y43" s="30"/>
      <c r="Z43" s="48"/>
      <c r="AA43" s="30"/>
      <c r="AB43" s="30"/>
      <c r="AC43" s="48"/>
      <c r="AD43" s="30"/>
      <c r="AE43" s="48"/>
      <c r="AF43" s="30"/>
      <c r="AG43" s="30"/>
      <c r="AH43" s="48"/>
      <c r="AI43" s="30"/>
      <c r="AJ43" s="30"/>
      <c r="AK43" s="48"/>
      <c r="AL43" s="30"/>
      <c r="AM43" s="48"/>
      <c r="AN43" s="30"/>
      <c r="AO43" s="30"/>
      <c r="AP43" s="30"/>
      <c r="BB43" s="27"/>
      <c r="BC43" s="27"/>
    </row>
    <row r="44" spans="1:57" s="2" customFormat="1" ht="35.1" customHeight="1" x14ac:dyDescent="0.2">
      <c r="A44" s="27"/>
      <c r="B44" s="27"/>
      <c r="C44" s="27"/>
      <c r="G44" s="51"/>
      <c r="H44" s="51"/>
      <c r="I44" s="51"/>
      <c r="J44" s="30"/>
      <c r="K44" s="51"/>
      <c r="L44" s="51"/>
      <c r="M44" s="51"/>
      <c r="N44" s="51"/>
      <c r="O44" s="118"/>
      <c r="P44" s="119"/>
      <c r="Q44" s="48"/>
      <c r="R44" s="30"/>
      <c r="S44" s="30"/>
      <c r="T44" s="30"/>
      <c r="U44" s="30"/>
      <c r="V44" s="48"/>
      <c r="W44" s="30"/>
      <c r="X44" s="30"/>
      <c r="Y44" s="30"/>
      <c r="Z44" s="48"/>
      <c r="AA44" s="30"/>
      <c r="AB44" s="30"/>
      <c r="AC44" s="48"/>
      <c r="AD44" s="30"/>
      <c r="AE44" s="48"/>
      <c r="AF44" s="30"/>
      <c r="AG44" s="30"/>
      <c r="AH44" s="48"/>
      <c r="AI44" s="30"/>
      <c r="AJ44" s="30"/>
      <c r="AK44" s="48"/>
      <c r="AL44" s="30"/>
      <c r="AM44" s="48"/>
      <c r="AN44" s="30"/>
      <c r="AO44" s="30"/>
      <c r="AP44" s="30"/>
      <c r="BB44" s="27"/>
      <c r="BC44" s="27"/>
    </row>
    <row r="45" spans="1:57" s="2" customFormat="1" ht="35.1" customHeight="1" x14ac:dyDescent="0.2">
      <c r="A45" s="27"/>
      <c r="B45" s="27"/>
      <c r="C45" s="27"/>
      <c r="G45" s="51"/>
      <c r="H45" s="51"/>
      <c r="I45" s="51"/>
      <c r="J45" s="30"/>
      <c r="K45" s="51"/>
      <c r="L45" s="51"/>
      <c r="M45" s="51"/>
      <c r="N45" s="51"/>
      <c r="O45" s="118"/>
      <c r="P45" s="119"/>
      <c r="Q45" s="48"/>
      <c r="R45" s="30"/>
      <c r="S45" s="30"/>
      <c r="T45" s="30"/>
      <c r="U45" s="30"/>
      <c r="V45" s="48"/>
      <c r="W45" s="30"/>
      <c r="X45" s="30"/>
      <c r="Y45" s="30"/>
      <c r="Z45" s="48"/>
      <c r="AA45" s="30"/>
      <c r="AB45" s="30"/>
      <c r="AC45" s="48"/>
      <c r="AD45" s="30"/>
      <c r="AE45" s="48"/>
      <c r="AF45" s="30"/>
      <c r="AG45" s="30"/>
      <c r="AH45" s="48"/>
      <c r="AI45" s="30"/>
      <c r="AJ45" s="30"/>
      <c r="AK45" s="48"/>
      <c r="AL45" s="30"/>
      <c r="AM45" s="48"/>
      <c r="AN45" s="30"/>
      <c r="AO45" s="30"/>
      <c r="AP45" s="30"/>
      <c r="BB45" s="27"/>
      <c r="BC45" s="27"/>
    </row>
    <row r="46" spans="1:57" s="2" customFormat="1" ht="35.1" customHeight="1" x14ac:dyDescent="0.2">
      <c r="A46" s="27"/>
      <c r="B46" s="27"/>
      <c r="C46" s="27"/>
      <c r="G46" s="51"/>
      <c r="H46" s="51"/>
      <c r="I46" s="51"/>
      <c r="J46" s="30"/>
      <c r="K46" s="51"/>
      <c r="L46" s="51"/>
      <c r="M46" s="51"/>
      <c r="N46" s="51"/>
      <c r="O46" s="118"/>
      <c r="P46" s="119"/>
      <c r="Q46" s="48"/>
      <c r="R46" s="30"/>
      <c r="S46" s="30"/>
      <c r="T46" s="30"/>
      <c r="U46" s="30"/>
      <c r="V46" s="48"/>
      <c r="W46" s="30"/>
      <c r="X46" s="30"/>
      <c r="Y46" s="30"/>
      <c r="Z46" s="48"/>
      <c r="AA46" s="30"/>
      <c r="AB46" s="30"/>
      <c r="AC46" s="48"/>
      <c r="AD46" s="30"/>
      <c r="AE46" s="48"/>
      <c r="AF46" s="30"/>
      <c r="AG46" s="30"/>
      <c r="AH46" s="48"/>
      <c r="AI46" s="30"/>
      <c r="AJ46" s="30"/>
      <c r="AK46" s="48"/>
      <c r="AL46" s="30"/>
      <c r="AM46" s="48"/>
      <c r="AN46" s="30"/>
      <c r="AO46" s="30"/>
      <c r="AP46" s="30"/>
      <c r="BB46" s="27"/>
      <c r="BC46" s="27"/>
      <c r="BE46" s="51"/>
    </row>
    <row r="47" spans="1:57" s="2" customFormat="1" ht="35.1" customHeight="1" x14ac:dyDescent="0.2">
      <c r="A47" s="27"/>
      <c r="B47" s="27"/>
      <c r="C47" s="27"/>
      <c r="G47" s="51"/>
      <c r="H47" s="51"/>
      <c r="I47" s="51"/>
      <c r="J47" s="30"/>
      <c r="K47" s="51"/>
      <c r="L47" s="51"/>
      <c r="M47" s="51"/>
      <c r="N47" s="51"/>
      <c r="O47" s="118"/>
      <c r="P47" s="119"/>
      <c r="Q47" s="48"/>
      <c r="R47" s="30"/>
      <c r="S47" s="30"/>
      <c r="T47" s="30"/>
      <c r="U47" s="30"/>
      <c r="V47" s="48"/>
      <c r="W47" s="30"/>
      <c r="X47" s="30"/>
      <c r="Y47" s="30"/>
      <c r="Z47" s="48"/>
      <c r="AA47" s="30"/>
      <c r="AB47" s="30"/>
      <c r="AC47" s="48"/>
      <c r="AD47" s="30"/>
      <c r="AE47" s="48"/>
      <c r="AF47" s="30"/>
      <c r="AG47" s="30"/>
      <c r="AH47" s="48"/>
      <c r="AI47" s="30"/>
      <c r="AJ47" s="30"/>
      <c r="AK47" s="48"/>
      <c r="AL47" s="30"/>
      <c r="AM47" s="48"/>
      <c r="AN47" s="30"/>
      <c r="AO47" s="30"/>
      <c r="AP47" s="30"/>
      <c r="BB47" s="27"/>
      <c r="BC47" s="27"/>
    </row>
    <row r="48" spans="1:57" s="2" customFormat="1" ht="35.1" customHeight="1" x14ac:dyDescent="0.2">
      <c r="A48" s="27"/>
      <c r="B48" s="27"/>
      <c r="C48" s="27"/>
      <c r="G48" s="51"/>
      <c r="H48" s="51"/>
      <c r="I48" s="51"/>
      <c r="J48" s="30"/>
      <c r="K48" s="51"/>
      <c r="L48" s="51"/>
      <c r="M48" s="51"/>
      <c r="N48" s="51"/>
      <c r="O48" s="118"/>
      <c r="P48" s="119"/>
      <c r="Q48" s="48"/>
      <c r="R48" s="30"/>
      <c r="S48" s="30"/>
      <c r="T48" s="30"/>
      <c r="U48" s="30"/>
      <c r="V48" s="48"/>
      <c r="W48" s="30"/>
      <c r="X48" s="30"/>
      <c r="Y48" s="30"/>
      <c r="Z48" s="48"/>
      <c r="AA48" s="30"/>
      <c r="AB48" s="30"/>
      <c r="AC48" s="48"/>
      <c r="AD48" s="30"/>
      <c r="AE48" s="48"/>
      <c r="AF48" s="30"/>
      <c r="AG48" s="30"/>
      <c r="AH48" s="48"/>
      <c r="AI48" s="30"/>
      <c r="AJ48" s="30"/>
      <c r="AK48" s="48"/>
      <c r="AL48" s="30"/>
      <c r="AM48" s="48"/>
      <c r="AN48" s="30"/>
      <c r="AO48" s="30"/>
      <c r="AP48" s="30"/>
      <c r="BB48" s="27"/>
      <c r="BC48" s="27"/>
    </row>
    <row r="49" spans="1:57" s="2" customFormat="1" ht="35.1" customHeight="1" x14ac:dyDescent="0.2">
      <c r="A49" s="27"/>
      <c r="B49" s="27"/>
      <c r="C49" s="27"/>
      <c r="G49" s="51"/>
      <c r="H49" s="51"/>
      <c r="I49" s="51"/>
      <c r="J49" s="30"/>
      <c r="K49" s="51"/>
      <c r="L49" s="51"/>
      <c r="M49" s="51"/>
      <c r="N49" s="51"/>
      <c r="O49" s="118"/>
      <c r="P49" s="119"/>
      <c r="Q49" s="48"/>
      <c r="R49" s="30"/>
      <c r="S49" s="30"/>
      <c r="T49" s="30"/>
      <c r="U49" s="30"/>
      <c r="V49" s="48"/>
      <c r="W49" s="30"/>
      <c r="X49" s="30"/>
      <c r="Y49" s="30"/>
      <c r="Z49" s="48"/>
      <c r="AA49" s="30"/>
      <c r="AB49" s="30"/>
      <c r="AC49" s="48"/>
      <c r="AD49" s="30"/>
      <c r="AE49" s="48"/>
      <c r="AF49" s="30"/>
      <c r="AG49" s="30"/>
      <c r="AH49" s="48"/>
      <c r="AI49" s="30"/>
      <c r="AJ49" s="30"/>
      <c r="AK49" s="48"/>
      <c r="AL49" s="30"/>
      <c r="AM49" s="48"/>
      <c r="AN49" s="30"/>
      <c r="AO49" s="30"/>
      <c r="AP49" s="30"/>
      <c r="BB49" s="27"/>
      <c r="BC49" s="27"/>
    </row>
    <row r="50" spans="1:57" s="2" customFormat="1" ht="35.1" customHeight="1" x14ac:dyDescent="0.2">
      <c r="A50" s="27"/>
      <c r="B50" s="27"/>
      <c r="C50" s="27"/>
      <c r="G50" s="51"/>
      <c r="H50" s="51"/>
      <c r="I50" s="51"/>
      <c r="J50" s="30"/>
      <c r="K50" s="51"/>
      <c r="L50" s="51"/>
      <c r="M50" s="51"/>
      <c r="N50" s="51"/>
      <c r="O50" s="118"/>
      <c r="P50" s="119"/>
      <c r="Q50" s="48"/>
      <c r="R50" s="30"/>
      <c r="S50" s="30"/>
      <c r="T50" s="30"/>
      <c r="U50" s="30"/>
      <c r="V50" s="48"/>
      <c r="W50" s="30"/>
      <c r="X50" s="30"/>
      <c r="Y50" s="30"/>
      <c r="Z50" s="48"/>
      <c r="AA50" s="30"/>
      <c r="AB50" s="30"/>
      <c r="AC50" s="48"/>
      <c r="AD50" s="30"/>
      <c r="AE50" s="48"/>
      <c r="AF50" s="30"/>
      <c r="AG50" s="30"/>
      <c r="AH50" s="48"/>
      <c r="AI50" s="30"/>
      <c r="AJ50" s="30"/>
      <c r="AK50" s="48"/>
      <c r="AL50" s="30"/>
      <c r="AM50" s="48"/>
      <c r="AN50" s="30"/>
      <c r="AO50" s="30"/>
      <c r="AP50" s="30"/>
      <c r="BB50" s="27"/>
      <c r="BC50" s="27"/>
    </row>
    <row r="51" spans="1:57" s="2" customFormat="1" ht="35.1" customHeight="1" x14ac:dyDescent="0.2">
      <c r="A51" s="27"/>
      <c r="B51" s="27"/>
      <c r="C51" s="27"/>
      <c r="G51" s="51"/>
      <c r="H51" s="51"/>
      <c r="I51" s="51"/>
      <c r="J51" s="30"/>
      <c r="K51" s="51"/>
      <c r="L51" s="51"/>
      <c r="M51" s="51"/>
      <c r="N51" s="51"/>
      <c r="O51" s="118"/>
      <c r="P51" s="119"/>
      <c r="Q51" s="48"/>
      <c r="R51" s="30"/>
      <c r="S51" s="30"/>
      <c r="T51" s="30"/>
      <c r="U51" s="30"/>
      <c r="V51" s="48"/>
      <c r="W51" s="30"/>
      <c r="X51" s="30"/>
      <c r="Y51" s="30"/>
      <c r="Z51" s="48"/>
      <c r="AA51" s="30"/>
      <c r="AB51" s="30"/>
      <c r="AC51" s="48"/>
      <c r="AD51" s="30"/>
      <c r="AE51" s="48"/>
      <c r="AF51" s="30"/>
      <c r="AG51" s="30"/>
      <c r="AH51" s="48"/>
      <c r="AI51" s="30"/>
      <c r="AJ51" s="30"/>
      <c r="AK51" s="48"/>
      <c r="AL51" s="30"/>
      <c r="AM51" s="48"/>
      <c r="AN51" s="30"/>
      <c r="AO51" s="30"/>
      <c r="AP51" s="30"/>
      <c r="BB51" s="27"/>
      <c r="BC51" s="27"/>
    </row>
    <row r="52" spans="1:57" s="2" customFormat="1" ht="35.1" customHeight="1" x14ac:dyDescent="0.2">
      <c r="A52" s="27"/>
      <c r="B52" s="27"/>
      <c r="C52" s="27"/>
      <c r="G52" s="51"/>
      <c r="H52" s="51"/>
      <c r="I52" s="51"/>
      <c r="J52" s="30"/>
      <c r="K52" s="51"/>
      <c r="L52" s="51"/>
      <c r="M52" s="51"/>
      <c r="N52" s="51"/>
      <c r="O52" s="118"/>
      <c r="P52" s="119"/>
      <c r="Q52" s="48"/>
      <c r="R52" s="30"/>
      <c r="S52" s="30"/>
      <c r="T52" s="30"/>
      <c r="U52" s="30"/>
      <c r="V52" s="48"/>
      <c r="W52" s="30"/>
      <c r="X52" s="30"/>
      <c r="Y52" s="30"/>
      <c r="Z52" s="48"/>
      <c r="AA52" s="30"/>
      <c r="AB52" s="30"/>
      <c r="AC52" s="48"/>
      <c r="AD52" s="30"/>
      <c r="AE52" s="48"/>
      <c r="AF52" s="30"/>
      <c r="AG52" s="30"/>
      <c r="AH52" s="48"/>
      <c r="AI52" s="30"/>
      <c r="AJ52" s="30"/>
      <c r="AK52" s="48"/>
      <c r="AL52" s="30"/>
      <c r="AM52" s="48"/>
      <c r="AN52" s="30"/>
      <c r="AO52" s="30"/>
      <c r="AP52" s="30"/>
      <c r="BB52" s="27"/>
      <c r="BC52" s="27"/>
    </row>
    <row r="53" spans="1:57" s="2" customFormat="1" ht="35.1" customHeight="1" x14ac:dyDescent="0.2">
      <c r="A53" s="27"/>
      <c r="B53" s="27"/>
      <c r="C53" s="27"/>
      <c r="G53" s="51"/>
      <c r="H53" s="51"/>
      <c r="I53" s="51"/>
      <c r="J53" s="30"/>
      <c r="K53" s="51"/>
      <c r="L53" s="51"/>
      <c r="M53" s="51"/>
      <c r="N53" s="51"/>
      <c r="O53" s="118"/>
      <c r="P53" s="119"/>
      <c r="Q53" s="48"/>
      <c r="R53" s="30"/>
      <c r="S53" s="30"/>
      <c r="T53" s="30"/>
      <c r="U53" s="30"/>
      <c r="V53" s="48"/>
      <c r="W53" s="30"/>
      <c r="X53" s="30"/>
      <c r="Y53" s="30"/>
      <c r="Z53" s="48"/>
      <c r="AA53" s="30"/>
      <c r="AB53" s="30"/>
      <c r="AC53" s="48"/>
      <c r="AD53" s="30"/>
      <c r="AE53" s="48"/>
      <c r="AF53" s="30"/>
      <c r="AG53" s="30"/>
      <c r="AH53" s="48"/>
      <c r="AI53" s="30"/>
      <c r="AJ53" s="30"/>
      <c r="AK53" s="48"/>
      <c r="AL53" s="30"/>
      <c r="AM53" s="48"/>
      <c r="AN53" s="30"/>
      <c r="AO53" s="30"/>
      <c r="AP53" s="30"/>
      <c r="BB53" s="27"/>
      <c r="BC53" s="27"/>
    </row>
    <row r="54" spans="1:57" s="2" customFormat="1" ht="35.1" customHeight="1" x14ac:dyDescent="0.2">
      <c r="A54" s="27"/>
      <c r="B54" s="27"/>
      <c r="C54" s="27"/>
      <c r="G54" s="51"/>
      <c r="H54" s="51"/>
      <c r="I54" s="51"/>
      <c r="J54" s="30"/>
      <c r="K54" s="51"/>
      <c r="L54" s="51"/>
      <c r="M54" s="51"/>
      <c r="N54" s="51"/>
      <c r="O54" s="118"/>
      <c r="P54" s="119"/>
      <c r="Q54" s="48"/>
      <c r="R54" s="30"/>
      <c r="S54" s="30"/>
      <c r="T54" s="30"/>
      <c r="U54" s="30"/>
      <c r="V54" s="48"/>
      <c r="W54" s="30"/>
      <c r="X54" s="30"/>
      <c r="Y54" s="30"/>
      <c r="Z54" s="48"/>
      <c r="AA54" s="30"/>
      <c r="AB54" s="30"/>
      <c r="AC54" s="48"/>
      <c r="AD54" s="30"/>
      <c r="AE54" s="48"/>
      <c r="AF54" s="30"/>
      <c r="AG54" s="30"/>
      <c r="AH54" s="48"/>
      <c r="AI54" s="30"/>
      <c r="AJ54" s="30"/>
      <c r="AK54" s="48"/>
      <c r="AL54" s="30"/>
      <c r="AM54" s="48"/>
      <c r="AN54" s="30"/>
      <c r="AO54" s="30"/>
      <c r="AP54" s="30"/>
      <c r="BB54" s="27"/>
      <c r="BC54" s="27"/>
      <c r="BE54" s="51"/>
    </row>
    <row r="55" spans="1:57" s="2" customFormat="1" ht="35.1" customHeight="1" x14ac:dyDescent="0.2">
      <c r="A55" s="27"/>
      <c r="B55" s="27"/>
      <c r="C55" s="27"/>
      <c r="G55" s="51"/>
      <c r="H55" s="51"/>
      <c r="I55" s="51"/>
      <c r="J55" s="30"/>
      <c r="K55" s="51"/>
      <c r="L55" s="51"/>
      <c r="M55" s="51"/>
      <c r="N55" s="51"/>
      <c r="O55" s="118"/>
      <c r="P55" s="119"/>
      <c r="Q55" s="48"/>
      <c r="R55" s="30"/>
      <c r="S55" s="30"/>
      <c r="T55" s="30"/>
      <c r="U55" s="30"/>
      <c r="V55" s="48"/>
      <c r="W55" s="30"/>
      <c r="X55" s="30"/>
      <c r="Y55" s="30"/>
      <c r="Z55" s="48"/>
      <c r="AA55" s="30"/>
      <c r="AB55" s="30"/>
      <c r="AC55" s="48"/>
      <c r="AD55" s="30"/>
      <c r="AE55" s="48"/>
      <c r="AF55" s="30"/>
      <c r="AG55" s="30"/>
      <c r="AH55" s="48"/>
      <c r="AI55" s="30"/>
      <c r="AJ55" s="30"/>
      <c r="AK55" s="48"/>
      <c r="AL55" s="30"/>
      <c r="AM55" s="48"/>
      <c r="AN55" s="30"/>
      <c r="AO55" s="30"/>
      <c r="AP55" s="30"/>
      <c r="BB55" s="27"/>
      <c r="BC55" s="27"/>
    </row>
    <row r="56" spans="1:57" s="2" customFormat="1" ht="35.1" customHeight="1" x14ac:dyDescent="0.2">
      <c r="A56" s="27"/>
      <c r="B56" s="27"/>
      <c r="C56" s="27"/>
      <c r="G56" s="51"/>
      <c r="H56" s="51"/>
      <c r="I56" s="51"/>
      <c r="J56" s="30"/>
      <c r="K56" s="51"/>
      <c r="L56" s="51"/>
      <c r="M56" s="51"/>
      <c r="N56" s="51"/>
      <c r="O56" s="118"/>
      <c r="P56" s="119"/>
      <c r="Q56" s="48"/>
      <c r="R56" s="30"/>
      <c r="S56" s="30"/>
      <c r="T56" s="30"/>
      <c r="U56" s="30"/>
      <c r="V56" s="48"/>
      <c r="W56" s="30"/>
      <c r="X56" s="30"/>
      <c r="Y56" s="30"/>
      <c r="Z56" s="48"/>
      <c r="AA56" s="30"/>
      <c r="AB56" s="30"/>
      <c r="AC56" s="48"/>
      <c r="AD56" s="30"/>
      <c r="AE56" s="48"/>
      <c r="AF56" s="30"/>
      <c r="AG56" s="30"/>
      <c r="AH56" s="48"/>
      <c r="AI56" s="30"/>
      <c r="AJ56" s="30"/>
      <c r="AK56" s="48"/>
      <c r="AL56" s="30"/>
      <c r="AM56" s="48"/>
      <c r="AN56" s="30"/>
      <c r="AO56" s="30"/>
      <c r="AP56" s="30"/>
      <c r="BB56" s="27"/>
      <c r="BC56" s="27"/>
    </row>
    <row r="57" spans="1:57" s="2" customFormat="1" ht="35.1" customHeight="1" x14ac:dyDescent="0.2">
      <c r="A57" s="27"/>
      <c r="B57" s="27"/>
      <c r="C57" s="27"/>
      <c r="G57" s="51"/>
      <c r="H57" s="51"/>
      <c r="I57" s="51"/>
      <c r="J57" s="30"/>
      <c r="K57" s="51"/>
      <c r="L57" s="51"/>
      <c r="M57" s="51"/>
      <c r="N57" s="51"/>
      <c r="O57" s="118"/>
      <c r="P57" s="119"/>
      <c r="Q57" s="48"/>
      <c r="R57" s="30"/>
      <c r="S57" s="30"/>
      <c r="T57" s="30"/>
      <c r="U57" s="30"/>
      <c r="V57" s="48"/>
      <c r="W57" s="30"/>
      <c r="X57" s="30"/>
      <c r="Y57" s="30"/>
      <c r="Z57" s="48"/>
      <c r="AA57" s="30"/>
      <c r="AB57" s="30"/>
      <c r="AC57" s="48"/>
      <c r="AD57" s="30"/>
      <c r="AE57" s="48"/>
      <c r="AF57" s="30"/>
      <c r="AG57" s="30"/>
      <c r="AH57" s="48"/>
      <c r="AI57" s="30"/>
      <c r="AJ57" s="30"/>
      <c r="AK57" s="48"/>
      <c r="AL57" s="30"/>
      <c r="AM57" s="48"/>
      <c r="AN57" s="30"/>
      <c r="AO57" s="30"/>
      <c r="AP57" s="30"/>
      <c r="BB57" s="27"/>
      <c r="BC57" s="27"/>
    </row>
    <row r="58" spans="1:57" s="2" customFormat="1" ht="35.1" customHeight="1" x14ac:dyDescent="0.2">
      <c r="A58" s="27"/>
      <c r="B58" s="27"/>
      <c r="C58" s="27"/>
      <c r="G58" s="51"/>
      <c r="H58" s="51"/>
      <c r="I58" s="51"/>
      <c r="J58" s="30"/>
      <c r="K58" s="51"/>
      <c r="L58" s="51"/>
      <c r="M58" s="51"/>
      <c r="N58" s="51"/>
      <c r="O58" s="118"/>
      <c r="P58" s="119"/>
      <c r="Q58" s="48"/>
      <c r="R58" s="30"/>
      <c r="S58" s="30"/>
      <c r="T58" s="30"/>
      <c r="U58" s="30"/>
      <c r="V58" s="48"/>
      <c r="W58" s="30"/>
      <c r="X58" s="30"/>
      <c r="Y58" s="30"/>
      <c r="Z58" s="48"/>
      <c r="AA58" s="30"/>
      <c r="AB58" s="30"/>
      <c r="AC58" s="48"/>
      <c r="AD58" s="30"/>
      <c r="AE58" s="48"/>
      <c r="AF58" s="30"/>
      <c r="AG58" s="30"/>
      <c r="AH58" s="48"/>
      <c r="AI58" s="30"/>
      <c r="AJ58" s="30"/>
      <c r="AK58" s="48"/>
      <c r="AL58" s="30"/>
      <c r="AM58" s="48"/>
      <c r="AN58" s="30"/>
      <c r="AO58" s="30"/>
      <c r="AP58" s="30"/>
      <c r="BB58" s="27"/>
      <c r="BC58" s="27"/>
    </row>
    <row r="59" spans="1:57" s="2" customFormat="1" ht="35.1" customHeight="1" x14ac:dyDescent="0.2">
      <c r="A59" s="27"/>
      <c r="B59" s="27"/>
      <c r="C59" s="27"/>
      <c r="G59" s="51"/>
      <c r="H59" s="51"/>
      <c r="I59" s="51"/>
      <c r="J59" s="30"/>
      <c r="K59" s="51"/>
      <c r="L59" s="51"/>
      <c r="M59" s="51"/>
      <c r="N59" s="51"/>
      <c r="O59" s="118"/>
      <c r="P59" s="119"/>
      <c r="Q59" s="48"/>
      <c r="R59" s="30"/>
      <c r="S59" s="30"/>
      <c r="T59" s="30"/>
      <c r="U59" s="30"/>
      <c r="V59" s="48"/>
      <c r="W59" s="30"/>
      <c r="X59" s="30"/>
      <c r="Y59" s="30"/>
      <c r="Z59" s="48"/>
      <c r="AA59" s="30"/>
      <c r="AB59" s="30"/>
      <c r="AC59" s="48"/>
      <c r="AD59" s="30"/>
      <c r="AE59" s="48"/>
      <c r="AF59" s="30"/>
      <c r="AG59" s="30"/>
      <c r="AH59" s="48"/>
      <c r="AI59" s="30"/>
      <c r="AJ59" s="30"/>
      <c r="AK59" s="48"/>
      <c r="AL59" s="30"/>
      <c r="AM59" s="48"/>
      <c r="AN59" s="30"/>
      <c r="AO59" s="30"/>
      <c r="AP59" s="30"/>
      <c r="BB59" s="27"/>
      <c r="BC59" s="27"/>
    </row>
    <row r="60" spans="1:57" s="2" customFormat="1" ht="35.1" customHeight="1" x14ac:dyDescent="0.2">
      <c r="A60" s="27"/>
      <c r="B60" s="27"/>
      <c r="C60" s="27"/>
      <c r="G60" s="51"/>
      <c r="H60" s="51"/>
      <c r="I60" s="51"/>
      <c r="J60" s="30"/>
      <c r="K60" s="51"/>
      <c r="L60" s="51"/>
      <c r="M60" s="51"/>
      <c r="N60" s="51"/>
      <c r="O60" s="118"/>
      <c r="P60" s="119"/>
      <c r="Q60" s="48"/>
      <c r="R60" s="30"/>
      <c r="S60" s="30"/>
      <c r="T60" s="30"/>
      <c r="U60" s="30"/>
      <c r="V60" s="48"/>
      <c r="W60" s="30"/>
      <c r="X60" s="30"/>
      <c r="Y60" s="30"/>
      <c r="Z60" s="48"/>
      <c r="AA60" s="30"/>
      <c r="AB60" s="30"/>
      <c r="AC60" s="48"/>
      <c r="AD60" s="30"/>
      <c r="AE60" s="48"/>
      <c r="AF60" s="30"/>
      <c r="AG60" s="30"/>
      <c r="AH60" s="48"/>
      <c r="AI60" s="30"/>
      <c r="AJ60" s="30"/>
      <c r="AK60" s="48"/>
      <c r="AL60" s="30"/>
      <c r="AM60" s="48"/>
      <c r="AN60" s="30"/>
      <c r="AO60" s="30"/>
      <c r="AP60" s="30"/>
      <c r="BB60" s="27"/>
      <c r="BC60" s="27"/>
    </row>
    <row r="61" spans="1:57" s="2" customFormat="1" ht="35.1" customHeight="1" x14ac:dyDescent="0.2">
      <c r="A61" s="27"/>
      <c r="B61" s="27"/>
      <c r="C61" s="27"/>
      <c r="G61" s="51"/>
      <c r="H61" s="51"/>
      <c r="I61" s="51"/>
      <c r="J61" s="30"/>
      <c r="K61" s="51"/>
      <c r="L61" s="51"/>
      <c r="M61" s="51"/>
      <c r="N61" s="51"/>
      <c r="O61" s="118"/>
      <c r="P61" s="119"/>
      <c r="Q61" s="48"/>
      <c r="R61" s="30"/>
      <c r="S61" s="30"/>
      <c r="T61" s="30"/>
      <c r="U61" s="30"/>
      <c r="V61" s="48"/>
      <c r="W61" s="30"/>
      <c r="X61" s="30"/>
      <c r="Y61" s="30"/>
      <c r="Z61" s="48"/>
      <c r="AA61" s="30"/>
      <c r="AB61" s="30"/>
      <c r="AC61" s="48"/>
      <c r="AD61" s="30"/>
      <c r="AE61" s="48"/>
      <c r="AF61" s="30"/>
      <c r="AG61" s="30"/>
      <c r="AH61" s="48"/>
      <c r="AI61" s="30"/>
      <c r="AJ61" s="30"/>
      <c r="AK61" s="48"/>
      <c r="AL61" s="30"/>
      <c r="AM61" s="48"/>
      <c r="AN61" s="30"/>
      <c r="AO61" s="30"/>
      <c r="AP61" s="30"/>
      <c r="BB61" s="27"/>
      <c r="BC61" s="27"/>
    </row>
    <row r="62" spans="1:57" s="2" customFormat="1" ht="35.1" customHeight="1" x14ac:dyDescent="0.2">
      <c r="A62" s="27"/>
      <c r="B62" s="27"/>
      <c r="C62" s="27"/>
      <c r="G62" s="51"/>
      <c r="H62" s="51"/>
      <c r="I62" s="51"/>
      <c r="J62" s="30"/>
      <c r="K62" s="51"/>
      <c r="L62" s="51"/>
      <c r="M62" s="51"/>
      <c r="N62" s="51"/>
      <c r="O62" s="118"/>
      <c r="P62" s="119"/>
      <c r="Q62" s="48"/>
      <c r="R62" s="30"/>
      <c r="S62" s="30"/>
      <c r="T62" s="30"/>
      <c r="U62" s="30"/>
      <c r="V62" s="48"/>
      <c r="W62" s="30"/>
      <c r="X62" s="30"/>
      <c r="Y62" s="30"/>
      <c r="Z62" s="48"/>
      <c r="AA62" s="30"/>
      <c r="AB62" s="30"/>
      <c r="AC62" s="48"/>
      <c r="AD62" s="30"/>
      <c r="AE62" s="48"/>
      <c r="AF62" s="30"/>
      <c r="AG62" s="30"/>
      <c r="AH62" s="48"/>
      <c r="AI62" s="30"/>
      <c r="AJ62" s="30"/>
      <c r="AK62" s="48"/>
      <c r="AL62" s="30"/>
      <c r="AM62" s="48"/>
      <c r="AN62" s="30"/>
      <c r="AO62" s="30"/>
      <c r="AP62" s="30"/>
      <c r="BB62" s="27"/>
      <c r="BC62" s="27"/>
    </row>
    <row r="63" spans="1:57" s="2" customFormat="1" ht="35.1" customHeight="1" x14ac:dyDescent="0.2">
      <c r="A63" s="27"/>
      <c r="B63" s="27"/>
      <c r="C63" s="27"/>
      <c r="G63" s="51"/>
      <c r="H63" s="51"/>
      <c r="I63" s="51"/>
      <c r="J63" s="30"/>
      <c r="K63" s="51"/>
      <c r="L63" s="51"/>
      <c r="M63" s="51"/>
      <c r="N63" s="51"/>
      <c r="O63" s="118"/>
      <c r="P63" s="119"/>
      <c r="Q63" s="48"/>
      <c r="R63" s="30"/>
      <c r="S63" s="30"/>
      <c r="T63" s="30"/>
      <c r="U63" s="30"/>
      <c r="V63" s="48"/>
      <c r="W63" s="30"/>
      <c r="X63" s="30"/>
      <c r="Y63" s="30"/>
      <c r="Z63" s="48"/>
      <c r="AA63" s="30"/>
      <c r="AB63" s="30"/>
      <c r="AC63" s="48"/>
      <c r="AD63" s="30"/>
      <c r="AE63" s="48"/>
      <c r="AF63" s="30"/>
      <c r="AG63" s="30"/>
      <c r="AH63" s="48"/>
      <c r="AI63" s="30"/>
      <c r="AJ63" s="30"/>
      <c r="AK63" s="48"/>
      <c r="AL63" s="30"/>
      <c r="AM63" s="48"/>
      <c r="AN63" s="30"/>
      <c r="AO63" s="30"/>
      <c r="AP63" s="30"/>
      <c r="BB63" s="27"/>
      <c r="BC63" s="27"/>
    </row>
    <row r="64" spans="1:57" s="2" customFormat="1" ht="35.1" customHeight="1" x14ac:dyDescent="0.2">
      <c r="A64" s="27"/>
      <c r="B64" s="27"/>
      <c r="C64" s="27"/>
      <c r="G64" s="51"/>
      <c r="H64" s="51"/>
      <c r="I64" s="51"/>
      <c r="J64" s="30"/>
      <c r="K64" s="51"/>
      <c r="L64" s="51"/>
      <c r="M64" s="51"/>
      <c r="N64" s="51"/>
      <c r="O64" s="118"/>
      <c r="P64" s="119"/>
      <c r="Q64" s="48"/>
      <c r="R64" s="30"/>
      <c r="S64" s="30"/>
      <c r="T64" s="30"/>
      <c r="U64" s="30"/>
      <c r="V64" s="48"/>
      <c r="W64" s="30"/>
      <c r="X64" s="30"/>
      <c r="Y64" s="30"/>
      <c r="Z64" s="48"/>
      <c r="AA64" s="30"/>
      <c r="AB64" s="30"/>
      <c r="AC64" s="48"/>
      <c r="AD64" s="30"/>
      <c r="AE64" s="48"/>
      <c r="AF64" s="30"/>
      <c r="AG64" s="30"/>
      <c r="AH64" s="48"/>
      <c r="AI64" s="30"/>
      <c r="AJ64" s="30"/>
      <c r="AK64" s="48"/>
      <c r="AL64" s="30"/>
      <c r="AM64" s="48"/>
      <c r="AN64" s="30"/>
      <c r="AO64" s="30"/>
      <c r="AP64" s="30"/>
      <c r="BB64" s="27"/>
      <c r="BC64" s="27"/>
    </row>
    <row r="65" spans="1:55" s="2" customFormat="1" ht="35.1" customHeight="1" x14ac:dyDescent="0.2">
      <c r="A65" s="27"/>
      <c r="B65" s="27"/>
      <c r="C65" s="27"/>
      <c r="G65" s="51"/>
      <c r="H65" s="51"/>
      <c r="I65" s="51"/>
      <c r="J65" s="30"/>
      <c r="K65" s="51"/>
      <c r="L65" s="51"/>
      <c r="M65" s="51"/>
      <c r="N65" s="51"/>
      <c r="O65" s="118"/>
      <c r="P65" s="119"/>
      <c r="Q65" s="48"/>
      <c r="R65" s="30"/>
      <c r="S65" s="30"/>
      <c r="T65" s="30"/>
      <c r="U65" s="30"/>
      <c r="V65" s="48"/>
      <c r="W65" s="30"/>
      <c r="X65" s="30"/>
      <c r="Y65" s="30"/>
      <c r="Z65" s="48"/>
      <c r="AA65" s="30"/>
      <c r="AB65" s="30"/>
      <c r="AC65" s="48"/>
      <c r="AD65" s="30"/>
      <c r="AE65" s="48"/>
      <c r="AF65" s="30"/>
      <c r="AG65" s="30"/>
      <c r="AH65" s="48"/>
      <c r="AI65" s="30"/>
      <c r="AJ65" s="30"/>
      <c r="AK65" s="48"/>
      <c r="AL65" s="30"/>
      <c r="AM65" s="48"/>
      <c r="AN65" s="30"/>
      <c r="AO65" s="30"/>
      <c r="AP65" s="30"/>
      <c r="BB65" s="27"/>
      <c r="BC65" s="27"/>
    </row>
    <row r="66" spans="1:55" s="2" customFormat="1" ht="35.1" customHeight="1" x14ac:dyDescent="0.2">
      <c r="A66" s="27"/>
      <c r="B66" s="27"/>
      <c r="C66" s="27"/>
      <c r="G66" s="51"/>
      <c r="H66" s="51"/>
      <c r="I66" s="51"/>
      <c r="J66" s="30"/>
      <c r="K66" s="51"/>
      <c r="L66" s="51"/>
      <c r="M66" s="51"/>
      <c r="N66" s="51"/>
      <c r="O66" s="118"/>
      <c r="P66" s="119"/>
      <c r="Q66" s="48"/>
      <c r="R66" s="30"/>
      <c r="S66" s="30"/>
      <c r="T66" s="30"/>
      <c r="U66" s="30"/>
      <c r="V66" s="48"/>
      <c r="W66" s="30"/>
      <c r="X66" s="30"/>
      <c r="Y66" s="30"/>
      <c r="Z66" s="48"/>
      <c r="AA66" s="30"/>
      <c r="AB66" s="30"/>
      <c r="AC66" s="48"/>
      <c r="AD66" s="30"/>
      <c r="AE66" s="48"/>
      <c r="AF66" s="30"/>
      <c r="AG66" s="30"/>
      <c r="AH66" s="48"/>
      <c r="AI66" s="30"/>
      <c r="AJ66" s="30"/>
      <c r="AK66" s="48"/>
      <c r="AL66" s="30"/>
      <c r="AM66" s="48"/>
      <c r="AN66" s="30"/>
      <c r="AO66" s="30"/>
      <c r="AP66" s="30"/>
      <c r="BB66" s="27"/>
      <c r="BC66" s="27"/>
    </row>
    <row r="67" spans="1:55" s="2" customFormat="1" ht="35.1" customHeight="1" x14ac:dyDescent="0.2">
      <c r="A67" s="27"/>
      <c r="B67" s="27"/>
      <c r="C67" s="27"/>
      <c r="G67" s="51"/>
      <c r="H67" s="51"/>
      <c r="I67" s="51"/>
      <c r="J67" s="30"/>
      <c r="K67" s="51"/>
      <c r="L67" s="51"/>
      <c r="M67" s="51"/>
      <c r="N67" s="51"/>
      <c r="O67" s="118"/>
      <c r="P67" s="119"/>
      <c r="Q67" s="48"/>
      <c r="R67" s="30"/>
      <c r="S67" s="30"/>
      <c r="T67" s="30"/>
      <c r="U67" s="30"/>
      <c r="V67" s="48"/>
      <c r="W67" s="30"/>
      <c r="X67" s="30"/>
      <c r="Y67" s="30"/>
      <c r="Z67" s="48"/>
      <c r="AA67" s="30"/>
      <c r="AB67" s="30"/>
      <c r="AC67" s="48"/>
      <c r="AD67" s="30"/>
      <c r="AE67" s="48"/>
      <c r="AF67" s="30"/>
      <c r="AG67" s="30"/>
      <c r="AH67" s="48"/>
      <c r="AI67" s="30"/>
      <c r="AJ67" s="30"/>
      <c r="AK67" s="48"/>
      <c r="AL67" s="30"/>
      <c r="AM67" s="48"/>
      <c r="AN67" s="30"/>
      <c r="AO67" s="30"/>
      <c r="AP67" s="30"/>
      <c r="BB67" s="27"/>
      <c r="BC67" s="27"/>
    </row>
    <row r="68" spans="1:55" s="2" customFormat="1" ht="35.1" customHeight="1" x14ac:dyDescent="0.2">
      <c r="A68" s="27"/>
      <c r="B68" s="27"/>
      <c r="C68" s="27"/>
      <c r="G68" s="51"/>
      <c r="H68" s="51"/>
      <c r="I68" s="51"/>
      <c r="J68" s="30"/>
      <c r="K68" s="51"/>
      <c r="L68" s="51"/>
      <c r="M68" s="51"/>
      <c r="N68" s="51"/>
      <c r="O68" s="118"/>
      <c r="P68" s="119"/>
      <c r="Q68" s="48"/>
      <c r="R68" s="30"/>
      <c r="S68" s="30"/>
      <c r="T68" s="30"/>
      <c r="U68" s="30"/>
      <c r="V68" s="48"/>
      <c r="W68" s="30"/>
      <c r="X68" s="30"/>
      <c r="Y68" s="30"/>
      <c r="Z68" s="48"/>
      <c r="AA68" s="30"/>
      <c r="AB68" s="30"/>
      <c r="AC68" s="48"/>
      <c r="AD68" s="30"/>
      <c r="AE68" s="48"/>
      <c r="AF68" s="30"/>
      <c r="AG68" s="30"/>
      <c r="AH68" s="48"/>
      <c r="AI68" s="30"/>
      <c r="AJ68" s="30"/>
      <c r="AK68" s="48"/>
      <c r="AL68" s="30"/>
      <c r="AM68" s="48"/>
      <c r="AN68" s="30"/>
      <c r="AO68" s="30"/>
      <c r="AP68" s="30"/>
      <c r="BB68" s="27"/>
      <c r="BC68" s="27"/>
    </row>
    <row r="69" spans="1:55" s="2" customFormat="1" ht="35.1" customHeight="1" x14ac:dyDescent="0.2">
      <c r="A69" s="27"/>
      <c r="B69" s="27"/>
      <c r="C69" s="27"/>
      <c r="G69" s="51"/>
      <c r="H69" s="51"/>
      <c r="I69" s="51"/>
      <c r="J69" s="30"/>
      <c r="K69" s="51"/>
      <c r="L69" s="51"/>
      <c r="M69" s="51"/>
      <c r="N69" s="51"/>
      <c r="O69" s="118"/>
      <c r="P69" s="119"/>
      <c r="Q69" s="48"/>
      <c r="R69" s="30"/>
      <c r="S69" s="30"/>
      <c r="T69" s="30"/>
      <c r="U69" s="30"/>
      <c r="V69" s="48"/>
      <c r="W69" s="30"/>
      <c r="X69" s="30"/>
      <c r="Y69" s="30"/>
      <c r="Z69" s="48"/>
      <c r="AA69" s="30"/>
      <c r="AB69" s="30"/>
      <c r="AC69" s="48"/>
      <c r="AD69" s="30"/>
      <c r="AE69" s="48"/>
      <c r="AF69" s="30"/>
      <c r="AG69" s="30"/>
      <c r="AH69" s="48"/>
      <c r="AI69" s="30"/>
      <c r="AJ69" s="30"/>
      <c r="AK69" s="48"/>
      <c r="AL69" s="30"/>
      <c r="AM69" s="48"/>
      <c r="AN69" s="30"/>
      <c r="AO69" s="30"/>
      <c r="AP69" s="30"/>
      <c r="BB69" s="27"/>
      <c r="BC69" s="27"/>
    </row>
    <row r="70" spans="1:55" s="2" customFormat="1" ht="35.1" customHeight="1" x14ac:dyDescent="0.2">
      <c r="A70" s="27"/>
      <c r="B70" s="27"/>
      <c r="C70" s="27"/>
      <c r="G70" s="51"/>
      <c r="H70" s="51"/>
      <c r="I70" s="51"/>
      <c r="J70" s="30"/>
      <c r="K70" s="51"/>
      <c r="L70" s="51"/>
      <c r="M70" s="51"/>
      <c r="N70" s="51"/>
      <c r="O70" s="118"/>
      <c r="P70" s="119"/>
      <c r="Q70" s="48"/>
      <c r="R70" s="30"/>
      <c r="S70" s="30"/>
      <c r="T70" s="30"/>
      <c r="U70" s="30"/>
      <c r="V70" s="48"/>
      <c r="W70" s="30"/>
      <c r="X70" s="30"/>
      <c r="Y70" s="30"/>
      <c r="Z70" s="48"/>
      <c r="AA70" s="30"/>
      <c r="AB70" s="30"/>
      <c r="AC70" s="48"/>
      <c r="AD70" s="30"/>
      <c r="AE70" s="48"/>
      <c r="AF70" s="30"/>
      <c r="AG70" s="30"/>
      <c r="AH70" s="48"/>
      <c r="AI70" s="30"/>
      <c r="AJ70" s="30"/>
      <c r="AK70" s="48"/>
      <c r="AL70" s="30"/>
      <c r="AM70" s="48"/>
      <c r="AN70" s="30"/>
      <c r="AO70" s="30"/>
      <c r="AP70" s="30"/>
      <c r="BB70" s="27"/>
      <c r="BC70" s="27"/>
    </row>
    <row r="71" spans="1:55" s="2" customFormat="1" ht="35.1" customHeight="1" x14ac:dyDescent="0.2">
      <c r="A71" s="27"/>
      <c r="B71" s="27"/>
      <c r="C71" s="27"/>
      <c r="G71" s="51"/>
      <c r="H71" s="51"/>
      <c r="I71" s="51"/>
      <c r="J71" s="30"/>
      <c r="K71" s="51"/>
      <c r="L71" s="51"/>
      <c r="M71" s="51"/>
      <c r="N71" s="51"/>
      <c r="O71" s="118"/>
      <c r="P71" s="119"/>
      <c r="Q71" s="48"/>
      <c r="R71" s="30"/>
      <c r="S71" s="30"/>
      <c r="T71" s="30"/>
      <c r="U71" s="30"/>
      <c r="V71" s="48"/>
      <c r="W71" s="30"/>
      <c r="X71" s="30"/>
      <c r="Y71" s="30"/>
      <c r="Z71" s="48"/>
      <c r="AA71" s="30"/>
      <c r="AB71" s="30"/>
      <c r="AC71" s="48"/>
      <c r="AD71" s="30"/>
      <c r="AE71" s="48"/>
      <c r="AF71" s="30"/>
      <c r="AG71" s="30"/>
      <c r="AH71" s="48"/>
      <c r="AI71" s="30"/>
      <c r="AJ71" s="30"/>
      <c r="AK71" s="48"/>
      <c r="AL71" s="30"/>
      <c r="AM71" s="48"/>
      <c r="AN71" s="30"/>
      <c r="AO71" s="30"/>
      <c r="AP71" s="30"/>
      <c r="BB71" s="27"/>
      <c r="BC71" s="27"/>
    </row>
    <row r="72" spans="1:55" s="2" customFormat="1" ht="35.1" customHeight="1" x14ac:dyDescent="0.2">
      <c r="A72" s="27"/>
      <c r="B72" s="27"/>
      <c r="C72" s="27"/>
      <c r="G72" s="51"/>
      <c r="H72" s="51"/>
      <c r="I72" s="51"/>
      <c r="J72" s="30"/>
      <c r="K72" s="51"/>
      <c r="L72" s="51"/>
      <c r="M72" s="51"/>
      <c r="N72" s="51"/>
      <c r="O72" s="118"/>
      <c r="P72" s="119"/>
      <c r="Q72" s="48"/>
      <c r="R72" s="30"/>
      <c r="S72" s="30"/>
      <c r="T72" s="30"/>
      <c r="U72" s="30"/>
      <c r="V72" s="48"/>
      <c r="W72" s="30"/>
      <c r="X72" s="30"/>
      <c r="Y72" s="30"/>
      <c r="Z72" s="48"/>
      <c r="AA72" s="30"/>
      <c r="AB72" s="30"/>
      <c r="AC72" s="48"/>
      <c r="AD72" s="30"/>
      <c r="AE72" s="48"/>
      <c r="AF72" s="30"/>
      <c r="AG72" s="30"/>
      <c r="AH72" s="48"/>
      <c r="AI72" s="30"/>
      <c r="AJ72" s="30"/>
      <c r="AK72" s="48"/>
      <c r="AL72" s="30"/>
      <c r="AM72" s="48"/>
      <c r="AN72" s="30"/>
      <c r="AO72" s="30"/>
      <c r="AP72" s="30"/>
      <c r="BB72" s="27"/>
      <c r="BC72" s="27"/>
    </row>
    <row r="73" spans="1:55" s="2" customFormat="1" ht="35.1" customHeight="1" x14ac:dyDescent="0.2">
      <c r="A73" s="27"/>
      <c r="B73" s="27"/>
      <c r="C73" s="27"/>
      <c r="G73" s="51"/>
      <c r="H73" s="51"/>
      <c r="I73" s="51"/>
      <c r="J73" s="30"/>
      <c r="K73" s="51"/>
      <c r="L73" s="51"/>
      <c r="M73" s="51"/>
      <c r="N73" s="51"/>
      <c r="O73" s="118"/>
      <c r="P73" s="119"/>
      <c r="Q73" s="48"/>
      <c r="R73" s="30"/>
      <c r="S73" s="30"/>
      <c r="T73" s="30"/>
      <c r="U73" s="30"/>
      <c r="V73" s="48"/>
      <c r="W73" s="30"/>
      <c r="X73" s="30"/>
      <c r="Y73" s="30"/>
      <c r="Z73" s="48"/>
      <c r="AA73" s="30"/>
      <c r="AB73" s="30"/>
      <c r="AC73" s="48"/>
      <c r="AD73" s="30"/>
      <c r="AE73" s="48"/>
      <c r="AF73" s="30"/>
      <c r="AG73" s="30"/>
      <c r="AH73" s="48"/>
      <c r="AI73" s="30"/>
      <c r="AJ73" s="30"/>
      <c r="AK73" s="48"/>
      <c r="AL73" s="30"/>
      <c r="AM73" s="48"/>
      <c r="AN73" s="30"/>
      <c r="AO73" s="30"/>
      <c r="AP73" s="30"/>
      <c r="BB73" s="27"/>
      <c r="BC73" s="27"/>
    </row>
    <row r="74" spans="1:55" s="2" customFormat="1" ht="35.1" customHeight="1" x14ac:dyDescent="0.2">
      <c r="A74" s="27"/>
      <c r="B74" s="27"/>
      <c r="C74" s="27"/>
      <c r="G74" s="51"/>
      <c r="H74" s="51"/>
      <c r="I74" s="51"/>
      <c r="J74" s="30"/>
      <c r="K74" s="51"/>
      <c r="L74" s="51"/>
      <c r="M74" s="51"/>
      <c r="N74" s="51"/>
      <c r="O74" s="118"/>
      <c r="P74" s="119"/>
      <c r="Q74" s="48"/>
      <c r="R74" s="30"/>
      <c r="S74" s="30"/>
      <c r="T74" s="30"/>
      <c r="U74" s="30"/>
      <c r="V74" s="48"/>
      <c r="W74" s="30"/>
      <c r="X74" s="30"/>
      <c r="Y74" s="30"/>
      <c r="Z74" s="48"/>
      <c r="AA74" s="30"/>
      <c r="AB74" s="30"/>
      <c r="AC74" s="48"/>
      <c r="AD74" s="30"/>
      <c r="AE74" s="48"/>
      <c r="AF74" s="30"/>
      <c r="AG74" s="30"/>
      <c r="AH74" s="48"/>
      <c r="AI74" s="30"/>
      <c r="AJ74" s="30"/>
      <c r="AK74" s="48"/>
      <c r="AL74" s="30"/>
      <c r="AM74" s="48"/>
      <c r="AN74" s="30"/>
      <c r="AO74" s="30"/>
      <c r="AP74" s="30"/>
      <c r="BB74" s="27"/>
      <c r="BC74" s="27"/>
    </row>
    <row r="75" spans="1:55" s="2" customFormat="1" ht="35.1" customHeight="1" x14ac:dyDescent="0.2">
      <c r="A75" s="27"/>
      <c r="B75" s="27"/>
      <c r="C75" s="27"/>
      <c r="G75" s="51"/>
      <c r="H75" s="51"/>
      <c r="I75" s="51"/>
      <c r="J75" s="30"/>
      <c r="K75" s="51"/>
      <c r="L75" s="51"/>
      <c r="M75" s="51"/>
      <c r="N75" s="51"/>
      <c r="O75" s="118"/>
      <c r="P75" s="119"/>
      <c r="Q75" s="48"/>
      <c r="R75" s="30"/>
      <c r="S75" s="30"/>
      <c r="T75" s="30"/>
      <c r="U75" s="30"/>
      <c r="V75" s="48"/>
      <c r="W75" s="30"/>
      <c r="X75" s="30"/>
      <c r="Y75" s="30"/>
      <c r="Z75" s="48"/>
      <c r="AA75" s="30"/>
      <c r="AB75" s="30"/>
      <c r="AC75" s="48"/>
      <c r="AD75" s="30"/>
      <c r="AE75" s="48"/>
      <c r="AF75" s="30"/>
      <c r="AG75" s="30"/>
      <c r="AH75" s="48"/>
      <c r="AI75" s="30"/>
      <c r="AJ75" s="30"/>
      <c r="AK75" s="48"/>
      <c r="AL75" s="30"/>
      <c r="AM75" s="48"/>
      <c r="AN75" s="30"/>
      <c r="AO75" s="30"/>
      <c r="AP75" s="30"/>
      <c r="BB75" s="27"/>
      <c r="BC75" s="27"/>
    </row>
    <row r="76" spans="1:55" s="2" customFormat="1" ht="35.1" customHeight="1" x14ac:dyDescent="0.2">
      <c r="A76" s="27"/>
      <c r="B76" s="27"/>
      <c r="C76" s="27"/>
      <c r="G76" s="51"/>
      <c r="H76" s="51"/>
      <c r="I76" s="51"/>
      <c r="J76" s="30"/>
      <c r="K76" s="51"/>
      <c r="L76" s="51"/>
      <c r="M76" s="51"/>
      <c r="N76" s="51"/>
      <c r="O76" s="118"/>
      <c r="P76" s="119"/>
      <c r="Q76" s="48"/>
      <c r="R76" s="30"/>
      <c r="S76" s="30"/>
      <c r="T76" s="30"/>
      <c r="U76" s="30"/>
      <c r="V76" s="48"/>
      <c r="W76" s="30"/>
      <c r="X76" s="30"/>
      <c r="Y76" s="30"/>
      <c r="Z76" s="48"/>
      <c r="AA76" s="30"/>
      <c r="AB76" s="30"/>
      <c r="AC76" s="48"/>
      <c r="AD76" s="30"/>
      <c r="AE76" s="48"/>
      <c r="AF76" s="30"/>
      <c r="AG76" s="30"/>
      <c r="AH76" s="48"/>
      <c r="AI76" s="30"/>
      <c r="AJ76" s="30"/>
      <c r="AK76" s="48"/>
      <c r="AL76" s="30"/>
      <c r="AM76" s="48"/>
      <c r="AN76" s="30"/>
      <c r="AO76" s="30"/>
      <c r="AP76" s="30"/>
      <c r="BB76" s="27"/>
      <c r="BC76" s="27"/>
    </row>
    <row r="77" spans="1:55" s="2" customFormat="1" ht="35.1" customHeight="1" x14ac:dyDescent="0.2">
      <c r="A77" s="27"/>
      <c r="B77" s="27"/>
      <c r="C77" s="27"/>
      <c r="G77" s="51"/>
      <c r="H77" s="51"/>
      <c r="I77" s="51"/>
      <c r="J77" s="30"/>
      <c r="K77" s="51"/>
      <c r="L77" s="51"/>
      <c r="M77" s="51"/>
      <c r="N77" s="51"/>
      <c r="O77" s="118"/>
      <c r="P77" s="119"/>
      <c r="Q77" s="48"/>
      <c r="R77" s="30"/>
      <c r="S77" s="30"/>
      <c r="T77" s="30"/>
      <c r="U77" s="30"/>
      <c r="V77" s="48"/>
      <c r="W77" s="30"/>
      <c r="X77" s="30"/>
      <c r="Y77" s="30"/>
      <c r="Z77" s="48"/>
      <c r="AA77" s="30"/>
      <c r="AB77" s="30"/>
      <c r="AC77" s="48"/>
      <c r="AD77" s="30"/>
      <c r="AE77" s="48"/>
      <c r="AF77" s="30"/>
      <c r="AG77" s="30"/>
      <c r="AH77" s="48"/>
      <c r="AI77" s="30"/>
      <c r="AJ77" s="30"/>
      <c r="AK77" s="48"/>
      <c r="AL77" s="30"/>
      <c r="AM77" s="48"/>
      <c r="AN77" s="30"/>
      <c r="AO77" s="30"/>
      <c r="AP77" s="30"/>
      <c r="BB77" s="27"/>
      <c r="BC77" s="27"/>
    </row>
    <row r="78" spans="1:55" s="2" customFormat="1" ht="35.1" customHeight="1" x14ac:dyDescent="0.2">
      <c r="A78" s="27"/>
      <c r="B78" s="27"/>
      <c r="C78" s="27"/>
      <c r="G78" s="51"/>
      <c r="H78" s="51"/>
      <c r="I78" s="51"/>
      <c r="J78" s="30"/>
      <c r="K78" s="51"/>
      <c r="L78" s="51"/>
      <c r="M78" s="51"/>
      <c r="N78" s="51"/>
      <c r="O78" s="118"/>
      <c r="P78" s="119"/>
      <c r="Q78" s="48"/>
      <c r="R78" s="30"/>
      <c r="S78" s="30"/>
      <c r="T78" s="30"/>
      <c r="U78" s="30"/>
      <c r="V78" s="48"/>
      <c r="W78" s="30"/>
      <c r="X78" s="30"/>
      <c r="Y78" s="30"/>
      <c r="Z78" s="48"/>
      <c r="AA78" s="30"/>
      <c r="AB78" s="30"/>
      <c r="AC78" s="48"/>
      <c r="AD78" s="30"/>
      <c r="AE78" s="48"/>
      <c r="AF78" s="30"/>
      <c r="AG78" s="30"/>
      <c r="AH78" s="48"/>
      <c r="AI78" s="30"/>
      <c r="AJ78" s="30"/>
      <c r="AK78" s="48"/>
      <c r="AL78" s="30"/>
      <c r="AM78" s="48"/>
      <c r="AN78" s="30"/>
      <c r="AO78" s="30"/>
      <c r="AP78" s="30"/>
      <c r="BB78" s="27"/>
      <c r="BC78" s="27"/>
    </row>
    <row r="79" spans="1:55" s="2" customFormat="1" ht="35.1" customHeight="1" x14ac:dyDescent="0.2">
      <c r="A79" s="27"/>
      <c r="B79" s="27"/>
      <c r="C79" s="27"/>
      <c r="G79" s="51"/>
      <c r="H79" s="51"/>
      <c r="I79" s="51"/>
      <c r="J79" s="30"/>
      <c r="K79" s="51"/>
      <c r="L79" s="51"/>
      <c r="M79" s="51"/>
      <c r="N79" s="51"/>
      <c r="O79" s="118"/>
      <c r="P79" s="119"/>
      <c r="Q79" s="48"/>
      <c r="R79" s="30"/>
      <c r="S79" s="30"/>
      <c r="T79" s="30"/>
      <c r="U79" s="30"/>
      <c r="V79" s="48"/>
      <c r="W79" s="30"/>
      <c r="X79" s="30"/>
      <c r="Y79" s="30"/>
      <c r="Z79" s="48"/>
      <c r="AA79" s="30"/>
      <c r="AB79" s="30"/>
      <c r="AC79" s="48"/>
      <c r="AD79" s="30"/>
      <c r="AE79" s="48"/>
      <c r="AF79" s="30"/>
      <c r="AG79" s="30"/>
      <c r="AH79" s="48"/>
      <c r="AI79" s="30"/>
      <c r="AJ79" s="30"/>
      <c r="AK79" s="48"/>
      <c r="AL79" s="30"/>
      <c r="AM79" s="48"/>
      <c r="AN79" s="30"/>
      <c r="AO79" s="30"/>
      <c r="AP79" s="30"/>
      <c r="BB79" s="27"/>
      <c r="BC79" s="27"/>
    </row>
    <row r="80" spans="1:55" s="2" customFormat="1" ht="35.1" customHeight="1" x14ac:dyDescent="0.2">
      <c r="A80" s="27"/>
      <c r="B80" s="27"/>
      <c r="C80" s="27"/>
      <c r="G80" s="51"/>
      <c r="H80" s="51"/>
      <c r="I80" s="51"/>
      <c r="J80" s="30"/>
      <c r="K80" s="51"/>
      <c r="L80" s="51"/>
      <c r="M80" s="51"/>
      <c r="N80" s="51"/>
      <c r="O80" s="118"/>
      <c r="P80" s="119"/>
      <c r="Q80" s="48"/>
      <c r="R80" s="30"/>
      <c r="S80" s="30"/>
      <c r="T80" s="30"/>
      <c r="U80" s="30"/>
      <c r="V80" s="48"/>
      <c r="W80" s="30"/>
      <c r="X80" s="30"/>
      <c r="Y80" s="30"/>
      <c r="Z80" s="48"/>
      <c r="AA80" s="30"/>
      <c r="AB80" s="30"/>
      <c r="AC80" s="48"/>
      <c r="AD80" s="30"/>
      <c r="AE80" s="48"/>
      <c r="AF80" s="30"/>
      <c r="AG80" s="30"/>
      <c r="AH80" s="48"/>
      <c r="AI80" s="30"/>
      <c r="AJ80" s="30"/>
      <c r="AK80" s="48"/>
      <c r="AL80" s="30"/>
      <c r="AM80" s="48"/>
      <c r="AN80" s="30"/>
      <c r="AO80" s="30"/>
      <c r="AP80" s="30"/>
      <c r="BB80" s="27"/>
      <c r="BC80" s="27"/>
    </row>
    <row r="81" spans="1:55" s="2" customFormat="1" ht="35.1" customHeight="1" x14ac:dyDescent="0.2">
      <c r="A81" s="27"/>
      <c r="B81" s="27"/>
      <c r="C81" s="27"/>
      <c r="G81" s="51"/>
      <c r="H81" s="51"/>
      <c r="I81" s="51"/>
      <c r="J81" s="30"/>
      <c r="K81" s="51"/>
      <c r="L81" s="51"/>
      <c r="M81" s="51"/>
      <c r="N81" s="51"/>
      <c r="O81" s="118"/>
      <c r="P81" s="119"/>
      <c r="Q81" s="48"/>
      <c r="R81" s="30"/>
      <c r="S81" s="30"/>
      <c r="T81" s="30"/>
      <c r="U81" s="30"/>
      <c r="V81" s="48"/>
      <c r="W81" s="30"/>
      <c r="X81" s="30"/>
      <c r="Y81" s="30"/>
      <c r="Z81" s="48"/>
      <c r="AA81" s="30"/>
      <c r="AB81" s="30"/>
      <c r="AC81" s="48"/>
      <c r="AD81" s="30"/>
      <c r="AE81" s="48"/>
      <c r="AF81" s="30"/>
      <c r="AG81" s="30"/>
      <c r="AH81" s="48"/>
      <c r="AI81" s="30"/>
      <c r="AJ81" s="30"/>
      <c r="AK81" s="48"/>
      <c r="AL81" s="30"/>
      <c r="AM81" s="48"/>
      <c r="AN81" s="30"/>
      <c r="AO81" s="30"/>
      <c r="AP81" s="30"/>
      <c r="BB81" s="27"/>
      <c r="BC81" s="27"/>
    </row>
    <row r="82" spans="1:55" s="2" customFormat="1" ht="35.1" customHeight="1" x14ac:dyDescent="0.2">
      <c r="A82" s="27"/>
      <c r="B82" s="27"/>
      <c r="C82" s="27"/>
      <c r="G82" s="51"/>
      <c r="H82" s="51"/>
      <c r="I82" s="51"/>
      <c r="J82" s="30"/>
      <c r="K82" s="51"/>
      <c r="L82" s="51"/>
      <c r="M82" s="51"/>
      <c r="N82" s="51"/>
      <c r="O82" s="118"/>
      <c r="P82" s="119"/>
      <c r="Q82" s="48"/>
      <c r="R82" s="30"/>
      <c r="S82" s="30"/>
      <c r="T82" s="30"/>
      <c r="U82" s="30"/>
      <c r="V82" s="48"/>
      <c r="W82" s="30"/>
      <c r="X82" s="30"/>
      <c r="Y82" s="30"/>
      <c r="Z82" s="48"/>
      <c r="AA82" s="30"/>
      <c r="AB82" s="30"/>
      <c r="AC82" s="48"/>
      <c r="AD82" s="30"/>
      <c r="AE82" s="48"/>
      <c r="AF82" s="30"/>
      <c r="AG82" s="30"/>
      <c r="AH82" s="48"/>
      <c r="AI82" s="30"/>
      <c r="AJ82" s="30"/>
      <c r="AK82" s="48"/>
      <c r="AL82" s="30"/>
      <c r="AM82" s="48"/>
      <c r="AN82" s="30"/>
      <c r="AO82" s="30"/>
      <c r="AP82" s="30"/>
      <c r="BB82" s="27"/>
      <c r="BC82" s="27"/>
    </row>
    <row r="83" spans="1:55" s="2" customFormat="1" ht="35.1" customHeight="1" x14ac:dyDescent="0.2">
      <c r="A83" s="27"/>
      <c r="B83" s="27"/>
      <c r="C83" s="27"/>
      <c r="G83" s="51"/>
      <c r="H83" s="51"/>
      <c r="I83" s="51"/>
      <c r="J83" s="30"/>
      <c r="K83" s="51"/>
      <c r="L83" s="51"/>
      <c r="M83" s="51"/>
      <c r="N83" s="51"/>
      <c r="O83" s="118"/>
      <c r="P83" s="119"/>
      <c r="Q83" s="48"/>
      <c r="R83" s="30"/>
      <c r="S83" s="30"/>
      <c r="T83" s="30"/>
      <c r="U83" s="30"/>
      <c r="V83" s="48"/>
      <c r="W83" s="30"/>
      <c r="X83" s="30"/>
      <c r="Y83" s="30"/>
      <c r="Z83" s="48"/>
      <c r="AA83" s="30"/>
      <c r="AB83" s="30"/>
      <c r="AC83" s="48"/>
      <c r="AD83" s="30"/>
      <c r="AE83" s="48"/>
      <c r="AF83" s="30"/>
      <c r="AG83" s="30"/>
      <c r="AH83" s="48"/>
      <c r="AI83" s="30"/>
      <c r="AJ83" s="30"/>
      <c r="AK83" s="48"/>
      <c r="AL83" s="30"/>
      <c r="AM83" s="48"/>
      <c r="AN83" s="30"/>
      <c r="AO83" s="30"/>
      <c r="AP83" s="30"/>
      <c r="BB83" s="27"/>
      <c r="BC83" s="27"/>
    </row>
    <row r="84" spans="1:55" s="2" customFormat="1" ht="35.1" customHeight="1" x14ac:dyDescent="0.2">
      <c r="A84" s="27"/>
      <c r="B84" s="27"/>
      <c r="C84" s="27"/>
      <c r="G84" s="51"/>
      <c r="H84" s="51"/>
      <c r="I84" s="51"/>
      <c r="J84" s="30"/>
      <c r="K84" s="51"/>
      <c r="L84" s="51"/>
      <c r="M84" s="51"/>
      <c r="N84" s="51"/>
      <c r="O84" s="118"/>
      <c r="P84" s="119"/>
      <c r="Q84" s="48"/>
      <c r="R84" s="30"/>
      <c r="S84" s="30"/>
      <c r="T84" s="30"/>
      <c r="U84" s="30"/>
      <c r="V84" s="48"/>
      <c r="W84" s="30"/>
      <c r="X84" s="30"/>
      <c r="Y84" s="30"/>
      <c r="Z84" s="48"/>
      <c r="AA84" s="30"/>
      <c r="AB84" s="30"/>
      <c r="AC84" s="48"/>
      <c r="AD84" s="30"/>
      <c r="AE84" s="48"/>
      <c r="AF84" s="30"/>
      <c r="AG84" s="30"/>
      <c r="AH84" s="48"/>
      <c r="AI84" s="30"/>
      <c r="AJ84" s="30"/>
      <c r="AK84" s="48"/>
      <c r="AL84" s="30"/>
      <c r="AM84" s="48"/>
      <c r="AN84" s="30"/>
      <c r="AO84" s="30"/>
      <c r="AP84" s="30"/>
      <c r="BB84" s="27"/>
      <c r="BC84" s="27"/>
    </row>
    <row r="85" spans="1:55" s="2" customFormat="1" ht="35.1" customHeight="1" x14ac:dyDescent="0.2">
      <c r="A85" s="27"/>
      <c r="B85" s="27"/>
      <c r="C85" s="27"/>
      <c r="G85" s="51"/>
      <c r="H85" s="51"/>
      <c r="I85" s="51"/>
      <c r="J85" s="30"/>
      <c r="K85" s="51"/>
      <c r="L85" s="51"/>
      <c r="M85" s="51"/>
      <c r="N85" s="51"/>
      <c r="O85" s="118"/>
      <c r="P85" s="119"/>
      <c r="Q85" s="48"/>
      <c r="R85" s="30"/>
      <c r="S85" s="30"/>
      <c r="T85" s="30"/>
      <c r="U85" s="30"/>
      <c r="V85" s="48"/>
      <c r="W85" s="30"/>
      <c r="X85" s="30"/>
      <c r="Y85" s="30"/>
      <c r="Z85" s="48"/>
      <c r="AA85" s="30"/>
      <c r="AB85" s="30"/>
      <c r="AC85" s="48"/>
      <c r="AD85" s="30"/>
      <c r="AE85" s="48"/>
      <c r="AF85" s="30"/>
      <c r="AG85" s="30"/>
      <c r="AH85" s="48"/>
      <c r="AI85" s="30"/>
      <c r="AJ85" s="30"/>
      <c r="AK85" s="48"/>
      <c r="AL85" s="30"/>
      <c r="AM85" s="48"/>
      <c r="AN85" s="30"/>
      <c r="AO85" s="30"/>
      <c r="AP85" s="30"/>
      <c r="BB85" s="27"/>
      <c r="BC85" s="27"/>
    </row>
    <row r="86" spans="1:55" s="2" customFormat="1" ht="35.1" customHeight="1" x14ac:dyDescent="0.2">
      <c r="A86" s="27"/>
      <c r="B86" s="27"/>
      <c r="C86" s="27"/>
      <c r="G86" s="51"/>
      <c r="H86" s="51"/>
      <c r="I86" s="51"/>
      <c r="J86" s="30"/>
      <c r="K86" s="51"/>
      <c r="L86" s="51"/>
      <c r="M86" s="51"/>
      <c r="N86" s="51"/>
      <c r="O86" s="118"/>
      <c r="P86" s="119"/>
      <c r="Q86" s="48"/>
      <c r="R86" s="30"/>
      <c r="S86" s="30"/>
      <c r="T86" s="30"/>
      <c r="U86" s="30"/>
      <c r="V86" s="48"/>
      <c r="W86" s="30"/>
      <c r="X86" s="30"/>
      <c r="Y86" s="30"/>
      <c r="Z86" s="48"/>
      <c r="AA86" s="30"/>
      <c r="AB86" s="30"/>
      <c r="AC86" s="48"/>
      <c r="AD86" s="30"/>
      <c r="AE86" s="48"/>
      <c r="AF86" s="30"/>
      <c r="AG86" s="30"/>
      <c r="AH86" s="48"/>
      <c r="AI86" s="30"/>
      <c r="AJ86" s="30"/>
      <c r="AK86" s="48"/>
      <c r="AL86" s="30"/>
      <c r="AM86" s="48"/>
      <c r="AN86" s="30"/>
      <c r="AO86" s="30"/>
      <c r="AP86" s="30"/>
      <c r="BB86" s="27"/>
      <c r="BC86" s="27"/>
    </row>
    <row r="87" spans="1:55" s="2" customFormat="1" ht="35.1" customHeight="1" x14ac:dyDescent="0.2">
      <c r="A87" s="27"/>
      <c r="B87" s="27"/>
      <c r="C87" s="27"/>
      <c r="G87" s="51"/>
      <c r="H87" s="51"/>
      <c r="I87" s="51"/>
      <c r="J87" s="30"/>
      <c r="K87" s="51"/>
      <c r="L87" s="51"/>
      <c r="M87" s="51"/>
      <c r="N87" s="51"/>
      <c r="O87" s="118"/>
      <c r="P87" s="119"/>
      <c r="Q87" s="48"/>
      <c r="R87" s="30"/>
      <c r="S87" s="30"/>
      <c r="T87" s="30"/>
      <c r="U87" s="30"/>
      <c r="V87" s="48"/>
      <c r="W87" s="30"/>
      <c r="X87" s="30"/>
      <c r="Y87" s="30"/>
      <c r="Z87" s="48"/>
      <c r="AA87" s="30"/>
      <c r="AB87" s="30"/>
      <c r="AC87" s="48"/>
      <c r="AD87" s="30"/>
      <c r="AE87" s="48"/>
      <c r="AF87" s="30"/>
      <c r="AG87" s="30"/>
      <c r="AH87" s="48"/>
      <c r="AI87" s="30"/>
      <c r="AJ87" s="30"/>
      <c r="AK87" s="48"/>
      <c r="AL87" s="30"/>
      <c r="AM87" s="48"/>
      <c r="AN87" s="30"/>
      <c r="AO87" s="30"/>
      <c r="AP87" s="30"/>
      <c r="BB87" s="27"/>
      <c r="BC87" s="27"/>
    </row>
    <row r="88" spans="1:55" s="2" customFormat="1" ht="35.1" customHeight="1" x14ac:dyDescent="0.2">
      <c r="A88" s="27"/>
      <c r="B88" s="27"/>
      <c r="C88" s="27"/>
      <c r="G88" s="51"/>
      <c r="H88" s="51"/>
      <c r="I88" s="51"/>
      <c r="J88" s="30"/>
      <c r="K88" s="51"/>
      <c r="L88" s="51"/>
      <c r="M88" s="51"/>
      <c r="N88" s="51"/>
      <c r="O88" s="118"/>
      <c r="P88" s="119"/>
      <c r="Q88" s="48"/>
      <c r="R88" s="30"/>
      <c r="S88" s="30"/>
      <c r="T88" s="30"/>
      <c r="U88" s="30"/>
      <c r="V88" s="48"/>
      <c r="W88" s="30"/>
      <c r="X88" s="30"/>
      <c r="Y88" s="30"/>
      <c r="Z88" s="48"/>
      <c r="AA88" s="30"/>
      <c r="AB88" s="30"/>
      <c r="AC88" s="48"/>
      <c r="AD88" s="30"/>
      <c r="AE88" s="48"/>
      <c r="AF88" s="30"/>
      <c r="AG88" s="30"/>
      <c r="AH88" s="48"/>
      <c r="AI88" s="30"/>
      <c r="AJ88" s="30"/>
      <c r="AK88" s="48"/>
      <c r="AL88" s="30"/>
      <c r="AM88" s="48"/>
      <c r="AN88" s="30"/>
      <c r="AO88" s="30"/>
      <c r="AP88" s="30"/>
      <c r="BB88" s="27"/>
      <c r="BC88" s="27"/>
    </row>
    <row r="89" spans="1:55" s="2" customFormat="1" ht="35.1" customHeight="1" x14ac:dyDescent="0.2">
      <c r="A89" s="27"/>
      <c r="B89" s="27"/>
      <c r="C89" s="27"/>
      <c r="G89" s="51"/>
      <c r="H89" s="51"/>
      <c r="I89" s="51"/>
      <c r="J89" s="30"/>
      <c r="K89" s="51"/>
      <c r="L89" s="51"/>
      <c r="M89" s="51"/>
      <c r="N89" s="51"/>
      <c r="O89" s="118"/>
      <c r="P89" s="119"/>
      <c r="Q89" s="48"/>
      <c r="R89" s="30"/>
      <c r="S89" s="30"/>
      <c r="T89" s="30"/>
      <c r="U89" s="30"/>
      <c r="V89" s="48"/>
      <c r="W89" s="30"/>
      <c r="X89" s="30"/>
      <c r="Y89" s="30"/>
      <c r="Z89" s="48"/>
      <c r="AA89" s="30"/>
      <c r="AB89" s="30"/>
      <c r="AC89" s="48"/>
      <c r="AD89" s="30"/>
      <c r="AE89" s="48"/>
      <c r="AF89" s="30"/>
      <c r="AG89" s="30"/>
      <c r="AH89" s="48"/>
      <c r="AI89" s="30"/>
      <c r="AJ89" s="30"/>
      <c r="AK89" s="48"/>
      <c r="AL89" s="30"/>
      <c r="AM89" s="48"/>
      <c r="AN89" s="30"/>
      <c r="AO89" s="30"/>
      <c r="AP89" s="30"/>
      <c r="BB89" s="27"/>
      <c r="BC89" s="27"/>
    </row>
    <row r="90" spans="1:55" s="2" customFormat="1" ht="35.1" customHeight="1" x14ac:dyDescent="0.2">
      <c r="A90" s="27"/>
      <c r="B90" s="27"/>
      <c r="C90" s="27"/>
      <c r="G90" s="51"/>
      <c r="H90" s="51"/>
      <c r="I90" s="51"/>
      <c r="J90" s="30"/>
      <c r="K90" s="51"/>
      <c r="L90" s="51"/>
      <c r="M90" s="51"/>
      <c r="N90" s="51"/>
      <c r="O90" s="118"/>
      <c r="P90" s="119"/>
      <c r="Q90" s="48"/>
      <c r="R90" s="30"/>
      <c r="S90" s="30"/>
      <c r="T90" s="30"/>
      <c r="U90" s="30"/>
      <c r="V90" s="48"/>
      <c r="W90" s="30"/>
      <c r="X90" s="30"/>
      <c r="Y90" s="30"/>
      <c r="Z90" s="48"/>
      <c r="AA90" s="30"/>
      <c r="AB90" s="30"/>
      <c r="AC90" s="48"/>
      <c r="AD90" s="30"/>
      <c r="AE90" s="48"/>
      <c r="AF90" s="30"/>
      <c r="AG90" s="30"/>
      <c r="AH90" s="48"/>
      <c r="AI90" s="30"/>
      <c r="AJ90" s="30"/>
      <c r="AK90" s="48"/>
      <c r="AL90" s="30"/>
      <c r="AM90" s="48"/>
      <c r="AN90" s="30"/>
      <c r="AO90" s="30"/>
      <c r="AP90" s="30"/>
      <c r="BB90" s="27"/>
      <c r="BC90" s="27"/>
    </row>
    <row r="91" spans="1:55" s="2" customFormat="1" ht="35.1" customHeight="1" x14ac:dyDescent="0.2">
      <c r="A91" s="27"/>
      <c r="B91" s="27"/>
      <c r="C91" s="27"/>
      <c r="G91" s="51"/>
      <c r="H91" s="51"/>
      <c r="I91" s="51"/>
      <c r="J91" s="30"/>
      <c r="K91" s="51"/>
      <c r="L91" s="51"/>
      <c r="M91" s="51"/>
      <c r="N91" s="51"/>
      <c r="O91" s="118"/>
      <c r="P91" s="119"/>
      <c r="Q91" s="48"/>
      <c r="R91" s="30"/>
      <c r="S91" s="30"/>
      <c r="T91" s="30"/>
      <c r="U91" s="30"/>
      <c r="V91" s="48"/>
      <c r="W91" s="30"/>
      <c r="X91" s="30"/>
      <c r="Y91" s="30"/>
      <c r="Z91" s="48"/>
      <c r="AA91" s="30"/>
      <c r="AB91" s="30"/>
      <c r="AC91" s="48"/>
      <c r="AD91" s="30"/>
      <c r="AE91" s="48"/>
      <c r="AF91" s="30"/>
      <c r="AG91" s="30"/>
      <c r="AH91" s="48"/>
      <c r="AI91" s="30"/>
      <c r="AJ91" s="30"/>
      <c r="AK91" s="48"/>
      <c r="AL91" s="30"/>
      <c r="AM91" s="48"/>
      <c r="AN91" s="30"/>
      <c r="AO91" s="30"/>
      <c r="AP91" s="30"/>
      <c r="BB91" s="27"/>
      <c r="BC91" s="27"/>
    </row>
    <row r="92" spans="1:55" s="2" customFormat="1" ht="35.1" customHeight="1" x14ac:dyDescent="0.2">
      <c r="A92" s="27"/>
      <c r="B92" s="27"/>
      <c r="C92" s="27"/>
      <c r="G92" s="51"/>
      <c r="H92" s="51"/>
      <c r="I92" s="51"/>
      <c r="J92" s="30"/>
      <c r="K92" s="51"/>
      <c r="L92" s="51"/>
      <c r="M92" s="51"/>
      <c r="N92" s="51"/>
      <c r="O92" s="118"/>
      <c r="P92" s="119"/>
      <c r="Q92" s="48"/>
      <c r="R92" s="30"/>
      <c r="S92" s="30"/>
      <c r="T92" s="30"/>
      <c r="U92" s="30"/>
      <c r="V92" s="48"/>
      <c r="W92" s="30"/>
      <c r="X92" s="30"/>
      <c r="Y92" s="30"/>
      <c r="Z92" s="48"/>
      <c r="AA92" s="30"/>
      <c r="AB92" s="30"/>
      <c r="AC92" s="48"/>
      <c r="AD92" s="30"/>
      <c r="AE92" s="48"/>
      <c r="AF92" s="30"/>
      <c r="AG92" s="30"/>
      <c r="AH92" s="48"/>
      <c r="AI92" s="30"/>
      <c r="AJ92" s="30"/>
      <c r="AK92" s="48"/>
      <c r="AL92" s="30"/>
      <c r="AM92" s="48"/>
      <c r="AN92" s="30"/>
      <c r="AO92" s="30"/>
      <c r="AP92" s="30"/>
      <c r="BB92" s="27"/>
      <c r="BC92" s="27"/>
    </row>
    <row r="93" spans="1:55" s="2" customFormat="1" ht="35.1" customHeight="1" x14ac:dyDescent="0.2">
      <c r="A93" s="27"/>
      <c r="B93" s="27"/>
      <c r="C93" s="27"/>
      <c r="G93" s="51"/>
      <c r="H93" s="51"/>
      <c r="I93" s="51"/>
      <c r="J93" s="30"/>
      <c r="K93" s="51"/>
      <c r="L93" s="51"/>
      <c r="M93" s="51"/>
      <c r="N93" s="51"/>
      <c r="O93" s="118"/>
      <c r="P93" s="119"/>
      <c r="Q93" s="48"/>
      <c r="R93" s="30"/>
      <c r="S93" s="30"/>
      <c r="T93" s="30"/>
      <c r="U93" s="30"/>
      <c r="V93" s="48"/>
      <c r="W93" s="30"/>
      <c r="X93" s="30"/>
      <c r="Y93" s="30"/>
      <c r="Z93" s="48"/>
      <c r="AA93" s="30"/>
      <c r="AB93" s="30"/>
      <c r="AC93" s="48"/>
      <c r="AD93" s="30"/>
      <c r="AE93" s="48"/>
      <c r="AF93" s="30"/>
      <c r="AG93" s="30"/>
      <c r="AH93" s="48"/>
      <c r="AI93" s="30"/>
      <c r="AJ93" s="30"/>
      <c r="AK93" s="48"/>
      <c r="AL93" s="30"/>
      <c r="AM93" s="48"/>
      <c r="AN93" s="30"/>
      <c r="AO93" s="30"/>
      <c r="AP93" s="30"/>
      <c r="BB93" s="27"/>
      <c r="BC93" s="27"/>
    </row>
    <row r="94" spans="1:55" s="2" customFormat="1" ht="35.1" customHeight="1" x14ac:dyDescent="0.2">
      <c r="A94" s="27"/>
      <c r="B94" s="27"/>
      <c r="C94" s="27"/>
      <c r="G94" s="51"/>
      <c r="H94" s="51"/>
      <c r="I94" s="51"/>
      <c r="J94" s="30"/>
      <c r="K94" s="51"/>
      <c r="L94" s="51"/>
      <c r="M94" s="51"/>
      <c r="N94" s="51"/>
      <c r="O94" s="118"/>
      <c r="P94" s="119"/>
      <c r="Q94" s="48"/>
      <c r="R94" s="30"/>
      <c r="S94" s="30"/>
      <c r="T94" s="30"/>
      <c r="U94" s="30"/>
      <c r="V94" s="48"/>
      <c r="W94" s="30"/>
      <c r="X94" s="30"/>
      <c r="Y94" s="30"/>
      <c r="Z94" s="48"/>
      <c r="AA94" s="30"/>
      <c r="AB94" s="30"/>
      <c r="AC94" s="48"/>
      <c r="AD94" s="30"/>
      <c r="AE94" s="48"/>
      <c r="AF94" s="30"/>
      <c r="AG94" s="30"/>
      <c r="AH94" s="48"/>
      <c r="AI94" s="30"/>
      <c r="AJ94" s="30"/>
      <c r="AK94" s="48"/>
      <c r="AL94" s="30"/>
      <c r="AM94" s="48"/>
      <c r="AN94" s="30"/>
      <c r="AO94" s="30"/>
      <c r="AP94" s="30"/>
      <c r="BB94" s="27"/>
      <c r="BC94" s="27"/>
    </row>
    <row r="95" spans="1:55" s="2" customFormat="1" ht="35.1" customHeight="1" x14ac:dyDescent="0.2">
      <c r="A95" s="27"/>
      <c r="B95" s="27"/>
      <c r="C95" s="27"/>
      <c r="G95" s="51"/>
      <c r="H95" s="51"/>
      <c r="I95" s="51"/>
      <c r="J95" s="30"/>
      <c r="K95" s="51"/>
      <c r="L95" s="51"/>
      <c r="M95" s="51"/>
      <c r="N95" s="51"/>
      <c r="O95" s="118"/>
      <c r="P95" s="119"/>
      <c r="Q95" s="48"/>
      <c r="R95" s="30"/>
      <c r="S95" s="30"/>
      <c r="T95" s="30"/>
      <c r="U95" s="30"/>
      <c r="V95" s="48"/>
      <c r="W95" s="30"/>
      <c r="X95" s="30"/>
      <c r="Y95" s="30"/>
      <c r="Z95" s="48"/>
      <c r="AA95" s="30"/>
      <c r="AB95" s="30"/>
      <c r="AC95" s="48"/>
      <c r="AD95" s="30"/>
      <c r="AE95" s="48"/>
      <c r="AF95" s="30"/>
      <c r="AG95" s="30"/>
      <c r="AH95" s="48"/>
      <c r="AI95" s="30"/>
      <c r="AJ95" s="30"/>
      <c r="AK95" s="48"/>
      <c r="AL95" s="30"/>
      <c r="AM95" s="48"/>
      <c r="AN95" s="30"/>
      <c r="AO95" s="30"/>
      <c r="AP95" s="30"/>
      <c r="BB95" s="27"/>
      <c r="BC95" s="27"/>
    </row>
    <row r="96" spans="1:55" s="2" customFormat="1" ht="35.1" customHeight="1" x14ac:dyDescent="0.2">
      <c r="A96" s="27"/>
      <c r="B96" s="27"/>
      <c r="C96" s="27"/>
      <c r="G96" s="51"/>
      <c r="H96" s="51"/>
      <c r="I96" s="51"/>
      <c r="J96" s="30"/>
      <c r="K96" s="51"/>
      <c r="L96" s="51"/>
      <c r="M96" s="51"/>
      <c r="N96" s="51"/>
      <c r="O96" s="118"/>
      <c r="P96" s="119"/>
      <c r="Q96" s="48"/>
      <c r="R96" s="30"/>
      <c r="S96" s="30"/>
      <c r="T96" s="30"/>
      <c r="U96" s="30"/>
      <c r="V96" s="48"/>
      <c r="W96" s="30"/>
      <c r="X96" s="30"/>
      <c r="Y96" s="30"/>
      <c r="Z96" s="48"/>
      <c r="AA96" s="30"/>
      <c r="AB96" s="30"/>
      <c r="AC96" s="48"/>
      <c r="AD96" s="30"/>
      <c r="AE96" s="48"/>
      <c r="AF96" s="30"/>
      <c r="AG96" s="30"/>
      <c r="AH96" s="48"/>
      <c r="AI96" s="30"/>
      <c r="AJ96" s="30"/>
      <c r="AK96" s="48"/>
      <c r="AL96" s="30"/>
      <c r="AM96" s="48"/>
      <c r="AN96" s="30"/>
      <c r="AO96" s="30"/>
      <c r="AP96" s="30"/>
      <c r="BB96" s="27"/>
      <c r="BC96" s="27"/>
    </row>
    <row r="97" spans="1:55" s="2" customFormat="1" ht="35.1" customHeight="1" x14ac:dyDescent="0.2">
      <c r="A97" s="27"/>
      <c r="B97" s="27"/>
      <c r="C97" s="27"/>
      <c r="G97" s="51"/>
      <c r="H97" s="51"/>
      <c r="I97" s="51"/>
      <c r="J97" s="30"/>
      <c r="K97" s="51"/>
      <c r="L97" s="51"/>
      <c r="M97" s="51"/>
      <c r="N97" s="51"/>
      <c r="O97" s="118"/>
      <c r="P97" s="119"/>
      <c r="Q97" s="48"/>
      <c r="R97" s="30"/>
      <c r="S97" s="30"/>
      <c r="T97" s="30"/>
      <c r="U97" s="30"/>
      <c r="V97" s="48"/>
      <c r="W97" s="30"/>
      <c r="X97" s="30"/>
      <c r="Y97" s="30"/>
      <c r="Z97" s="48"/>
      <c r="AA97" s="30"/>
      <c r="AB97" s="30"/>
      <c r="AC97" s="48"/>
      <c r="AD97" s="30"/>
      <c r="AE97" s="48"/>
      <c r="AF97" s="30"/>
      <c r="AG97" s="30"/>
      <c r="AH97" s="48"/>
      <c r="AI97" s="30"/>
      <c r="AJ97" s="30"/>
      <c r="AK97" s="48"/>
      <c r="AL97" s="30"/>
      <c r="AM97" s="48"/>
      <c r="AN97" s="30"/>
      <c r="AO97" s="30"/>
      <c r="AP97" s="30"/>
      <c r="BB97" s="27"/>
      <c r="BC97" s="27"/>
    </row>
    <row r="98" spans="1:55" s="2" customFormat="1" ht="35.1" customHeight="1" x14ac:dyDescent="0.2">
      <c r="A98" s="27"/>
      <c r="B98" s="27"/>
      <c r="C98" s="27"/>
      <c r="G98" s="51"/>
      <c r="H98" s="51"/>
      <c r="I98" s="51"/>
      <c r="J98" s="30"/>
      <c r="K98" s="51"/>
      <c r="L98" s="51"/>
      <c r="M98" s="51"/>
      <c r="N98" s="51"/>
      <c r="O98" s="118"/>
      <c r="P98" s="119"/>
      <c r="Q98" s="48"/>
      <c r="R98" s="30"/>
      <c r="S98" s="30"/>
      <c r="T98" s="30"/>
      <c r="U98" s="30"/>
      <c r="V98" s="48"/>
      <c r="W98" s="30"/>
      <c r="X98" s="30"/>
      <c r="Y98" s="30"/>
      <c r="Z98" s="48"/>
      <c r="AA98" s="30"/>
      <c r="AB98" s="30"/>
      <c r="AC98" s="48"/>
      <c r="AD98" s="30"/>
      <c r="AE98" s="48"/>
      <c r="AF98" s="30"/>
      <c r="AG98" s="30"/>
      <c r="AH98" s="48"/>
      <c r="AI98" s="30"/>
      <c r="AJ98" s="30"/>
      <c r="AK98" s="48"/>
      <c r="AL98" s="30"/>
      <c r="AM98" s="48"/>
      <c r="AN98" s="30"/>
      <c r="AO98" s="30"/>
      <c r="AP98" s="30"/>
      <c r="BB98" s="27"/>
      <c r="BC98" s="27"/>
    </row>
    <row r="99" spans="1:55" s="2" customFormat="1" ht="35.1" customHeight="1" x14ac:dyDescent="0.2">
      <c r="A99" s="27"/>
      <c r="B99" s="27"/>
      <c r="C99" s="27"/>
      <c r="G99" s="51"/>
      <c r="H99" s="51"/>
      <c r="I99" s="51"/>
      <c r="J99" s="30"/>
      <c r="K99" s="51"/>
      <c r="L99" s="51"/>
      <c r="M99" s="51"/>
      <c r="N99" s="51"/>
      <c r="O99" s="118"/>
      <c r="P99" s="119"/>
      <c r="Q99" s="48"/>
      <c r="R99" s="30"/>
      <c r="S99" s="30"/>
      <c r="T99" s="30"/>
      <c r="U99" s="30"/>
      <c r="V99" s="48"/>
      <c r="W99" s="30"/>
      <c r="X99" s="30"/>
      <c r="Y99" s="30"/>
      <c r="Z99" s="48"/>
      <c r="AA99" s="30"/>
      <c r="AB99" s="30"/>
      <c r="AC99" s="48"/>
      <c r="AD99" s="30"/>
      <c r="AE99" s="48"/>
      <c r="AF99" s="30"/>
      <c r="AG99" s="30"/>
      <c r="AH99" s="48"/>
      <c r="AI99" s="30"/>
      <c r="AJ99" s="30"/>
      <c r="AK99" s="48"/>
      <c r="AL99" s="30"/>
      <c r="AM99" s="48"/>
      <c r="AN99" s="30"/>
      <c r="AO99" s="30"/>
      <c r="AP99" s="30"/>
      <c r="BB99" s="27"/>
      <c r="BC99" s="27"/>
    </row>
    <row r="100" spans="1:55" s="2" customFormat="1" ht="35.1" customHeight="1" x14ac:dyDescent="0.2">
      <c r="A100" s="27"/>
      <c r="B100" s="27"/>
      <c r="C100" s="27"/>
      <c r="G100" s="51"/>
      <c r="H100" s="51"/>
      <c r="I100" s="51"/>
      <c r="J100" s="30"/>
      <c r="K100" s="51"/>
      <c r="L100" s="51"/>
      <c r="M100" s="51"/>
      <c r="N100" s="51"/>
      <c r="O100" s="118"/>
      <c r="P100" s="119"/>
      <c r="Q100" s="48"/>
      <c r="R100" s="30"/>
      <c r="S100" s="30"/>
      <c r="T100" s="30"/>
      <c r="U100" s="30"/>
      <c r="V100" s="48"/>
      <c r="W100" s="30"/>
      <c r="X100" s="30"/>
      <c r="Y100" s="30"/>
      <c r="Z100" s="48"/>
      <c r="AA100" s="30"/>
      <c r="AB100" s="30"/>
      <c r="AC100" s="48"/>
      <c r="AD100" s="30"/>
      <c r="AE100" s="48"/>
      <c r="AF100" s="30"/>
      <c r="AG100" s="30"/>
      <c r="AH100" s="48"/>
      <c r="AI100" s="30"/>
      <c r="AJ100" s="30"/>
      <c r="AK100" s="48"/>
      <c r="AL100" s="30"/>
      <c r="AM100" s="48"/>
      <c r="AN100" s="30"/>
      <c r="AO100" s="30"/>
      <c r="AP100" s="30"/>
      <c r="BB100" s="27"/>
      <c r="BC100" s="27"/>
    </row>
    <row r="101" spans="1:55" s="2" customFormat="1" ht="35.1" customHeight="1" x14ac:dyDescent="0.2">
      <c r="A101" s="27"/>
      <c r="B101" s="27"/>
      <c r="C101" s="27"/>
      <c r="G101" s="51"/>
      <c r="H101" s="51"/>
      <c r="I101" s="51"/>
      <c r="J101" s="30"/>
      <c r="K101" s="51"/>
      <c r="L101" s="51"/>
      <c r="M101" s="51"/>
      <c r="N101" s="51"/>
      <c r="O101" s="118"/>
      <c r="P101" s="119"/>
      <c r="Q101" s="48"/>
      <c r="R101" s="30"/>
      <c r="S101" s="30"/>
      <c r="T101" s="30"/>
      <c r="U101" s="30"/>
      <c r="V101" s="48"/>
      <c r="W101" s="30"/>
      <c r="X101" s="30"/>
      <c r="Y101" s="30"/>
      <c r="Z101" s="48"/>
      <c r="AA101" s="30"/>
      <c r="AB101" s="30"/>
      <c r="AC101" s="48"/>
      <c r="AD101" s="30"/>
      <c r="AE101" s="48"/>
      <c r="AF101" s="30"/>
      <c r="AG101" s="30"/>
      <c r="AH101" s="48"/>
      <c r="AI101" s="30"/>
      <c r="AJ101" s="30"/>
      <c r="AK101" s="48"/>
      <c r="AL101" s="30"/>
      <c r="AM101" s="48"/>
      <c r="AN101" s="30"/>
      <c r="AO101" s="30"/>
      <c r="AP101" s="30"/>
      <c r="BB101" s="27"/>
      <c r="BC101" s="27"/>
    </row>
    <row r="102" spans="1:55" s="2" customFormat="1" ht="35.1" customHeight="1" x14ac:dyDescent="0.2">
      <c r="A102" s="27"/>
      <c r="B102" s="27"/>
      <c r="C102" s="27"/>
      <c r="G102" s="51"/>
      <c r="H102" s="51"/>
      <c r="I102" s="51"/>
      <c r="J102" s="30"/>
      <c r="K102" s="51"/>
      <c r="L102" s="51"/>
      <c r="M102" s="51"/>
      <c r="N102" s="51"/>
      <c r="O102" s="118"/>
      <c r="P102" s="119"/>
      <c r="Q102" s="48"/>
      <c r="R102" s="30"/>
      <c r="S102" s="30"/>
      <c r="T102" s="30"/>
      <c r="U102" s="30"/>
      <c r="V102" s="48"/>
      <c r="W102" s="30"/>
      <c r="X102" s="30"/>
      <c r="Y102" s="30"/>
      <c r="Z102" s="48"/>
      <c r="AA102" s="30"/>
      <c r="AB102" s="30"/>
      <c r="AC102" s="48"/>
      <c r="AD102" s="30"/>
      <c r="AE102" s="48"/>
      <c r="AF102" s="30"/>
      <c r="AG102" s="30"/>
      <c r="AH102" s="48"/>
      <c r="AI102" s="30"/>
      <c r="AJ102" s="30"/>
      <c r="AK102" s="48"/>
      <c r="AL102" s="30"/>
      <c r="AM102" s="48"/>
      <c r="AN102" s="30"/>
      <c r="AO102" s="30"/>
      <c r="AP102" s="30"/>
      <c r="BB102" s="27"/>
      <c r="BC102" s="27"/>
    </row>
    <row r="103" spans="1:55" s="2" customFormat="1" ht="35.1" customHeight="1" x14ac:dyDescent="0.2">
      <c r="A103" s="27"/>
      <c r="B103" s="27"/>
      <c r="C103" s="27"/>
      <c r="G103" s="51"/>
      <c r="H103" s="51"/>
      <c r="I103" s="51"/>
      <c r="J103" s="30"/>
      <c r="K103" s="51"/>
      <c r="L103" s="51"/>
      <c r="M103" s="51"/>
      <c r="N103" s="51"/>
      <c r="O103" s="118"/>
      <c r="P103" s="119"/>
      <c r="Q103" s="48"/>
      <c r="R103" s="30"/>
      <c r="S103" s="30"/>
      <c r="T103" s="30"/>
      <c r="U103" s="30"/>
      <c r="V103" s="48"/>
      <c r="W103" s="30"/>
      <c r="X103" s="30"/>
      <c r="Y103" s="30"/>
      <c r="Z103" s="48"/>
      <c r="AA103" s="30"/>
      <c r="AB103" s="30"/>
      <c r="AC103" s="48"/>
      <c r="AD103" s="30"/>
      <c r="AE103" s="48"/>
      <c r="AF103" s="30"/>
      <c r="AG103" s="30"/>
      <c r="AH103" s="48"/>
      <c r="AI103" s="30"/>
      <c r="AJ103" s="30"/>
      <c r="AK103" s="48"/>
      <c r="AL103" s="30"/>
      <c r="AM103" s="48"/>
      <c r="AN103" s="30"/>
      <c r="AO103" s="30"/>
      <c r="AP103" s="30"/>
      <c r="BB103" s="27"/>
      <c r="BC103" s="27"/>
    </row>
    <row r="104" spans="1:55" s="2" customFormat="1" ht="35.1" customHeight="1" x14ac:dyDescent="0.2">
      <c r="A104" s="27"/>
      <c r="B104" s="27"/>
      <c r="C104" s="27"/>
      <c r="G104" s="51"/>
      <c r="H104" s="51"/>
      <c r="I104" s="51"/>
      <c r="J104" s="30"/>
      <c r="K104" s="51"/>
      <c r="L104" s="51"/>
      <c r="M104" s="51"/>
      <c r="N104" s="51"/>
      <c r="O104" s="118"/>
      <c r="P104" s="119"/>
      <c r="Q104" s="48"/>
      <c r="R104" s="30"/>
      <c r="S104" s="30"/>
      <c r="T104" s="30"/>
      <c r="U104" s="30"/>
      <c r="V104" s="48"/>
      <c r="W104" s="30"/>
      <c r="X104" s="30"/>
      <c r="Y104" s="30"/>
      <c r="Z104" s="48"/>
      <c r="AA104" s="30"/>
      <c r="AB104" s="30"/>
      <c r="AC104" s="48"/>
      <c r="AD104" s="30"/>
      <c r="AE104" s="48"/>
      <c r="AF104" s="30"/>
      <c r="AG104" s="30"/>
      <c r="AH104" s="48"/>
      <c r="AI104" s="30"/>
      <c r="AJ104" s="30"/>
      <c r="AK104" s="48"/>
      <c r="AL104" s="30"/>
      <c r="AM104" s="48"/>
      <c r="AN104" s="30"/>
      <c r="AO104" s="30"/>
      <c r="AP104" s="30"/>
      <c r="BB104" s="27"/>
      <c r="BC104" s="27"/>
    </row>
    <row r="105" spans="1:55" s="2" customFormat="1" ht="35.1" customHeight="1" x14ac:dyDescent="0.2">
      <c r="A105" s="27"/>
      <c r="B105" s="27"/>
      <c r="C105" s="27"/>
      <c r="G105" s="51"/>
      <c r="H105" s="51"/>
      <c r="I105" s="51"/>
      <c r="J105" s="30"/>
      <c r="K105" s="51"/>
      <c r="L105" s="51"/>
      <c r="M105" s="51"/>
      <c r="N105" s="51"/>
      <c r="O105" s="118"/>
      <c r="P105" s="119"/>
      <c r="Q105" s="48"/>
      <c r="R105" s="30"/>
      <c r="S105" s="30"/>
      <c r="T105" s="30"/>
      <c r="U105" s="30"/>
      <c r="V105" s="48"/>
      <c r="W105" s="30"/>
      <c r="X105" s="30"/>
      <c r="Y105" s="30"/>
      <c r="Z105" s="48"/>
      <c r="AA105" s="30"/>
      <c r="AB105" s="30"/>
      <c r="AC105" s="48"/>
      <c r="AD105" s="30"/>
      <c r="AE105" s="48"/>
      <c r="AF105" s="30"/>
      <c r="AG105" s="30"/>
      <c r="AH105" s="48"/>
      <c r="AI105" s="30"/>
      <c r="AJ105" s="30"/>
      <c r="AK105" s="48"/>
      <c r="AL105" s="30"/>
      <c r="AM105" s="48"/>
      <c r="AN105" s="30"/>
      <c r="AO105" s="30"/>
      <c r="AP105" s="30"/>
      <c r="BB105" s="27"/>
      <c r="BC105" s="27"/>
    </row>
    <row r="106" spans="1:55" s="2" customFormat="1" ht="35.1" customHeight="1" x14ac:dyDescent="0.2">
      <c r="A106" s="27"/>
      <c r="B106" s="27"/>
      <c r="C106" s="27"/>
      <c r="G106" s="51"/>
      <c r="H106" s="51"/>
      <c r="I106" s="51"/>
      <c r="J106" s="30"/>
      <c r="K106" s="51"/>
      <c r="L106" s="51"/>
      <c r="M106" s="51"/>
      <c r="N106" s="51"/>
      <c r="O106" s="118"/>
      <c r="P106" s="119"/>
      <c r="Q106" s="48"/>
      <c r="R106" s="30"/>
      <c r="S106" s="30"/>
      <c r="T106" s="30"/>
      <c r="U106" s="30"/>
      <c r="V106" s="48"/>
      <c r="W106" s="30"/>
      <c r="X106" s="30"/>
      <c r="Y106" s="30"/>
      <c r="Z106" s="48"/>
      <c r="AA106" s="30"/>
      <c r="AB106" s="30"/>
      <c r="AC106" s="48"/>
      <c r="AD106" s="30"/>
      <c r="AE106" s="48"/>
      <c r="AF106" s="30"/>
      <c r="AG106" s="30"/>
      <c r="AH106" s="48"/>
      <c r="AI106" s="30"/>
      <c r="AJ106" s="30"/>
      <c r="AK106" s="48"/>
      <c r="AL106" s="30"/>
      <c r="AM106" s="48"/>
      <c r="AN106" s="30"/>
      <c r="AO106" s="30"/>
      <c r="AP106" s="30"/>
      <c r="BB106" s="27"/>
      <c r="BC106" s="27"/>
    </row>
    <row r="107" spans="1:55" s="2" customFormat="1" ht="35.1" customHeight="1" x14ac:dyDescent="0.2">
      <c r="A107" s="27"/>
      <c r="B107" s="27"/>
      <c r="C107" s="27"/>
      <c r="G107" s="51"/>
      <c r="H107" s="51"/>
      <c r="I107" s="51"/>
      <c r="J107" s="30"/>
      <c r="K107" s="51"/>
      <c r="L107" s="51"/>
      <c r="M107" s="51"/>
      <c r="N107" s="51"/>
      <c r="O107" s="118"/>
      <c r="P107" s="119"/>
      <c r="Q107" s="48"/>
      <c r="R107" s="30"/>
      <c r="S107" s="30"/>
      <c r="T107" s="30"/>
      <c r="U107" s="30"/>
      <c r="V107" s="48"/>
      <c r="W107" s="30"/>
      <c r="X107" s="30"/>
      <c r="Y107" s="30"/>
      <c r="Z107" s="48"/>
      <c r="AA107" s="30"/>
      <c r="AB107" s="30"/>
      <c r="AC107" s="48"/>
      <c r="AD107" s="30"/>
      <c r="AE107" s="48"/>
      <c r="AF107" s="30"/>
      <c r="AG107" s="30"/>
      <c r="AH107" s="48"/>
      <c r="AI107" s="30"/>
      <c r="AJ107" s="30"/>
      <c r="AK107" s="48"/>
      <c r="AL107" s="30"/>
      <c r="AM107" s="48"/>
      <c r="AN107" s="30"/>
      <c r="AO107" s="30"/>
      <c r="AP107" s="30"/>
      <c r="BB107" s="27"/>
      <c r="BC107" s="27"/>
    </row>
    <row r="108" spans="1:55" s="2" customFormat="1" ht="35.1" customHeight="1" x14ac:dyDescent="0.2">
      <c r="A108" s="27"/>
      <c r="B108" s="27"/>
      <c r="C108" s="27"/>
      <c r="G108" s="51"/>
      <c r="H108" s="51"/>
      <c r="I108" s="51"/>
      <c r="J108" s="30"/>
      <c r="K108" s="51"/>
      <c r="L108" s="51"/>
      <c r="M108" s="51"/>
      <c r="N108" s="51"/>
      <c r="O108" s="118"/>
      <c r="P108" s="119"/>
      <c r="Q108" s="48"/>
      <c r="R108" s="30"/>
      <c r="S108" s="30"/>
      <c r="T108" s="30"/>
      <c r="U108" s="30"/>
      <c r="V108" s="48"/>
      <c r="W108" s="30"/>
      <c r="X108" s="30"/>
      <c r="Y108" s="30"/>
      <c r="Z108" s="48"/>
      <c r="AA108" s="30"/>
      <c r="AB108" s="30"/>
      <c r="AC108" s="48"/>
      <c r="AD108" s="30"/>
      <c r="AE108" s="48"/>
      <c r="AF108" s="30"/>
      <c r="AG108" s="30"/>
      <c r="AH108" s="48"/>
      <c r="AI108" s="30"/>
      <c r="AJ108" s="30"/>
      <c r="AK108" s="48"/>
      <c r="AL108" s="30"/>
      <c r="AM108" s="48"/>
      <c r="AN108" s="30"/>
      <c r="AO108" s="30"/>
      <c r="AP108" s="30"/>
      <c r="BB108" s="27"/>
      <c r="BC108" s="27"/>
    </row>
    <row r="109" spans="1:55" s="2" customFormat="1" ht="35.1" customHeight="1" x14ac:dyDescent="0.2">
      <c r="A109" s="27"/>
      <c r="B109" s="27"/>
      <c r="C109" s="27"/>
      <c r="G109" s="51"/>
      <c r="H109" s="51"/>
      <c r="I109" s="51"/>
      <c r="J109" s="30"/>
      <c r="K109" s="51"/>
      <c r="L109" s="51"/>
      <c r="M109" s="51"/>
      <c r="N109" s="51"/>
      <c r="O109" s="118"/>
      <c r="P109" s="119"/>
      <c r="Q109" s="48"/>
      <c r="R109" s="30"/>
      <c r="S109" s="30"/>
      <c r="T109" s="30"/>
      <c r="U109" s="30"/>
      <c r="V109" s="48"/>
      <c r="W109" s="30"/>
      <c r="X109" s="30"/>
      <c r="Y109" s="30"/>
      <c r="Z109" s="48"/>
      <c r="AA109" s="30"/>
      <c r="AB109" s="30"/>
      <c r="AC109" s="48"/>
      <c r="AD109" s="30"/>
      <c r="AE109" s="48"/>
      <c r="AF109" s="30"/>
      <c r="AG109" s="30"/>
      <c r="AH109" s="48"/>
      <c r="AI109" s="30"/>
      <c r="AJ109" s="30"/>
      <c r="AK109" s="48"/>
      <c r="AL109" s="30"/>
      <c r="AM109" s="48"/>
      <c r="AN109" s="30"/>
      <c r="AO109" s="30"/>
      <c r="AP109" s="30"/>
      <c r="BB109" s="27"/>
      <c r="BC109" s="27"/>
    </row>
    <row r="110" spans="1:55" s="2" customFormat="1" ht="35.1" customHeight="1" x14ac:dyDescent="0.2">
      <c r="A110" s="27"/>
      <c r="B110" s="27"/>
      <c r="C110" s="27"/>
      <c r="G110" s="51"/>
      <c r="H110" s="51"/>
      <c r="I110" s="51"/>
      <c r="J110" s="30"/>
      <c r="K110" s="51"/>
      <c r="L110" s="51"/>
      <c r="M110" s="51"/>
      <c r="N110" s="51"/>
      <c r="O110" s="118"/>
      <c r="P110" s="119"/>
      <c r="Q110" s="48"/>
      <c r="R110" s="30"/>
      <c r="S110" s="30"/>
      <c r="T110" s="30"/>
      <c r="U110" s="30"/>
      <c r="V110" s="48"/>
      <c r="W110" s="30"/>
      <c r="X110" s="30"/>
      <c r="Y110" s="30"/>
      <c r="Z110" s="48"/>
      <c r="AA110" s="30"/>
      <c r="AB110" s="30"/>
      <c r="AC110" s="48"/>
      <c r="AD110" s="30"/>
      <c r="AE110" s="48"/>
      <c r="AF110" s="30"/>
      <c r="AG110" s="30"/>
      <c r="AH110" s="48"/>
      <c r="AI110" s="30"/>
      <c r="AJ110" s="30"/>
      <c r="AK110" s="48"/>
      <c r="AL110" s="30"/>
      <c r="AM110" s="48"/>
      <c r="AN110" s="30"/>
      <c r="AO110" s="30"/>
      <c r="AP110" s="30"/>
      <c r="BB110" s="27"/>
      <c r="BC110" s="27"/>
    </row>
    <row r="111" spans="1:55" s="2" customFormat="1" ht="35.1" customHeight="1" x14ac:dyDescent="0.2">
      <c r="A111" s="27"/>
      <c r="B111" s="27"/>
      <c r="C111" s="27"/>
      <c r="G111" s="51"/>
      <c r="H111" s="51"/>
      <c r="I111" s="51"/>
      <c r="J111" s="30"/>
      <c r="K111" s="51"/>
      <c r="L111" s="51"/>
      <c r="M111" s="51"/>
      <c r="N111" s="51"/>
      <c r="O111" s="118"/>
      <c r="P111" s="119"/>
      <c r="Q111" s="48"/>
      <c r="R111" s="30"/>
      <c r="S111" s="30"/>
      <c r="T111" s="30"/>
      <c r="U111" s="30"/>
      <c r="V111" s="48"/>
      <c r="W111" s="30"/>
      <c r="X111" s="30"/>
      <c r="Y111" s="30"/>
      <c r="Z111" s="48"/>
      <c r="AA111" s="30"/>
      <c r="AB111" s="30"/>
      <c r="AC111" s="48"/>
      <c r="AD111" s="30"/>
      <c r="AE111" s="48"/>
      <c r="AF111" s="30"/>
      <c r="AG111" s="30"/>
      <c r="AH111" s="48"/>
      <c r="AI111" s="30"/>
      <c r="AJ111" s="30"/>
      <c r="AK111" s="48"/>
      <c r="AL111" s="30"/>
      <c r="AM111" s="48"/>
      <c r="AN111" s="30"/>
      <c r="AO111" s="30"/>
      <c r="AP111" s="30"/>
      <c r="BB111" s="27"/>
      <c r="BC111" s="27"/>
    </row>
    <row r="112" spans="1:55" s="2" customFormat="1" ht="30" customHeight="1" x14ac:dyDescent="0.2">
      <c r="A112" s="27"/>
      <c r="B112" s="27"/>
      <c r="C112" s="27"/>
      <c r="G112" s="51"/>
      <c r="H112" s="51"/>
      <c r="I112" s="51"/>
      <c r="J112" s="30"/>
      <c r="K112" s="51"/>
      <c r="L112" s="51"/>
      <c r="M112" s="51"/>
      <c r="N112" s="51"/>
      <c r="O112" s="118"/>
      <c r="P112" s="119"/>
      <c r="Q112" s="48"/>
      <c r="R112" s="30"/>
      <c r="S112" s="30"/>
      <c r="T112" s="30"/>
      <c r="U112" s="30"/>
      <c r="V112" s="48"/>
      <c r="W112" s="30"/>
      <c r="X112" s="30"/>
      <c r="Y112" s="30"/>
      <c r="Z112" s="48"/>
      <c r="AA112" s="30"/>
      <c r="AB112" s="30"/>
      <c r="AC112" s="48"/>
      <c r="AD112" s="30"/>
      <c r="AE112" s="48"/>
      <c r="AF112" s="30"/>
      <c r="AG112" s="30"/>
      <c r="AH112" s="48"/>
      <c r="AI112" s="30"/>
      <c r="AJ112" s="30"/>
      <c r="AK112" s="48"/>
      <c r="AL112" s="30"/>
      <c r="AM112" s="48"/>
      <c r="AN112" s="30"/>
      <c r="AO112" s="30"/>
      <c r="AP112" s="30"/>
      <c r="BB112" s="27"/>
      <c r="BC112" s="27"/>
    </row>
    <row r="113" spans="1:55" s="2" customFormat="1" ht="30" customHeight="1" x14ac:dyDescent="0.2">
      <c r="A113" s="27"/>
      <c r="B113" s="27"/>
      <c r="C113" s="27"/>
      <c r="G113" s="51"/>
      <c r="H113" s="51"/>
      <c r="I113" s="51"/>
      <c r="J113" s="30"/>
      <c r="K113" s="51"/>
      <c r="L113" s="51"/>
      <c r="M113" s="51"/>
      <c r="N113" s="51"/>
      <c r="O113" s="118"/>
      <c r="P113" s="119"/>
      <c r="Q113" s="48"/>
      <c r="R113" s="30"/>
      <c r="S113" s="30"/>
      <c r="T113" s="30"/>
      <c r="U113" s="30"/>
      <c r="V113" s="48"/>
      <c r="W113" s="30"/>
      <c r="X113" s="30"/>
      <c r="Y113" s="30"/>
      <c r="Z113" s="48"/>
      <c r="AA113" s="30"/>
      <c r="AB113" s="30"/>
      <c r="AC113" s="48"/>
      <c r="AD113" s="30"/>
      <c r="AE113" s="48"/>
      <c r="AF113" s="30"/>
      <c r="AG113" s="30"/>
      <c r="AH113" s="48"/>
      <c r="AI113" s="30"/>
      <c r="AJ113" s="30"/>
      <c r="AK113" s="48"/>
      <c r="AL113" s="30"/>
      <c r="AM113" s="48"/>
      <c r="AN113" s="30"/>
      <c r="AO113" s="30"/>
      <c r="AP113" s="30"/>
      <c r="BB113" s="27"/>
      <c r="BC113" s="27"/>
    </row>
    <row r="114" spans="1:55" s="2" customFormat="1" ht="30" customHeight="1" x14ac:dyDescent="0.2">
      <c r="A114" s="27"/>
      <c r="B114" s="27"/>
      <c r="C114" s="27"/>
      <c r="G114" s="51"/>
      <c r="H114" s="51"/>
      <c r="I114" s="51"/>
      <c r="J114" s="30"/>
      <c r="K114" s="51"/>
      <c r="L114" s="51"/>
      <c r="M114" s="51"/>
      <c r="N114" s="51"/>
      <c r="O114" s="118"/>
      <c r="P114" s="119"/>
      <c r="Q114" s="48"/>
      <c r="R114" s="30"/>
      <c r="S114" s="30"/>
      <c r="T114" s="30"/>
      <c r="U114" s="30"/>
      <c r="V114" s="48"/>
      <c r="W114" s="30"/>
      <c r="X114" s="30"/>
      <c r="Y114" s="30"/>
      <c r="Z114" s="48"/>
      <c r="AA114" s="30"/>
      <c r="AB114" s="30"/>
      <c r="AC114" s="48"/>
      <c r="AD114" s="30"/>
      <c r="AE114" s="48"/>
      <c r="AF114" s="30"/>
      <c r="AG114" s="30"/>
      <c r="AH114" s="48"/>
      <c r="AI114" s="30"/>
      <c r="AJ114" s="30"/>
      <c r="AK114" s="48"/>
      <c r="AL114" s="30"/>
      <c r="AM114" s="48"/>
      <c r="AN114" s="30"/>
      <c r="AO114" s="30"/>
      <c r="AP114" s="30"/>
      <c r="BB114" s="27"/>
      <c r="BC114" s="27"/>
    </row>
    <row r="115" spans="1:55" s="2" customFormat="1" ht="30" customHeight="1" x14ac:dyDescent="0.2">
      <c r="A115" s="27"/>
      <c r="B115" s="27"/>
      <c r="C115" s="27"/>
      <c r="G115" s="51"/>
      <c r="H115" s="51"/>
      <c r="I115" s="51"/>
      <c r="J115" s="30"/>
      <c r="K115" s="51"/>
      <c r="L115" s="51"/>
      <c r="M115" s="51"/>
      <c r="N115" s="51"/>
      <c r="O115" s="118"/>
      <c r="P115" s="119"/>
      <c r="Q115" s="48"/>
      <c r="R115" s="30"/>
      <c r="S115" s="30"/>
      <c r="T115" s="30"/>
      <c r="U115" s="30"/>
      <c r="V115" s="48"/>
      <c r="W115" s="30"/>
      <c r="X115" s="30"/>
      <c r="Y115" s="30"/>
      <c r="Z115" s="48"/>
      <c r="AA115" s="30"/>
      <c r="AB115" s="30"/>
      <c r="AC115" s="48"/>
      <c r="AD115" s="30"/>
      <c r="AE115" s="48"/>
      <c r="AF115" s="30"/>
      <c r="AG115" s="30"/>
      <c r="AH115" s="48"/>
      <c r="AI115" s="30"/>
      <c r="AJ115" s="30"/>
      <c r="AK115" s="48"/>
      <c r="AL115" s="30"/>
      <c r="AM115" s="48"/>
      <c r="AN115" s="30"/>
      <c r="AO115" s="30"/>
      <c r="AP115" s="30"/>
      <c r="BB115" s="27"/>
      <c r="BC115" s="27"/>
    </row>
    <row r="116" spans="1:55" s="2" customFormat="1" ht="30" customHeight="1" x14ac:dyDescent="0.2">
      <c r="A116" s="27"/>
      <c r="B116" s="27"/>
      <c r="C116" s="27"/>
      <c r="G116" s="51"/>
      <c r="H116" s="51"/>
      <c r="I116" s="51"/>
      <c r="J116" s="30"/>
      <c r="K116" s="51"/>
      <c r="L116" s="51"/>
      <c r="M116" s="51"/>
      <c r="N116" s="51"/>
      <c r="O116" s="118"/>
      <c r="P116" s="119"/>
      <c r="Q116" s="48"/>
      <c r="R116" s="30"/>
      <c r="S116" s="30"/>
      <c r="T116" s="30"/>
      <c r="U116" s="30"/>
      <c r="V116" s="48"/>
      <c r="W116" s="30"/>
      <c r="X116" s="30"/>
      <c r="Y116" s="30"/>
      <c r="Z116" s="48"/>
      <c r="AA116" s="30"/>
      <c r="AB116" s="30"/>
      <c r="AC116" s="48"/>
      <c r="AD116" s="30"/>
      <c r="AE116" s="48"/>
      <c r="AF116" s="30"/>
      <c r="AG116" s="30"/>
      <c r="AH116" s="48"/>
      <c r="AI116" s="30"/>
      <c r="AJ116" s="30"/>
      <c r="AK116" s="48"/>
      <c r="AL116" s="30"/>
      <c r="AM116" s="48"/>
      <c r="AN116" s="30"/>
      <c r="AO116" s="30"/>
      <c r="AP116" s="30"/>
      <c r="BB116" s="27"/>
      <c r="BC116" s="27"/>
    </row>
    <row r="117" spans="1:55" s="2" customFormat="1" ht="30" customHeight="1" x14ac:dyDescent="0.2">
      <c r="A117" s="27"/>
      <c r="B117" s="27"/>
      <c r="C117" s="27"/>
      <c r="G117" s="51"/>
      <c r="H117" s="51"/>
      <c r="I117" s="51"/>
      <c r="J117" s="30"/>
      <c r="K117" s="51"/>
      <c r="L117" s="51"/>
      <c r="M117" s="51"/>
      <c r="N117" s="51"/>
      <c r="O117" s="118"/>
      <c r="P117" s="119"/>
      <c r="Q117" s="48"/>
      <c r="R117" s="30"/>
      <c r="S117" s="30"/>
      <c r="T117" s="30"/>
      <c r="U117" s="30"/>
      <c r="V117" s="48"/>
      <c r="W117" s="30"/>
      <c r="X117" s="30"/>
      <c r="Y117" s="30"/>
      <c r="Z117" s="48"/>
      <c r="AA117" s="30"/>
      <c r="AB117" s="30"/>
      <c r="AC117" s="48"/>
      <c r="AD117" s="30"/>
      <c r="AE117" s="48"/>
      <c r="AF117" s="30"/>
      <c r="AG117" s="30"/>
      <c r="AH117" s="48"/>
      <c r="AI117" s="30"/>
      <c r="AJ117" s="30"/>
      <c r="AK117" s="48"/>
      <c r="AL117" s="30"/>
      <c r="AM117" s="48"/>
      <c r="AN117" s="30"/>
      <c r="AO117" s="30"/>
      <c r="AP117" s="30"/>
      <c r="BB117" s="27"/>
      <c r="BC117" s="27"/>
    </row>
    <row r="118" spans="1:55" s="2" customFormat="1" ht="30" customHeight="1" x14ac:dyDescent="0.2">
      <c r="A118" s="27"/>
      <c r="B118" s="27"/>
      <c r="C118" s="27"/>
      <c r="G118" s="51"/>
      <c r="H118" s="51"/>
      <c r="I118" s="51"/>
      <c r="J118" s="30"/>
      <c r="K118" s="51"/>
      <c r="L118" s="51"/>
      <c r="M118" s="51"/>
      <c r="N118" s="51"/>
      <c r="O118" s="118"/>
      <c r="P118" s="119"/>
      <c r="Q118" s="48"/>
      <c r="R118" s="30"/>
      <c r="S118" s="30"/>
      <c r="T118" s="30"/>
      <c r="U118" s="30"/>
      <c r="V118" s="48"/>
      <c r="W118" s="30"/>
      <c r="X118" s="30"/>
      <c r="Y118" s="30"/>
      <c r="Z118" s="48"/>
      <c r="AA118" s="30"/>
      <c r="AB118" s="30"/>
      <c r="AC118" s="48"/>
      <c r="AD118" s="30"/>
      <c r="AE118" s="48"/>
      <c r="AF118" s="30"/>
      <c r="AG118" s="30"/>
      <c r="AH118" s="48"/>
      <c r="AI118" s="30"/>
      <c r="AJ118" s="30"/>
      <c r="AK118" s="48"/>
      <c r="AL118" s="30"/>
      <c r="AM118" s="48"/>
      <c r="AN118" s="30"/>
      <c r="AO118" s="30"/>
      <c r="AP118" s="30"/>
      <c r="BB118" s="27"/>
      <c r="BC118" s="27"/>
    </row>
    <row r="119" spans="1:55" s="2" customFormat="1" ht="30" customHeight="1" x14ac:dyDescent="0.2">
      <c r="A119" s="27"/>
      <c r="B119" s="27"/>
      <c r="C119" s="27"/>
      <c r="G119" s="51"/>
      <c r="H119" s="51"/>
      <c r="I119" s="51"/>
      <c r="J119" s="30"/>
      <c r="K119" s="51"/>
      <c r="L119" s="51"/>
      <c r="M119" s="51"/>
      <c r="N119" s="51"/>
      <c r="O119" s="118"/>
      <c r="P119" s="119"/>
      <c r="Q119" s="48"/>
      <c r="R119" s="30"/>
      <c r="S119" s="30"/>
      <c r="T119" s="30"/>
      <c r="U119" s="30"/>
      <c r="V119" s="48"/>
      <c r="W119" s="30"/>
      <c r="X119" s="30"/>
      <c r="Y119" s="30"/>
      <c r="Z119" s="48"/>
      <c r="AA119" s="30"/>
      <c r="AB119" s="30"/>
      <c r="AC119" s="48"/>
      <c r="AD119" s="30"/>
      <c r="AE119" s="48"/>
      <c r="AF119" s="30"/>
      <c r="AG119" s="30"/>
      <c r="AH119" s="48"/>
      <c r="AI119" s="30"/>
      <c r="AJ119" s="30"/>
      <c r="AK119" s="48"/>
      <c r="AL119" s="30"/>
      <c r="AM119" s="48"/>
      <c r="AN119" s="30"/>
      <c r="AO119" s="30"/>
      <c r="AP119" s="30"/>
      <c r="BB119" s="27"/>
      <c r="BC119" s="27"/>
    </row>
    <row r="120" spans="1:55" s="2" customFormat="1" ht="30" customHeight="1" x14ac:dyDescent="0.2">
      <c r="A120" s="27"/>
      <c r="B120" s="27"/>
      <c r="C120" s="27"/>
      <c r="G120" s="51"/>
      <c r="H120" s="51"/>
      <c r="I120" s="51"/>
      <c r="J120" s="30"/>
      <c r="K120" s="51"/>
      <c r="L120" s="51"/>
      <c r="M120" s="51"/>
      <c r="N120" s="51"/>
      <c r="O120" s="118"/>
      <c r="P120" s="119"/>
      <c r="Q120" s="48"/>
      <c r="R120" s="30"/>
      <c r="S120" s="30"/>
      <c r="T120" s="30"/>
      <c r="U120" s="30"/>
      <c r="V120" s="48"/>
      <c r="W120" s="30"/>
      <c r="X120" s="30"/>
      <c r="Y120" s="30"/>
      <c r="Z120" s="48"/>
      <c r="AA120" s="30"/>
      <c r="AB120" s="30"/>
      <c r="AC120" s="48"/>
      <c r="AD120" s="30"/>
      <c r="AE120" s="48"/>
      <c r="AF120" s="30"/>
      <c r="AG120" s="30"/>
      <c r="AH120" s="48"/>
      <c r="AI120" s="30"/>
      <c r="AJ120" s="30"/>
      <c r="AK120" s="48"/>
      <c r="AL120" s="30"/>
      <c r="AM120" s="48"/>
      <c r="AN120" s="30"/>
      <c r="AO120" s="30"/>
      <c r="AP120" s="30"/>
      <c r="BB120" s="27"/>
      <c r="BC120" s="27"/>
    </row>
    <row r="121" spans="1:55" s="2" customFormat="1" ht="30" customHeight="1" x14ac:dyDescent="0.2">
      <c r="A121" s="27"/>
      <c r="B121" s="27"/>
      <c r="C121" s="27"/>
      <c r="G121" s="51"/>
      <c r="H121" s="51"/>
      <c r="I121" s="51"/>
      <c r="J121" s="30"/>
      <c r="K121" s="51"/>
      <c r="L121" s="51"/>
      <c r="M121" s="51"/>
      <c r="N121" s="51"/>
      <c r="O121" s="118"/>
      <c r="P121" s="119"/>
      <c r="Q121" s="48"/>
      <c r="R121" s="30"/>
      <c r="S121" s="30"/>
      <c r="T121" s="30"/>
      <c r="U121" s="30"/>
      <c r="V121" s="48"/>
      <c r="W121" s="30"/>
      <c r="X121" s="30"/>
      <c r="Y121" s="30"/>
      <c r="Z121" s="48"/>
      <c r="AA121" s="30"/>
      <c r="AB121" s="30"/>
      <c r="AC121" s="48"/>
      <c r="AD121" s="30"/>
      <c r="AE121" s="48"/>
      <c r="AF121" s="30"/>
      <c r="AG121" s="30"/>
      <c r="AH121" s="48"/>
      <c r="AI121" s="30"/>
      <c r="AJ121" s="30"/>
      <c r="AK121" s="48"/>
      <c r="AL121" s="30"/>
      <c r="AM121" s="48"/>
      <c r="AN121" s="30"/>
      <c r="AO121" s="30"/>
      <c r="AP121" s="30"/>
      <c r="BB121" s="27"/>
      <c r="BC121" s="27"/>
    </row>
    <row r="122" spans="1:55" s="2" customFormat="1" ht="30" customHeight="1" x14ac:dyDescent="0.2">
      <c r="A122" s="27"/>
      <c r="B122" s="27"/>
      <c r="C122" s="27"/>
      <c r="G122" s="51"/>
      <c r="H122" s="51"/>
      <c r="I122" s="51"/>
      <c r="J122" s="30"/>
      <c r="K122" s="51"/>
      <c r="L122" s="51"/>
      <c r="M122" s="51"/>
      <c r="N122" s="51"/>
      <c r="O122" s="118"/>
      <c r="P122" s="119"/>
      <c r="Q122" s="48"/>
      <c r="R122" s="30"/>
      <c r="S122" s="30"/>
      <c r="T122" s="30"/>
      <c r="U122" s="30"/>
      <c r="V122" s="48"/>
      <c r="W122" s="30"/>
      <c r="X122" s="30"/>
      <c r="Y122" s="30"/>
      <c r="Z122" s="48"/>
      <c r="AA122" s="30"/>
      <c r="AB122" s="30"/>
      <c r="AC122" s="48"/>
      <c r="AD122" s="30"/>
      <c r="AE122" s="48"/>
      <c r="AF122" s="30"/>
      <c r="AG122" s="30"/>
      <c r="AH122" s="48"/>
      <c r="AI122" s="30"/>
      <c r="AJ122" s="30"/>
      <c r="AK122" s="48"/>
      <c r="AL122" s="30"/>
      <c r="AM122" s="48"/>
      <c r="AN122" s="30"/>
      <c r="AO122" s="30"/>
      <c r="AP122" s="30"/>
      <c r="BB122" s="27"/>
      <c r="BC122" s="27"/>
    </row>
    <row r="123" spans="1:55" s="2" customFormat="1" ht="30" customHeight="1" x14ac:dyDescent="0.2">
      <c r="A123" s="27"/>
      <c r="B123" s="27"/>
      <c r="C123" s="27"/>
      <c r="G123" s="51"/>
      <c r="H123" s="51"/>
      <c r="I123" s="51"/>
      <c r="J123" s="30"/>
      <c r="K123" s="51"/>
      <c r="L123" s="51"/>
      <c r="M123" s="51"/>
      <c r="N123" s="51"/>
      <c r="O123" s="118"/>
      <c r="P123" s="119"/>
      <c r="Q123" s="48"/>
      <c r="R123" s="30"/>
      <c r="S123" s="30"/>
      <c r="T123" s="30"/>
      <c r="U123" s="30"/>
      <c r="V123" s="48"/>
      <c r="W123" s="30"/>
      <c r="X123" s="30"/>
      <c r="Y123" s="30"/>
      <c r="Z123" s="48"/>
      <c r="AA123" s="30"/>
      <c r="AB123" s="30"/>
      <c r="AC123" s="48"/>
      <c r="AD123" s="30"/>
      <c r="AE123" s="48"/>
      <c r="AF123" s="30"/>
      <c r="AG123" s="30"/>
      <c r="AH123" s="48"/>
      <c r="AI123" s="30"/>
      <c r="AJ123" s="30"/>
      <c r="AK123" s="48"/>
      <c r="AL123" s="30"/>
      <c r="AM123" s="48"/>
      <c r="AN123" s="30"/>
      <c r="AO123" s="30"/>
      <c r="AP123" s="30"/>
      <c r="BB123" s="27"/>
      <c r="BC123" s="27"/>
    </row>
    <row r="124" spans="1:55" s="2" customFormat="1" ht="30" customHeight="1" x14ac:dyDescent="0.2">
      <c r="A124" s="27"/>
      <c r="B124" s="27"/>
      <c r="C124" s="27"/>
      <c r="G124" s="51"/>
      <c r="H124" s="51"/>
      <c r="I124" s="51"/>
      <c r="J124" s="30"/>
      <c r="K124" s="51"/>
      <c r="L124" s="51"/>
      <c r="M124" s="51"/>
      <c r="N124" s="51"/>
      <c r="O124" s="118"/>
      <c r="P124" s="119"/>
      <c r="Q124" s="48"/>
      <c r="R124" s="30"/>
      <c r="S124" s="30"/>
      <c r="T124" s="30"/>
      <c r="U124" s="30"/>
      <c r="V124" s="48"/>
      <c r="W124" s="30"/>
      <c r="X124" s="30"/>
      <c r="Y124" s="30"/>
      <c r="Z124" s="48"/>
      <c r="AA124" s="30"/>
      <c r="AB124" s="30"/>
      <c r="AC124" s="48"/>
      <c r="AD124" s="30"/>
      <c r="AE124" s="48"/>
      <c r="AF124" s="30"/>
      <c r="AG124" s="30"/>
      <c r="AH124" s="48"/>
      <c r="AI124" s="30"/>
      <c r="AJ124" s="30"/>
      <c r="AK124" s="48"/>
      <c r="AL124" s="30"/>
      <c r="AM124" s="48"/>
      <c r="AN124" s="30"/>
      <c r="AO124" s="30"/>
      <c r="AP124" s="30"/>
      <c r="BB124" s="27"/>
      <c r="BC124" s="27"/>
    </row>
    <row r="125" spans="1:55" s="2" customFormat="1" ht="30" customHeight="1" x14ac:dyDescent="0.2">
      <c r="A125" s="27"/>
      <c r="B125" s="27"/>
      <c r="C125" s="27"/>
      <c r="G125" s="51"/>
      <c r="H125" s="51"/>
      <c r="I125" s="51"/>
      <c r="J125" s="30"/>
      <c r="K125" s="51"/>
      <c r="L125" s="51"/>
      <c r="M125" s="51"/>
      <c r="N125" s="51"/>
      <c r="O125" s="118"/>
      <c r="P125" s="119"/>
      <c r="Q125" s="48"/>
      <c r="R125" s="30"/>
      <c r="S125" s="30"/>
      <c r="T125" s="30"/>
      <c r="U125" s="30"/>
      <c r="V125" s="48"/>
      <c r="W125" s="30"/>
      <c r="X125" s="30"/>
      <c r="Y125" s="30"/>
      <c r="Z125" s="48"/>
      <c r="AA125" s="30"/>
      <c r="AB125" s="30"/>
      <c r="AC125" s="48"/>
      <c r="AD125" s="30"/>
      <c r="AE125" s="48"/>
      <c r="AF125" s="30"/>
      <c r="AG125" s="30"/>
      <c r="AH125" s="48"/>
      <c r="AI125" s="30"/>
      <c r="AJ125" s="30"/>
      <c r="AK125" s="48"/>
      <c r="AL125" s="30"/>
      <c r="AM125" s="48"/>
      <c r="AN125" s="30"/>
      <c r="AO125" s="30"/>
      <c r="AP125" s="30"/>
      <c r="BB125" s="27"/>
      <c r="BC125" s="27"/>
    </row>
    <row r="126" spans="1:55" s="2" customFormat="1" ht="30" customHeight="1" x14ac:dyDescent="0.2">
      <c r="A126" s="27"/>
      <c r="B126" s="27"/>
      <c r="C126" s="27"/>
      <c r="G126" s="51"/>
      <c r="H126" s="51"/>
      <c r="I126" s="51"/>
      <c r="J126" s="30"/>
      <c r="K126" s="51"/>
      <c r="L126" s="51"/>
      <c r="M126" s="51"/>
      <c r="N126" s="51"/>
      <c r="O126" s="118"/>
      <c r="P126" s="119"/>
      <c r="Q126" s="48"/>
      <c r="R126" s="30"/>
      <c r="S126" s="30"/>
      <c r="T126" s="30"/>
      <c r="U126" s="30"/>
      <c r="V126" s="48"/>
      <c r="W126" s="30"/>
      <c r="X126" s="30"/>
      <c r="Y126" s="30"/>
      <c r="Z126" s="48"/>
      <c r="AA126" s="30"/>
      <c r="AB126" s="30"/>
      <c r="AC126" s="48"/>
      <c r="AD126" s="30"/>
      <c r="AE126" s="48"/>
      <c r="AF126" s="30"/>
      <c r="AG126" s="30"/>
      <c r="AH126" s="48"/>
      <c r="AI126" s="30"/>
      <c r="AJ126" s="30"/>
      <c r="AK126" s="48"/>
      <c r="AL126" s="30"/>
      <c r="AM126" s="48"/>
      <c r="AN126" s="30"/>
      <c r="AO126" s="30"/>
      <c r="AP126" s="30"/>
      <c r="BB126" s="27"/>
      <c r="BC126" s="27"/>
    </row>
    <row r="127" spans="1:55" s="2" customFormat="1" ht="30" customHeight="1" x14ac:dyDescent="0.2">
      <c r="A127" s="27"/>
      <c r="B127" s="27"/>
      <c r="C127" s="27"/>
      <c r="G127" s="51"/>
      <c r="H127" s="51"/>
      <c r="I127" s="51"/>
      <c r="J127" s="30"/>
      <c r="K127" s="51"/>
      <c r="L127" s="51"/>
      <c r="M127" s="51"/>
      <c r="N127" s="51"/>
      <c r="O127" s="118"/>
      <c r="P127" s="119"/>
      <c r="Q127" s="48"/>
      <c r="R127" s="30"/>
      <c r="S127" s="30"/>
      <c r="T127" s="30"/>
      <c r="U127" s="30"/>
      <c r="V127" s="48"/>
      <c r="W127" s="30"/>
      <c r="X127" s="30"/>
      <c r="Y127" s="30"/>
      <c r="Z127" s="48"/>
      <c r="AA127" s="30"/>
      <c r="AB127" s="30"/>
      <c r="AC127" s="48"/>
      <c r="AD127" s="30"/>
      <c r="AE127" s="48"/>
      <c r="AF127" s="30"/>
      <c r="AG127" s="30"/>
      <c r="AH127" s="48"/>
      <c r="AI127" s="30"/>
      <c r="AJ127" s="30"/>
      <c r="AK127" s="48"/>
      <c r="AL127" s="30"/>
      <c r="AM127" s="48"/>
      <c r="AN127" s="30"/>
      <c r="AO127" s="30"/>
      <c r="AP127" s="30"/>
      <c r="BB127" s="27"/>
      <c r="BC127" s="27"/>
    </row>
    <row r="128" spans="1:55" s="2" customFormat="1" ht="30" customHeight="1" x14ac:dyDescent="0.2">
      <c r="A128" s="27"/>
      <c r="B128" s="27"/>
      <c r="C128" s="27"/>
      <c r="G128" s="51"/>
      <c r="H128" s="51"/>
      <c r="I128" s="51"/>
      <c r="J128" s="30"/>
      <c r="K128" s="51"/>
      <c r="L128" s="51"/>
      <c r="M128" s="51"/>
      <c r="N128" s="51"/>
      <c r="O128" s="118"/>
      <c r="P128" s="119"/>
      <c r="Q128" s="48"/>
      <c r="R128" s="30"/>
      <c r="S128" s="30"/>
      <c r="T128" s="30"/>
      <c r="U128" s="30"/>
      <c r="V128" s="48"/>
      <c r="W128" s="30"/>
      <c r="X128" s="30"/>
      <c r="Y128" s="30"/>
      <c r="Z128" s="48"/>
      <c r="AA128" s="30"/>
      <c r="AB128" s="30"/>
      <c r="AC128" s="48"/>
      <c r="AD128" s="30"/>
      <c r="AE128" s="48"/>
      <c r="AF128" s="30"/>
      <c r="AG128" s="30"/>
      <c r="AH128" s="48"/>
      <c r="AI128" s="30"/>
      <c r="AJ128" s="30"/>
      <c r="AK128" s="48"/>
      <c r="AL128" s="30"/>
      <c r="AM128" s="48"/>
      <c r="AN128" s="30"/>
      <c r="AO128" s="30"/>
      <c r="AP128" s="30"/>
      <c r="BB128" s="27"/>
      <c r="BC128" s="27"/>
    </row>
    <row r="129" spans="1:55" s="2" customFormat="1" ht="30" customHeight="1" x14ac:dyDescent="0.2">
      <c r="A129" s="27"/>
      <c r="B129" s="27"/>
      <c r="C129" s="27"/>
      <c r="G129" s="51"/>
      <c r="H129" s="51"/>
      <c r="I129" s="51"/>
      <c r="J129" s="30"/>
      <c r="K129" s="51"/>
      <c r="L129" s="51"/>
      <c r="M129" s="51"/>
      <c r="N129" s="51"/>
      <c r="O129" s="118"/>
      <c r="P129" s="119"/>
      <c r="Q129" s="48"/>
      <c r="R129" s="30"/>
      <c r="S129" s="30"/>
      <c r="T129" s="30"/>
      <c r="U129" s="30"/>
      <c r="V129" s="48"/>
      <c r="W129" s="30"/>
      <c r="X129" s="30"/>
      <c r="Y129" s="30"/>
      <c r="Z129" s="48"/>
      <c r="AA129" s="30"/>
      <c r="AB129" s="30"/>
      <c r="AC129" s="48"/>
      <c r="AD129" s="30"/>
      <c r="AE129" s="48"/>
      <c r="AF129" s="30"/>
      <c r="AG129" s="30"/>
      <c r="AH129" s="48"/>
      <c r="AI129" s="30"/>
      <c r="AJ129" s="30"/>
      <c r="AK129" s="48"/>
      <c r="AL129" s="30"/>
      <c r="AM129" s="48"/>
      <c r="AN129" s="30"/>
      <c r="AO129" s="30"/>
      <c r="AP129" s="30"/>
      <c r="BB129" s="27"/>
      <c r="BC129" s="27"/>
    </row>
    <row r="130" spans="1:55" s="2" customFormat="1" ht="30" customHeight="1" x14ac:dyDescent="0.2">
      <c r="A130" s="27"/>
      <c r="B130" s="27"/>
      <c r="C130" s="27"/>
      <c r="G130" s="51"/>
      <c r="H130" s="51"/>
      <c r="I130" s="51"/>
      <c r="J130" s="30"/>
      <c r="K130" s="51"/>
      <c r="L130" s="51"/>
      <c r="M130" s="51"/>
      <c r="N130" s="51"/>
      <c r="O130" s="118"/>
      <c r="P130" s="119"/>
      <c r="Q130" s="48"/>
      <c r="R130" s="30"/>
      <c r="S130" s="30"/>
      <c r="T130" s="30"/>
      <c r="U130" s="30"/>
      <c r="V130" s="48"/>
      <c r="W130" s="30"/>
      <c r="X130" s="30"/>
      <c r="Y130" s="30"/>
      <c r="Z130" s="48"/>
      <c r="AA130" s="30"/>
      <c r="AB130" s="30"/>
      <c r="AC130" s="48"/>
      <c r="AD130" s="30"/>
      <c r="AE130" s="48"/>
      <c r="AF130" s="30"/>
      <c r="AG130" s="30"/>
      <c r="AH130" s="48"/>
      <c r="AI130" s="30"/>
      <c r="AJ130" s="30"/>
      <c r="AK130" s="48"/>
      <c r="AL130" s="30"/>
      <c r="AM130" s="48"/>
      <c r="AN130" s="30"/>
      <c r="AO130" s="30"/>
      <c r="AP130" s="30"/>
      <c r="BB130" s="27"/>
      <c r="BC130" s="27"/>
    </row>
    <row r="131" spans="1:55" s="2" customFormat="1" ht="30" customHeight="1" x14ac:dyDescent="0.2">
      <c r="A131" s="27"/>
      <c r="B131" s="27"/>
      <c r="C131" s="27"/>
      <c r="G131" s="51"/>
      <c r="H131" s="51"/>
      <c r="I131" s="51"/>
      <c r="J131" s="30"/>
      <c r="K131" s="51"/>
      <c r="L131" s="51"/>
      <c r="M131" s="51"/>
      <c r="N131" s="51"/>
      <c r="O131" s="118"/>
      <c r="P131" s="119"/>
      <c r="Q131" s="48"/>
      <c r="R131" s="30"/>
      <c r="S131" s="30"/>
      <c r="T131" s="30"/>
      <c r="U131" s="30"/>
      <c r="V131" s="48"/>
      <c r="W131" s="30"/>
      <c r="X131" s="30"/>
      <c r="Y131" s="30"/>
      <c r="Z131" s="48"/>
      <c r="AA131" s="30"/>
      <c r="AB131" s="30"/>
      <c r="AC131" s="48"/>
      <c r="AD131" s="30"/>
      <c r="AE131" s="48"/>
      <c r="AF131" s="30"/>
      <c r="AG131" s="30"/>
      <c r="AH131" s="48"/>
      <c r="AI131" s="30"/>
      <c r="AJ131" s="30"/>
      <c r="AK131" s="48"/>
      <c r="AL131" s="30"/>
      <c r="AM131" s="48"/>
      <c r="AN131" s="30"/>
      <c r="AO131" s="30"/>
      <c r="AP131" s="30"/>
      <c r="BB131" s="27"/>
      <c r="BC131" s="27"/>
    </row>
    <row r="132" spans="1:55" s="2" customFormat="1" ht="30" customHeight="1" x14ac:dyDescent="0.2">
      <c r="A132" s="27"/>
      <c r="B132" s="27"/>
      <c r="C132" s="27"/>
      <c r="G132" s="51"/>
      <c r="H132" s="51"/>
      <c r="I132" s="51"/>
      <c r="J132" s="30"/>
      <c r="K132" s="51"/>
      <c r="L132" s="51"/>
      <c r="M132" s="51"/>
      <c r="N132" s="51"/>
      <c r="O132" s="118"/>
      <c r="P132" s="119"/>
      <c r="Q132" s="48"/>
      <c r="R132" s="30"/>
      <c r="S132" s="30"/>
      <c r="T132" s="30"/>
      <c r="U132" s="30"/>
      <c r="V132" s="48"/>
      <c r="W132" s="30"/>
      <c r="X132" s="30"/>
      <c r="Y132" s="30"/>
      <c r="Z132" s="48"/>
      <c r="AA132" s="30"/>
      <c r="AB132" s="30"/>
      <c r="AC132" s="48"/>
      <c r="AD132" s="30"/>
      <c r="AE132" s="48"/>
      <c r="AF132" s="30"/>
      <c r="AG132" s="30"/>
      <c r="AH132" s="48"/>
      <c r="AI132" s="30"/>
      <c r="AJ132" s="30"/>
      <c r="AK132" s="48"/>
      <c r="AL132" s="30"/>
      <c r="AM132" s="48"/>
      <c r="AN132" s="30"/>
      <c r="AO132" s="30"/>
      <c r="AP132" s="30"/>
      <c r="BB132" s="27"/>
      <c r="BC132" s="27"/>
    </row>
    <row r="133" spans="1:55" s="2" customFormat="1" ht="30" customHeight="1" x14ac:dyDescent="0.2">
      <c r="A133" s="27"/>
      <c r="B133" s="27"/>
      <c r="C133" s="27"/>
      <c r="G133" s="51"/>
      <c r="H133" s="51"/>
      <c r="I133" s="51"/>
      <c r="J133" s="30"/>
      <c r="K133" s="51"/>
      <c r="L133" s="51"/>
      <c r="M133" s="51"/>
      <c r="N133" s="51"/>
      <c r="O133" s="118"/>
      <c r="P133" s="119"/>
      <c r="Q133" s="48"/>
      <c r="R133" s="30"/>
      <c r="S133" s="30"/>
      <c r="T133" s="30"/>
      <c r="U133" s="30"/>
      <c r="V133" s="48"/>
      <c r="W133" s="30"/>
      <c r="X133" s="30"/>
      <c r="Y133" s="30"/>
      <c r="Z133" s="48"/>
      <c r="AA133" s="30"/>
      <c r="AB133" s="30"/>
      <c r="AC133" s="48"/>
      <c r="AD133" s="30"/>
      <c r="AE133" s="48"/>
      <c r="AF133" s="30"/>
      <c r="AG133" s="30"/>
      <c r="AH133" s="48"/>
      <c r="AI133" s="30"/>
      <c r="AJ133" s="30"/>
      <c r="AK133" s="48"/>
      <c r="AL133" s="30"/>
      <c r="AM133" s="48"/>
      <c r="AN133" s="30"/>
      <c r="AO133" s="30"/>
      <c r="AP133" s="30"/>
      <c r="BB133" s="27"/>
      <c r="BC133" s="27"/>
    </row>
    <row r="134" spans="1:55" s="2" customFormat="1" ht="30" customHeight="1" x14ac:dyDescent="0.2">
      <c r="A134" s="27"/>
      <c r="B134" s="27"/>
      <c r="C134" s="27"/>
      <c r="G134" s="51"/>
      <c r="H134" s="51"/>
      <c r="I134" s="51"/>
      <c r="J134" s="30"/>
      <c r="K134" s="51"/>
      <c r="L134" s="51"/>
      <c r="M134" s="51"/>
      <c r="N134" s="51"/>
      <c r="O134" s="118"/>
      <c r="P134" s="119"/>
      <c r="Q134" s="48"/>
      <c r="R134" s="30"/>
      <c r="S134" s="30"/>
      <c r="T134" s="30"/>
      <c r="U134" s="30"/>
      <c r="V134" s="48"/>
      <c r="W134" s="30"/>
      <c r="X134" s="30"/>
      <c r="Y134" s="30"/>
      <c r="Z134" s="48"/>
      <c r="AA134" s="30"/>
      <c r="AB134" s="30"/>
      <c r="AC134" s="48"/>
      <c r="AD134" s="30"/>
      <c r="AE134" s="48"/>
      <c r="AF134" s="30"/>
      <c r="AG134" s="30"/>
      <c r="AH134" s="48"/>
      <c r="AI134" s="30"/>
      <c r="AJ134" s="30"/>
      <c r="AK134" s="48"/>
      <c r="AL134" s="30"/>
      <c r="AM134" s="48"/>
      <c r="AN134" s="30"/>
      <c r="AO134" s="30"/>
      <c r="AP134" s="30"/>
      <c r="BB134" s="27"/>
      <c r="BC134" s="27"/>
    </row>
    <row r="135" spans="1:55" s="2" customFormat="1" ht="30" customHeight="1" x14ac:dyDescent="0.2">
      <c r="A135" s="27"/>
      <c r="B135" s="27"/>
      <c r="C135" s="27"/>
      <c r="G135" s="51"/>
      <c r="H135" s="51"/>
      <c r="I135" s="51"/>
      <c r="J135" s="30"/>
      <c r="K135" s="51"/>
      <c r="L135" s="51"/>
      <c r="M135" s="51"/>
      <c r="N135" s="51"/>
      <c r="O135" s="118"/>
      <c r="P135" s="119"/>
      <c r="Q135" s="48"/>
      <c r="R135" s="30"/>
      <c r="S135" s="30"/>
      <c r="T135" s="30"/>
      <c r="U135" s="30"/>
      <c r="V135" s="48"/>
      <c r="W135" s="30"/>
      <c r="X135" s="30"/>
      <c r="Y135" s="30"/>
      <c r="Z135" s="48"/>
      <c r="AA135" s="30"/>
      <c r="AB135" s="30"/>
      <c r="AC135" s="48"/>
      <c r="AD135" s="30"/>
      <c r="AE135" s="48"/>
      <c r="AF135" s="30"/>
      <c r="AG135" s="30"/>
      <c r="AH135" s="48"/>
      <c r="AI135" s="30"/>
      <c r="AJ135" s="30"/>
      <c r="AK135" s="48"/>
      <c r="AL135" s="30"/>
      <c r="AM135" s="48"/>
      <c r="AN135" s="30"/>
      <c r="AO135" s="30"/>
      <c r="AP135" s="30"/>
      <c r="BB135" s="27"/>
      <c r="BC135" s="27"/>
    </row>
    <row r="136" spans="1:55" s="2" customFormat="1" ht="30" customHeight="1" x14ac:dyDescent="0.2">
      <c r="A136" s="27"/>
      <c r="B136" s="27"/>
      <c r="C136" s="27"/>
      <c r="G136" s="51"/>
      <c r="H136" s="51"/>
      <c r="I136" s="51"/>
      <c r="J136" s="30"/>
      <c r="K136" s="51"/>
      <c r="L136" s="51"/>
      <c r="M136" s="51"/>
      <c r="N136" s="51"/>
      <c r="O136" s="118"/>
      <c r="P136" s="119"/>
      <c r="Q136" s="48"/>
      <c r="R136" s="30"/>
      <c r="S136" s="30"/>
      <c r="T136" s="30"/>
      <c r="U136" s="30"/>
      <c r="V136" s="48"/>
      <c r="W136" s="30"/>
      <c r="X136" s="30"/>
      <c r="Y136" s="30"/>
      <c r="Z136" s="48"/>
      <c r="AA136" s="30"/>
      <c r="AB136" s="30"/>
      <c r="AC136" s="48"/>
      <c r="AD136" s="30"/>
      <c r="AE136" s="48"/>
      <c r="AF136" s="30"/>
      <c r="AG136" s="30"/>
      <c r="AH136" s="48"/>
      <c r="AI136" s="30"/>
      <c r="AJ136" s="30"/>
      <c r="AK136" s="48"/>
      <c r="AL136" s="30"/>
      <c r="AM136" s="48"/>
      <c r="AN136" s="30"/>
      <c r="AO136" s="30"/>
      <c r="AP136" s="30"/>
      <c r="BB136" s="27"/>
      <c r="BC136" s="27"/>
    </row>
    <row r="137" spans="1:55" s="2" customFormat="1" ht="30" customHeight="1" x14ac:dyDescent="0.2">
      <c r="A137" s="27"/>
      <c r="B137" s="27"/>
      <c r="C137" s="27"/>
      <c r="G137" s="51"/>
      <c r="H137" s="51"/>
      <c r="I137" s="51"/>
      <c r="J137" s="30"/>
      <c r="K137" s="51"/>
      <c r="L137" s="51"/>
      <c r="M137" s="51"/>
      <c r="N137" s="51"/>
      <c r="O137" s="118"/>
      <c r="P137" s="119"/>
      <c r="Q137" s="48"/>
      <c r="R137" s="30"/>
      <c r="S137" s="30"/>
      <c r="T137" s="30"/>
      <c r="U137" s="30"/>
      <c r="V137" s="48"/>
      <c r="W137" s="30"/>
      <c r="X137" s="30"/>
      <c r="Y137" s="30"/>
      <c r="Z137" s="48"/>
      <c r="AA137" s="30"/>
      <c r="AB137" s="30"/>
      <c r="AC137" s="48"/>
      <c r="AD137" s="30"/>
      <c r="AE137" s="48"/>
      <c r="AF137" s="30"/>
      <c r="AG137" s="30"/>
      <c r="AH137" s="48"/>
      <c r="AI137" s="30"/>
      <c r="AJ137" s="30"/>
      <c r="AK137" s="48"/>
      <c r="AL137" s="30"/>
      <c r="AM137" s="48"/>
      <c r="AN137" s="30"/>
      <c r="AO137" s="30"/>
      <c r="AP137" s="30"/>
      <c r="BB137" s="27"/>
      <c r="BC137" s="27"/>
    </row>
    <row r="138" spans="1:55" s="2" customFormat="1" ht="30" customHeight="1" x14ac:dyDescent="0.2">
      <c r="A138" s="27"/>
      <c r="B138" s="27"/>
      <c r="C138" s="27"/>
      <c r="G138" s="51"/>
      <c r="H138" s="51"/>
      <c r="I138" s="51"/>
      <c r="J138" s="30"/>
      <c r="K138" s="51"/>
      <c r="L138" s="51"/>
      <c r="M138" s="51"/>
      <c r="N138" s="51"/>
      <c r="O138" s="118"/>
      <c r="P138" s="119"/>
      <c r="Q138" s="48"/>
      <c r="R138" s="30"/>
      <c r="S138" s="30"/>
      <c r="T138" s="30"/>
      <c r="U138" s="30"/>
      <c r="V138" s="48"/>
      <c r="W138" s="30"/>
      <c r="X138" s="30"/>
      <c r="Y138" s="30"/>
      <c r="Z138" s="48"/>
      <c r="AA138" s="30"/>
      <c r="AB138" s="30"/>
      <c r="AC138" s="48"/>
      <c r="AD138" s="30"/>
      <c r="AE138" s="48"/>
      <c r="AF138" s="30"/>
      <c r="AG138" s="30"/>
      <c r="AH138" s="48"/>
      <c r="AI138" s="30"/>
      <c r="AJ138" s="30"/>
      <c r="AK138" s="48"/>
      <c r="AL138" s="30"/>
      <c r="AM138" s="48"/>
      <c r="AN138" s="30"/>
      <c r="AO138" s="30"/>
      <c r="AP138" s="30"/>
      <c r="BB138" s="27"/>
      <c r="BC138" s="27"/>
    </row>
    <row r="139" spans="1:55" s="2" customFormat="1" ht="30" customHeight="1" x14ac:dyDescent="0.2">
      <c r="A139" s="27"/>
      <c r="B139" s="27"/>
      <c r="C139" s="27"/>
      <c r="G139" s="51"/>
      <c r="H139" s="51"/>
      <c r="I139" s="51"/>
      <c r="J139" s="30"/>
      <c r="K139" s="51"/>
      <c r="L139" s="51"/>
      <c r="M139" s="51"/>
      <c r="N139" s="51"/>
      <c r="O139" s="118"/>
      <c r="P139" s="119"/>
      <c r="Q139" s="48"/>
      <c r="R139" s="30"/>
      <c r="S139" s="30"/>
      <c r="T139" s="30"/>
      <c r="U139" s="30"/>
      <c r="V139" s="48"/>
      <c r="W139" s="30"/>
      <c r="X139" s="30"/>
      <c r="Y139" s="30"/>
      <c r="Z139" s="48"/>
      <c r="AA139" s="30"/>
      <c r="AB139" s="30"/>
      <c r="AC139" s="48"/>
      <c r="AD139" s="30"/>
      <c r="AE139" s="48"/>
      <c r="AF139" s="30"/>
      <c r="AG139" s="30"/>
      <c r="AH139" s="48"/>
      <c r="AI139" s="30"/>
      <c r="AJ139" s="30"/>
      <c r="AK139" s="48"/>
      <c r="AL139" s="30"/>
      <c r="AM139" s="48"/>
      <c r="AN139" s="30"/>
      <c r="AO139" s="30"/>
      <c r="AP139" s="30"/>
      <c r="BB139" s="27"/>
      <c r="BC139" s="27"/>
    </row>
    <row r="140" spans="1:55" s="2" customFormat="1" ht="30" customHeight="1" x14ac:dyDescent="0.2">
      <c r="A140" s="27"/>
      <c r="B140" s="27"/>
      <c r="C140" s="27"/>
      <c r="G140" s="51"/>
      <c r="H140" s="51"/>
      <c r="I140" s="51"/>
      <c r="J140" s="30"/>
      <c r="K140" s="51"/>
      <c r="L140" s="51"/>
      <c r="M140" s="51"/>
      <c r="N140" s="51"/>
      <c r="O140" s="118"/>
      <c r="P140" s="119"/>
      <c r="Q140" s="48"/>
      <c r="R140" s="30"/>
      <c r="S140" s="30"/>
      <c r="T140" s="30"/>
      <c r="U140" s="30"/>
      <c r="V140" s="48"/>
      <c r="W140" s="30"/>
      <c r="X140" s="30"/>
      <c r="Y140" s="30"/>
      <c r="Z140" s="48"/>
      <c r="AA140" s="30"/>
      <c r="AB140" s="30"/>
      <c r="AC140" s="48"/>
      <c r="AD140" s="30"/>
      <c r="AE140" s="48"/>
      <c r="AF140" s="30"/>
      <c r="AG140" s="30"/>
      <c r="AH140" s="48"/>
      <c r="AI140" s="30"/>
      <c r="AJ140" s="30"/>
      <c r="AK140" s="48"/>
      <c r="AL140" s="30"/>
      <c r="AM140" s="48"/>
      <c r="AN140" s="30"/>
      <c r="AO140" s="30"/>
      <c r="AP140" s="30"/>
      <c r="BB140" s="27"/>
      <c r="BC140" s="27"/>
    </row>
    <row r="141" spans="1:55" s="2" customFormat="1" ht="30" customHeight="1" x14ac:dyDescent="0.2">
      <c r="A141" s="27"/>
      <c r="B141" s="27"/>
      <c r="C141" s="27"/>
      <c r="G141" s="51"/>
      <c r="H141" s="51"/>
      <c r="I141" s="51"/>
      <c r="J141" s="30"/>
      <c r="K141" s="51"/>
      <c r="L141" s="51"/>
      <c r="M141" s="51"/>
      <c r="N141" s="51"/>
      <c r="O141" s="118"/>
      <c r="P141" s="119"/>
      <c r="Q141" s="48"/>
      <c r="R141" s="30"/>
      <c r="S141" s="30"/>
      <c r="T141" s="30"/>
      <c r="U141" s="30"/>
      <c r="V141" s="48"/>
      <c r="W141" s="30"/>
      <c r="X141" s="30"/>
      <c r="Y141" s="30"/>
      <c r="Z141" s="48"/>
      <c r="AA141" s="30"/>
      <c r="AB141" s="30"/>
      <c r="AC141" s="48"/>
      <c r="AD141" s="30"/>
      <c r="AE141" s="48"/>
      <c r="AF141" s="30"/>
      <c r="AG141" s="30"/>
      <c r="AH141" s="48"/>
      <c r="AI141" s="30"/>
      <c r="AJ141" s="30"/>
      <c r="AK141" s="48"/>
      <c r="AL141" s="30"/>
      <c r="AM141" s="48"/>
      <c r="AN141" s="30"/>
      <c r="AO141" s="30"/>
      <c r="AP141" s="30"/>
      <c r="BB141" s="27"/>
      <c r="BC141" s="27"/>
    </row>
    <row r="142" spans="1:55" s="2" customFormat="1" ht="30" customHeight="1" x14ac:dyDescent="0.2">
      <c r="A142" s="27"/>
      <c r="B142" s="27"/>
      <c r="C142" s="27"/>
      <c r="G142" s="51"/>
      <c r="H142" s="51"/>
      <c r="I142" s="51"/>
      <c r="J142" s="30"/>
      <c r="K142" s="51"/>
      <c r="L142" s="51"/>
      <c r="M142" s="51"/>
      <c r="N142" s="51"/>
      <c r="O142" s="118"/>
      <c r="P142" s="119"/>
      <c r="Q142" s="48"/>
      <c r="R142" s="30"/>
      <c r="S142" s="30"/>
      <c r="T142" s="30"/>
      <c r="U142" s="30"/>
      <c r="V142" s="48"/>
      <c r="W142" s="30"/>
      <c r="X142" s="30"/>
      <c r="Y142" s="30"/>
      <c r="Z142" s="48"/>
      <c r="AA142" s="30"/>
      <c r="AB142" s="30"/>
      <c r="AC142" s="48"/>
      <c r="AD142" s="30"/>
      <c r="AE142" s="48"/>
      <c r="AF142" s="30"/>
      <c r="AG142" s="30"/>
      <c r="AH142" s="48"/>
      <c r="AI142" s="30"/>
      <c r="AJ142" s="30"/>
      <c r="AK142" s="48"/>
      <c r="AL142" s="30"/>
      <c r="AM142" s="48"/>
      <c r="AN142" s="30"/>
      <c r="AO142" s="30"/>
      <c r="AP142" s="30"/>
      <c r="BB142" s="27"/>
      <c r="BC142" s="27"/>
    </row>
    <row r="143" spans="1:55" s="2" customFormat="1" ht="30" customHeight="1" x14ac:dyDescent="0.2">
      <c r="A143" s="27"/>
      <c r="B143" s="27"/>
      <c r="C143" s="27"/>
      <c r="G143" s="51"/>
      <c r="H143" s="51"/>
      <c r="I143" s="51"/>
      <c r="J143" s="30"/>
      <c r="K143" s="51"/>
      <c r="L143" s="51"/>
      <c r="M143" s="51"/>
      <c r="N143" s="51"/>
      <c r="O143" s="118"/>
      <c r="P143" s="119"/>
      <c r="Q143" s="48"/>
      <c r="R143" s="30"/>
      <c r="S143" s="30"/>
      <c r="T143" s="30"/>
      <c r="U143" s="30"/>
      <c r="V143" s="48"/>
      <c r="W143" s="30"/>
      <c r="X143" s="30"/>
      <c r="Y143" s="30"/>
      <c r="Z143" s="48"/>
      <c r="AA143" s="30"/>
      <c r="AB143" s="30"/>
      <c r="AC143" s="48"/>
      <c r="AD143" s="30"/>
      <c r="AE143" s="48"/>
      <c r="AF143" s="30"/>
      <c r="AG143" s="30"/>
      <c r="AH143" s="48"/>
      <c r="AI143" s="30"/>
      <c r="AJ143" s="30"/>
      <c r="AK143" s="48"/>
      <c r="AL143" s="30"/>
      <c r="AM143" s="48"/>
      <c r="AN143" s="30"/>
      <c r="AO143" s="30"/>
      <c r="AP143" s="30"/>
      <c r="BB143" s="27"/>
      <c r="BC143" s="27"/>
    </row>
    <row r="144" spans="1:55" s="2" customFormat="1" ht="30" customHeight="1" x14ac:dyDescent="0.2">
      <c r="A144" s="27"/>
      <c r="B144" s="27"/>
      <c r="C144" s="27"/>
      <c r="G144" s="51"/>
      <c r="H144" s="51"/>
      <c r="I144" s="51"/>
      <c r="J144" s="30"/>
      <c r="K144" s="51"/>
      <c r="L144" s="51"/>
      <c r="M144" s="51"/>
      <c r="N144" s="51"/>
      <c r="O144" s="118"/>
      <c r="P144" s="119"/>
      <c r="Q144" s="48"/>
      <c r="R144" s="30"/>
      <c r="S144" s="30"/>
      <c r="T144" s="30"/>
      <c r="U144" s="30"/>
      <c r="V144" s="48"/>
      <c r="W144" s="30"/>
      <c r="X144" s="30"/>
      <c r="Y144" s="30"/>
      <c r="Z144" s="48"/>
      <c r="AA144" s="30"/>
      <c r="AB144" s="30"/>
      <c r="AC144" s="48"/>
      <c r="AD144" s="30"/>
      <c r="AE144" s="48"/>
      <c r="AF144" s="30"/>
      <c r="AG144" s="30"/>
      <c r="AH144" s="48"/>
      <c r="AI144" s="30"/>
      <c r="AJ144" s="30"/>
      <c r="AK144" s="48"/>
      <c r="AL144" s="30"/>
      <c r="AM144" s="48"/>
      <c r="AN144" s="30"/>
      <c r="AO144" s="30"/>
      <c r="AP144" s="30"/>
      <c r="BB144" s="27"/>
      <c r="BC144" s="27"/>
    </row>
    <row r="145" spans="1:57" s="2" customFormat="1" ht="30" customHeight="1" x14ac:dyDescent="0.2">
      <c r="A145" s="27"/>
      <c r="B145" s="27"/>
      <c r="C145" s="27"/>
      <c r="G145" s="51"/>
      <c r="H145" s="51"/>
      <c r="I145" s="51"/>
      <c r="J145" s="30"/>
      <c r="K145" s="51"/>
      <c r="L145" s="51"/>
      <c r="M145" s="51"/>
      <c r="N145" s="51"/>
      <c r="O145" s="118"/>
      <c r="P145" s="119"/>
      <c r="Q145" s="48"/>
      <c r="R145" s="30"/>
      <c r="S145" s="30"/>
      <c r="T145" s="30"/>
      <c r="U145" s="30"/>
      <c r="V145" s="48"/>
      <c r="W145" s="30"/>
      <c r="X145" s="30"/>
      <c r="Y145" s="30"/>
      <c r="Z145" s="48"/>
      <c r="AA145" s="30"/>
      <c r="AB145" s="30"/>
      <c r="AC145" s="48"/>
      <c r="AD145" s="30"/>
      <c r="AE145" s="48"/>
      <c r="AF145" s="30"/>
      <c r="AG145" s="30"/>
      <c r="AH145" s="48"/>
      <c r="AI145" s="30"/>
      <c r="AJ145" s="30"/>
      <c r="AK145" s="48"/>
      <c r="AL145" s="30"/>
      <c r="AM145" s="48"/>
      <c r="AN145" s="30"/>
      <c r="AO145" s="30"/>
      <c r="AP145" s="30"/>
      <c r="BB145" s="27"/>
      <c r="BC145" s="27"/>
    </row>
    <row r="146" spans="1:57" s="2" customFormat="1" ht="30" customHeight="1" x14ac:dyDescent="0.2">
      <c r="A146" s="27"/>
      <c r="B146" s="27"/>
      <c r="C146" s="27"/>
      <c r="G146" s="51"/>
      <c r="H146" s="51"/>
      <c r="I146" s="51"/>
      <c r="J146" s="30"/>
      <c r="K146" s="51"/>
      <c r="L146" s="51"/>
      <c r="M146" s="51"/>
      <c r="N146" s="51"/>
      <c r="O146" s="118"/>
      <c r="P146" s="119"/>
      <c r="Q146" s="48"/>
      <c r="R146" s="30"/>
      <c r="S146" s="30"/>
      <c r="T146" s="30"/>
      <c r="U146" s="30"/>
      <c r="V146" s="48"/>
      <c r="W146" s="30"/>
      <c r="X146" s="30"/>
      <c r="Y146" s="30"/>
      <c r="Z146" s="48"/>
      <c r="AA146" s="30"/>
      <c r="AB146" s="30"/>
      <c r="AC146" s="48"/>
      <c r="AD146" s="30"/>
      <c r="AE146" s="48"/>
      <c r="AF146" s="30"/>
      <c r="AG146" s="30"/>
      <c r="AH146" s="48"/>
      <c r="AI146" s="30"/>
      <c r="AJ146" s="30"/>
      <c r="AK146" s="48"/>
      <c r="AL146" s="30"/>
      <c r="AM146" s="48"/>
      <c r="AN146" s="30"/>
      <c r="AO146" s="30"/>
      <c r="AP146" s="30"/>
      <c r="BB146" s="27"/>
      <c r="BC146" s="27"/>
    </row>
    <row r="147" spans="1:57" s="2" customFormat="1" ht="30" customHeight="1" x14ac:dyDescent="0.2">
      <c r="A147" s="27"/>
      <c r="B147" s="27"/>
      <c r="C147" s="27"/>
      <c r="G147" s="51"/>
      <c r="H147" s="51"/>
      <c r="I147" s="51"/>
      <c r="J147" s="30"/>
      <c r="K147" s="51"/>
      <c r="L147" s="51"/>
      <c r="M147" s="51"/>
      <c r="N147" s="51"/>
      <c r="O147" s="118"/>
      <c r="P147" s="119"/>
      <c r="Q147" s="48"/>
      <c r="R147" s="30"/>
      <c r="S147" s="30"/>
      <c r="T147" s="30"/>
      <c r="U147" s="30"/>
      <c r="V147" s="48"/>
      <c r="W147" s="30"/>
      <c r="X147" s="30"/>
      <c r="Y147" s="30"/>
      <c r="Z147" s="48"/>
      <c r="AA147" s="30"/>
      <c r="AB147" s="30"/>
      <c r="AC147" s="48"/>
      <c r="AD147" s="30"/>
      <c r="AE147" s="48"/>
      <c r="AF147" s="30"/>
      <c r="AG147" s="30"/>
      <c r="AH147" s="48"/>
      <c r="AI147" s="30"/>
      <c r="AJ147" s="30"/>
      <c r="AK147" s="48"/>
      <c r="AL147" s="30"/>
      <c r="AM147" s="48"/>
      <c r="AN147" s="30"/>
      <c r="AO147" s="30"/>
      <c r="AP147" s="30"/>
      <c r="BB147" s="27"/>
      <c r="BC147" s="27"/>
    </row>
    <row r="148" spans="1:57" s="2" customFormat="1" ht="30" customHeight="1" x14ac:dyDescent="0.2">
      <c r="A148" s="27"/>
      <c r="B148" s="27"/>
      <c r="C148" s="27"/>
      <c r="G148" s="51"/>
      <c r="H148" s="51"/>
      <c r="I148" s="51"/>
      <c r="J148" s="30"/>
      <c r="K148" s="51"/>
      <c r="L148" s="51"/>
      <c r="M148" s="51"/>
      <c r="N148" s="51"/>
      <c r="O148" s="118"/>
      <c r="P148" s="119"/>
      <c r="Q148" s="48"/>
      <c r="R148" s="30"/>
      <c r="S148" s="30"/>
      <c r="T148" s="30"/>
      <c r="U148" s="30"/>
      <c r="V148" s="48"/>
      <c r="W148" s="30"/>
      <c r="X148" s="30"/>
      <c r="Y148" s="30"/>
      <c r="Z148" s="48"/>
      <c r="AA148" s="30"/>
      <c r="AB148" s="30"/>
      <c r="AC148" s="48"/>
      <c r="AD148" s="30"/>
      <c r="AE148" s="48"/>
      <c r="AF148" s="30"/>
      <c r="AG148" s="30"/>
      <c r="AH148" s="48"/>
      <c r="AI148" s="30"/>
      <c r="AJ148" s="30"/>
      <c r="AK148" s="48"/>
      <c r="AL148" s="30"/>
      <c r="AM148" s="48"/>
      <c r="AN148" s="30"/>
      <c r="AO148" s="30"/>
      <c r="AP148" s="30"/>
      <c r="BB148" s="27"/>
      <c r="BC148" s="27"/>
    </row>
    <row r="149" spans="1:57" s="2" customFormat="1" ht="30" customHeight="1" x14ac:dyDescent="0.2">
      <c r="A149" s="27"/>
      <c r="B149" s="27"/>
      <c r="C149" s="27"/>
      <c r="G149" s="51"/>
      <c r="H149" s="51"/>
      <c r="I149" s="51"/>
      <c r="J149" s="30"/>
      <c r="K149" s="51"/>
      <c r="L149" s="51"/>
      <c r="M149" s="51"/>
      <c r="N149" s="51"/>
      <c r="O149" s="118"/>
      <c r="P149" s="119"/>
      <c r="Q149" s="48"/>
      <c r="R149" s="30"/>
      <c r="S149" s="30"/>
      <c r="T149" s="30"/>
      <c r="U149" s="30"/>
      <c r="V149" s="48"/>
      <c r="W149" s="30"/>
      <c r="X149" s="30"/>
      <c r="Y149" s="30"/>
      <c r="Z149" s="48"/>
      <c r="AA149" s="30"/>
      <c r="AB149" s="30"/>
      <c r="AC149" s="48"/>
      <c r="AD149" s="30"/>
      <c r="AE149" s="48"/>
      <c r="AF149" s="30"/>
      <c r="AG149" s="30"/>
      <c r="AH149" s="48"/>
      <c r="AI149" s="30"/>
      <c r="AJ149" s="30"/>
      <c r="AK149" s="48"/>
      <c r="AL149" s="30"/>
      <c r="AM149" s="48"/>
      <c r="AN149" s="30"/>
      <c r="AO149" s="30"/>
      <c r="AP149" s="30"/>
      <c r="BB149" s="27"/>
      <c r="BC149" s="27"/>
    </row>
    <row r="150" spans="1:57" s="2" customFormat="1" ht="30" customHeight="1" x14ac:dyDescent="0.2">
      <c r="A150" s="27"/>
      <c r="B150" s="27"/>
      <c r="C150" s="27"/>
      <c r="G150" s="51"/>
      <c r="H150" s="51"/>
      <c r="I150" s="51"/>
      <c r="J150" s="30"/>
      <c r="K150" s="51"/>
      <c r="L150" s="51"/>
      <c r="M150" s="51"/>
      <c r="N150" s="51"/>
      <c r="O150" s="118"/>
      <c r="P150" s="119"/>
      <c r="Q150" s="48"/>
      <c r="R150" s="30"/>
      <c r="S150" s="30"/>
      <c r="T150" s="30"/>
      <c r="U150" s="30"/>
      <c r="V150" s="48"/>
      <c r="W150" s="30"/>
      <c r="X150" s="30"/>
      <c r="Y150" s="30"/>
      <c r="Z150" s="48"/>
      <c r="AA150" s="30"/>
      <c r="AB150" s="30"/>
      <c r="AC150" s="48"/>
      <c r="AD150" s="30"/>
      <c r="AE150" s="48"/>
      <c r="AF150" s="30"/>
      <c r="AG150" s="30"/>
      <c r="AH150" s="48"/>
      <c r="AI150" s="30"/>
      <c r="AJ150" s="30"/>
      <c r="AK150" s="48"/>
      <c r="AL150" s="30"/>
      <c r="AM150" s="48"/>
      <c r="AN150" s="30"/>
      <c r="AO150" s="30"/>
      <c r="AP150" s="30"/>
      <c r="BB150" s="27"/>
      <c r="BC150" s="27"/>
      <c r="BE150"/>
    </row>
    <row r="151" spans="1:57" ht="30" customHeight="1" x14ac:dyDescent="0.25">
      <c r="G151" s="5"/>
      <c r="H151" s="5"/>
      <c r="J151" s="30"/>
      <c r="L151" s="5"/>
      <c r="O151" s="120"/>
      <c r="P151" s="121"/>
      <c r="Q151" s="39"/>
      <c r="S151" s="41"/>
      <c r="V151" s="39"/>
      <c r="X151" s="41"/>
      <c r="Z151" s="39"/>
      <c r="AB151" s="41"/>
      <c r="AC151" s="39"/>
      <c r="AG151" s="41"/>
      <c r="AH151" s="39"/>
      <c r="AJ151" s="41"/>
      <c r="AK151" s="39"/>
      <c r="AO151" s="41"/>
      <c r="BB151" s="1"/>
      <c r="BC151" s="1"/>
      <c r="BD151"/>
      <c r="BE151"/>
    </row>
    <row r="152" spans="1:57" ht="30" customHeight="1" x14ac:dyDescent="0.25">
      <c r="G152" s="5"/>
      <c r="H152" s="5"/>
      <c r="J152" s="30"/>
      <c r="L152" s="5"/>
      <c r="O152" s="120"/>
      <c r="P152" s="121"/>
      <c r="Q152" s="39"/>
      <c r="S152" s="41"/>
      <c r="V152" s="39"/>
      <c r="X152" s="41"/>
      <c r="Z152" s="39"/>
      <c r="AB152" s="41"/>
      <c r="AC152" s="39"/>
      <c r="AG152" s="41"/>
      <c r="AH152" s="39"/>
      <c r="AJ152" s="41"/>
      <c r="AK152" s="39"/>
      <c r="AO152" s="41"/>
      <c r="BB152" s="1"/>
      <c r="BC152" s="1"/>
      <c r="BD152"/>
      <c r="BE152"/>
    </row>
    <row r="153" spans="1:57" ht="30" customHeight="1" x14ac:dyDescent="0.25">
      <c r="G153" s="5"/>
      <c r="H153" s="5"/>
      <c r="J153" s="30"/>
      <c r="L153" s="5"/>
      <c r="O153" s="120"/>
      <c r="P153" s="121"/>
      <c r="Q153" s="39"/>
      <c r="S153" s="41"/>
      <c r="V153" s="39"/>
      <c r="X153" s="41"/>
      <c r="Z153" s="39"/>
      <c r="AB153" s="41"/>
      <c r="AC153" s="39"/>
      <c r="AG153" s="41"/>
      <c r="AH153" s="39"/>
      <c r="AJ153" s="41"/>
      <c r="AK153" s="39"/>
      <c r="AO153" s="41"/>
      <c r="BB153" s="1"/>
      <c r="BC153" s="1"/>
      <c r="BD153"/>
      <c r="BE153"/>
    </row>
    <row r="154" spans="1:57" ht="30" customHeight="1" x14ac:dyDescent="0.25">
      <c r="G154" s="5"/>
      <c r="H154" s="5"/>
      <c r="J154" s="30"/>
      <c r="L154" s="5"/>
      <c r="O154" s="120"/>
      <c r="P154" s="121"/>
      <c r="Q154" s="39"/>
      <c r="S154" s="41"/>
      <c r="V154" s="39"/>
      <c r="X154" s="41"/>
      <c r="Z154" s="39"/>
      <c r="AB154" s="41"/>
      <c r="AC154" s="39"/>
      <c r="AG154" s="41"/>
      <c r="AH154" s="39"/>
      <c r="AJ154" s="41"/>
      <c r="AK154" s="39"/>
      <c r="AO154" s="41"/>
      <c r="BB154" s="1"/>
      <c r="BC154" s="1"/>
      <c r="BD154"/>
      <c r="BE154"/>
    </row>
    <row r="155" spans="1:57" ht="30" customHeight="1" x14ac:dyDescent="0.25">
      <c r="G155" s="5"/>
      <c r="H155" s="5"/>
      <c r="J155" s="30"/>
      <c r="L155" s="5"/>
      <c r="O155" s="120"/>
      <c r="P155" s="121"/>
      <c r="Q155" s="39"/>
      <c r="S155" s="41"/>
      <c r="V155" s="39"/>
      <c r="X155" s="41"/>
      <c r="Z155" s="39"/>
      <c r="AB155" s="41"/>
      <c r="AC155" s="39"/>
      <c r="AG155" s="41"/>
      <c r="AH155" s="39"/>
      <c r="AJ155" s="41"/>
      <c r="AK155" s="39"/>
      <c r="AO155" s="41"/>
      <c r="BB155" s="1"/>
      <c r="BC155" s="1"/>
      <c r="BD155"/>
      <c r="BE155"/>
    </row>
    <row r="156" spans="1:57" ht="30" customHeight="1" x14ac:dyDescent="0.25">
      <c r="G156" s="5"/>
      <c r="H156" s="5"/>
      <c r="J156" s="30"/>
      <c r="L156" s="5"/>
      <c r="O156" s="120"/>
      <c r="P156" s="121"/>
      <c r="Q156" s="39"/>
      <c r="S156" s="41"/>
      <c r="V156" s="39"/>
      <c r="X156" s="41"/>
      <c r="Z156" s="39"/>
      <c r="AB156" s="41"/>
      <c r="AC156" s="39"/>
      <c r="AG156" s="41"/>
      <c r="AH156" s="39"/>
      <c r="AJ156" s="41"/>
      <c r="AK156" s="39"/>
      <c r="AO156" s="41"/>
      <c r="BB156" s="1"/>
      <c r="BC156" s="1"/>
      <c r="BD156"/>
      <c r="BE156"/>
    </row>
    <row r="157" spans="1:57" ht="30" customHeight="1" x14ac:dyDescent="0.25">
      <c r="G157" s="5"/>
      <c r="H157" s="5"/>
      <c r="J157" s="30"/>
      <c r="L157" s="5"/>
      <c r="O157" s="120"/>
      <c r="P157" s="121"/>
      <c r="Q157" s="39"/>
      <c r="S157" s="41"/>
      <c r="V157" s="39"/>
      <c r="X157" s="41"/>
      <c r="Z157" s="39"/>
      <c r="AB157" s="41"/>
      <c r="AC157" s="39"/>
      <c r="AG157" s="41"/>
      <c r="AH157" s="39"/>
      <c r="AJ157" s="41"/>
      <c r="AK157" s="39"/>
      <c r="AO157" s="41"/>
      <c r="BB157" s="1"/>
      <c r="BC157" s="1"/>
      <c r="BD157"/>
      <c r="BE157"/>
    </row>
    <row r="158" spans="1:57" ht="30" customHeight="1" x14ac:dyDescent="0.25">
      <c r="G158" s="5"/>
      <c r="H158" s="5"/>
      <c r="J158" s="30"/>
      <c r="L158" s="5"/>
      <c r="O158" s="120"/>
      <c r="P158" s="121"/>
      <c r="Q158" s="39"/>
      <c r="S158" s="41"/>
      <c r="V158" s="39"/>
      <c r="X158" s="41"/>
      <c r="Z158" s="39"/>
      <c r="AB158" s="41"/>
      <c r="AC158" s="39"/>
      <c r="AG158" s="41"/>
      <c r="AH158" s="39"/>
      <c r="AJ158" s="41"/>
      <c r="AK158" s="39"/>
      <c r="AO158" s="41"/>
      <c r="BB158" s="1"/>
      <c r="BC158" s="1"/>
      <c r="BD158"/>
      <c r="BE158"/>
    </row>
    <row r="159" spans="1:57" ht="30" customHeight="1" x14ac:dyDescent="0.25">
      <c r="G159" s="5"/>
      <c r="H159" s="5"/>
      <c r="J159" s="30"/>
      <c r="L159" s="5"/>
      <c r="O159" s="120"/>
      <c r="P159" s="121"/>
      <c r="Q159" s="39"/>
      <c r="S159" s="41"/>
      <c r="V159" s="39"/>
      <c r="X159" s="41"/>
      <c r="Z159" s="39"/>
      <c r="AB159" s="41"/>
      <c r="AC159" s="39"/>
      <c r="AG159" s="41"/>
      <c r="AH159" s="39"/>
      <c r="AJ159" s="41"/>
      <c r="AK159" s="39"/>
      <c r="AO159" s="41"/>
      <c r="BB159" s="1"/>
      <c r="BC159" s="1"/>
      <c r="BD159"/>
      <c r="BE159"/>
    </row>
    <row r="160" spans="1:57" ht="30" customHeight="1" x14ac:dyDescent="0.25">
      <c r="G160" s="5"/>
      <c r="H160" s="5"/>
      <c r="J160" s="30"/>
      <c r="L160" s="5"/>
      <c r="O160" s="120"/>
      <c r="P160" s="121"/>
      <c r="Q160" s="39"/>
      <c r="S160" s="41"/>
      <c r="V160" s="39"/>
      <c r="X160" s="41"/>
      <c r="Z160" s="39"/>
      <c r="AB160" s="41"/>
      <c r="AC160" s="39"/>
      <c r="AG160" s="41"/>
      <c r="AH160" s="39"/>
      <c r="AJ160" s="41"/>
      <c r="AK160" s="39"/>
      <c r="AO160" s="41"/>
      <c r="BB160" s="1"/>
      <c r="BC160" s="1"/>
      <c r="BD160"/>
      <c r="BE160"/>
    </row>
  </sheetData>
  <sheetProtection formatColumns="0" insertColumns="0"/>
  <autoFilter ref="A4:D4"/>
  <sortState ref="A5:AP100">
    <sortCondition ref="A5"/>
  </sortState>
  <mergeCells count="1">
    <mergeCell ref="A2:A3"/>
  </mergeCells>
  <phoneticPr fontId="0" type="noConversion"/>
  <conditionalFormatting sqref="A39:AP160 A38:E38 H38:AP38 A5:AP6 A9:AP37 A7:F8 H7:AP8">
    <cfRule type="expression" dxfId="11" priority="3">
      <formula>MOD(ROW(),2)</formula>
    </cfRule>
  </conditionalFormatting>
  <conditionalFormatting sqref="F38:G38">
    <cfRule type="expression" dxfId="10" priority="2">
      <formula>MOD(ROW(),2)</formula>
    </cfRule>
  </conditionalFormatting>
  <conditionalFormatting sqref="G7">
    <cfRule type="expression" dxfId="1" priority="1">
      <formula>MOD(ROW(),2)</formula>
    </cfRule>
  </conditionalFormatting>
  <dataValidations count="216">
    <dataValidation type="list" allowBlank="1" showInputMessage="1" showErrorMessage="1" sqref="L161:L201">
      <formula1>Liste__Périmètre_d_intervention</formula1>
    </dataValidation>
    <dataValidation type="list" allowBlank="1" showInputMessage="1" showErrorMessage="1" sqref="V5:V35 Z5:Z35 AC5:AC35 AE5:AE35 AH5:AH35 AK5:AK35 AM5:AM35 AP5:AP35 Q5:Q35">
      <formula1>$BB$5:$BB$6</formula1>
    </dataValidation>
    <dataValidation type="decimal" operator="greaterThan" allowBlank="1" showInputMessage="1" showErrorMessage="1" sqref="O5:P160">
      <formula1>0</formula1>
    </dataValidation>
    <dataValidation type="list" allowBlank="1" showInputMessage="1" showErrorMessage="1" sqref="R5:U5">
      <formula1>IF($Q$5="",$BA$5:$BA$6,IF($Q$5="X",$BC$5:$BC$7))</formula1>
    </dataValidation>
    <dataValidation type="list" allowBlank="1" showInputMessage="1" showErrorMessage="1" sqref="R6:U6">
      <formula1>IF($Q$6="",$BA$5:$BA$6,IF($Q$6="X",$BC$5:$BC$7))</formula1>
    </dataValidation>
    <dataValidation type="list" allowBlank="1" showInputMessage="1" showErrorMessage="1" sqref="R7:U7">
      <formula1>IF($Q$7="",$BA$5:$BA$6,IF($Q$7="X",$BC$5:$BC$7))</formula1>
    </dataValidation>
    <dataValidation type="list" allowBlank="1" showInputMessage="1" showErrorMessage="1" sqref="R8:U8">
      <formula1>IF($Q$8="",$BA$5:$BA$6,IF($Q$8="X",$BC$5:$BC$7))</formula1>
    </dataValidation>
    <dataValidation type="list" allowBlank="1" showInputMessage="1" showErrorMessage="1" sqref="R9:U9">
      <formula1>IF($Q$9="",$BA$5:$BA$6,IF($Q$9="X",$BC$5:$BC$7))</formula1>
    </dataValidation>
    <dataValidation type="list" allowBlank="1" showInputMessage="1" showErrorMessage="1" sqref="R10:U10">
      <formula1>IF($Q$10="",$BA$5:$BA$6,IF($Q$10="X",$BC$5:$BC$7))</formula1>
    </dataValidation>
    <dataValidation type="list" allowBlank="1" showInputMessage="1" showErrorMessage="1" sqref="R11:U11">
      <formula1>IF($Q$11="",$BA$5:$BA$6,IF($Q$11="X",$BC$5:$BC$7))</formula1>
    </dataValidation>
    <dataValidation type="list" allowBlank="1" showInputMessage="1" showErrorMessage="1" sqref="R12:U12">
      <formula1>IF($Q$12="",$BA$5:$BA$6,IF($Q$12="X",$BC$5:$BC$7))</formula1>
    </dataValidation>
    <dataValidation type="list" allowBlank="1" showInputMessage="1" showErrorMessage="1" sqref="R13:U13">
      <formula1>IF($Q$13="",$BA$5:$BA$6,IF($Q$13="X",$BC$5:$BC$7))</formula1>
    </dataValidation>
    <dataValidation type="list" allowBlank="1" showInputMessage="1" showErrorMessage="1" sqref="R14:U14">
      <formula1>IF($Q$14="",$BA$5:$BA$6,IF($Q$14="X",$BC$5:$BC$7))</formula1>
    </dataValidation>
    <dataValidation type="list" allowBlank="1" showInputMessage="1" showErrorMessage="1" sqref="R15:U15 W15:Y15">
      <formula1>IF($Q$15="",$BA$5:$BA$6,IF($Q$15="X",$BC$5:$BC$7))</formula1>
    </dataValidation>
    <dataValidation type="list" allowBlank="1" showInputMessage="1" showErrorMessage="1" sqref="R16:U16">
      <formula1>IF($Q$16="",$BA$5:$BA$6,IF($Q$16="X",$BC$5:$BC$7))</formula1>
    </dataValidation>
    <dataValidation type="list" allowBlank="1" showInputMessage="1" showErrorMessage="1" sqref="R17:U17 X17:Y17">
      <formula1>IF($Q$17="",$BA$5:$BA$6,IF($Q$17="X",$BC$5:$BC$7))</formula1>
    </dataValidation>
    <dataValidation type="list" allowBlank="1" showInputMessage="1" showErrorMessage="1" sqref="R18:U18">
      <formula1>IF($Q$18="",$BA$5:$BA$6,IF($Q$18="X",$BC$5:$BC$7))</formula1>
    </dataValidation>
    <dataValidation type="list" allowBlank="1" showInputMessage="1" showErrorMessage="1" sqref="R19:U19">
      <formula1>IF($Q$19="",$BA$5:$BA$6,IF($Q$19="X",$BC$5:$BC$7))</formula1>
    </dataValidation>
    <dataValidation type="list" allowBlank="1" showInputMessage="1" showErrorMessage="1" sqref="R20:U20">
      <formula1>IF($Q$20="",$BA$5:$BA$6,IF($Q$20="X",$BC$5:$BC$7))</formula1>
    </dataValidation>
    <dataValidation type="list" allowBlank="1" showInputMessage="1" showErrorMessage="1" sqref="R21:U21">
      <formula1>IF($Q$21="",$BA$5:$BA$6,IF($Q$21="X",$BC$5:$BC$7))</formula1>
    </dataValidation>
    <dataValidation type="list" allowBlank="1" showInputMessage="1" showErrorMessage="1" sqref="R22:U22">
      <formula1>IF($Q$22="",$BA$5:$BA$6,IF($Q$22="X",$BC$5:$BC$7))</formula1>
    </dataValidation>
    <dataValidation type="list" allowBlank="1" showInputMessage="1" showErrorMessage="1" sqref="R23:U23">
      <formula1>IF($Q$23="",$BA$5:$BA$6,IF($Q$23="X",$BC$5:$BC$7))</formula1>
    </dataValidation>
    <dataValidation type="list" allowBlank="1" showInputMessage="1" showErrorMessage="1" sqref="R24:U24">
      <formula1>IF($Q$24="",$BA$5:$BA$6,IF($Q$24="X",$BC$5:$BC$7))</formula1>
    </dataValidation>
    <dataValidation type="list" allowBlank="1" showInputMessage="1" showErrorMessage="1" sqref="R25:U25">
      <formula1>IF($Q$25="",$BA$5:$BA$6,IF($Q$25="X",$BC$5:$BC$7))</formula1>
    </dataValidation>
    <dataValidation type="list" allowBlank="1" showInputMessage="1" showErrorMessage="1" sqref="R26:U26">
      <formula1>IF($Q$26="",$BA$5:$BA$6,IF($Q$26="X",$BC$5:$BC$7))</formula1>
    </dataValidation>
    <dataValidation type="list" allowBlank="1" showInputMessage="1" showErrorMessage="1" sqref="R27:U27">
      <formula1>IF($Q$27="",$BA$5:$BA$6,IF($Q$27="X",$BC$5:$BC$7))</formula1>
    </dataValidation>
    <dataValidation type="list" allowBlank="1" showInputMessage="1" showErrorMessage="1" sqref="R28:U28">
      <formula1>IF($Q$28="",$BA$5:$BA$6,IF($Q$28="X",$BC$5:$BC$7))</formula1>
    </dataValidation>
    <dataValidation type="list" allowBlank="1" showInputMessage="1" showErrorMessage="1" sqref="R29:U29">
      <formula1>IF($Q$29="",$BA$5:$BA$6,IF($Q$29="X",$BC$5:$BC$7))</formula1>
    </dataValidation>
    <dataValidation type="list" allowBlank="1" showInputMessage="1" showErrorMessage="1" sqref="R30:U30">
      <formula1>IF($Q$30="",$BA$5:$BA$6,IF($Q$30="X",$BC$5:$BC$7))</formula1>
    </dataValidation>
    <dataValidation type="list" allowBlank="1" showInputMessage="1" showErrorMessage="1" sqref="R31:U31">
      <formula1>IF($Q$31="",$BA$5:$BA$6,IF($Q$31="X",$BC$5:$BC$7))</formula1>
    </dataValidation>
    <dataValidation type="list" allowBlank="1" showInputMessage="1" showErrorMessage="1" sqref="R32:U32">
      <formula1>IF($Q$32="",$BA$5:$BA$6,IF($Q$32="X",$BC$5:$BC$7))</formula1>
    </dataValidation>
    <dataValidation type="list" allowBlank="1" showInputMessage="1" showErrorMessage="1" sqref="R33:U33">
      <formula1>IF($Q$33="",$BA$5:$BA$6,IF($Q$33="X",$BC$5:$BC$7))</formula1>
    </dataValidation>
    <dataValidation type="list" allowBlank="1" showInputMessage="1" showErrorMessage="1" sqref="R34:U34">
      <formula1>IF($Q$34="",$BA$5:$BA$6,IF($Q$34="X",$BC$5:$BC$7))</formula1>
    </dataValidation>
    <dataValidation type="list" allowBlank="1" showInputMessage="1" showErrorMessage="1" sqref="R35:U35">
      <formula1>IF($Q$35="",$BA$5:$BA$6,IF($Q$35="X",$BC$5:$BC$7))</formula1>
    </dataValidation>
    <dataValidation type="list" allowBlank="1" showInputMessage="1" showErrorMessage="1" sqref="W5:Y5">
      <formula1>IF($V$5="",$BA$5:$BA$6,IF($V$5="X",$BC$5:$BC$7))</formula1>
    </dataValidation>
    <dataValidation type="list" allowBlank="1" showInputMessage="1" showErrorMessage="1" sqref="W6:Y6">
      <formula1>IF($V$6="",$BA$5:$BA$6,IF($V$6="X",$BC$5:$BC$7))</formula1>
    </dataValidation>
    <dataValidation type="list" allowBlank="1" showInputMessage="1" showErrorMessage="1" sqref="W7:Y7">
      <formula1>IF($V$7="",$BA$5:$BA$6,IF($V$7="X",$BC$5:$BC$7))</formula1>
    </dataValidation>
    <dataValidation type="list" allowBlank="1" showInputMessage="1" showErrorMessage="1" sqref="W8:Y8">
      <formula1>IF($V$8="",$BA$5:$BA$6,IF($V$8="X",$BC$5:$BC$7))</formula1>
    </dataValidation>
    <dataValidation type="list" allowBlank="1" showInputMessage="1" showErrorMessage="1" sqref="W9:Y9">
      <formula1>IF($V$9="",$BA$5:$BA$6,IF($V$9="X",$BC$5:$BC$7))</formula1>
    </dataValidation>
    <dataValidation type="list" allowBlank="1" showInputMessage="1" showErrorMessage="1" sqref="W10:Y10">
      <formula1>IF($V$10="",$BA$5:$BA$6,IF($V$10="X",$BC$5:$BC$7))</formula1>
    </dataValidation>
    <dataValidation type="list" allowBlank="1" showInputMessage="1" showErrorMessage="1" sqref="W11:Y11">
      <formula1>IF($V$11="",$BA$5:$BA$6,IF($V$11="X",$BC$5:$BC$7))</formula1>
    </dataValidation>
    <dataValidation type="list" allowBlank="1" showInputMessage="1" showErrorMessage="1" sqref="W12:Y12">
      <formula1>IF($V$12="",$BA$5:$BA$6,IF($V$12="X",$BC$5:$BC$7))</formula1>
    </dataValidation>
    <dataValidation type="list" allowBlank="1" showInputMessage="1" showErrorMessage="1" sqref="W13:Y13">
      <formula1>IF($V$13="",$BA$5:$BA$6,IF($V$13="X",$BC$5:$BC$7))</formula1>
    </dataValidation>
    <dataValidation type="list" allowBlank="1" showInputMessage="1" showErrorMessage="1" sqref="W14:Y14">
      <formula1>IF($V$14="",$BA$5:$BA$6,IF($V$14="X",$BC$5:$BC$7))</formula1>
    </dataValidation>
    <dataValidation type="list" allowBlank="1" showInputMessage="1" showErrorMessage="1" sqref="W16:Y16">
      <formula1>IF($V$16="",$BA$5:$BA$6,IF($V$16="X",$BC$5:$BC$7))</formula1>
    </dataValidation>
    <dataValidation type="list" allowBlank="1" showInputMessage="1" showErrorMessage="1" sqref="X18:Y18">
      <formula1>IF($V$18="",$BA$5:$BA$6,IF($V$18="X",$BC$5:$BC$7))</formula1>
    </dataValidation>
    <dataValidation type="list" allowBlank="1" showInputMessage="1" showErrorMessage="1" sqref="X19:Y19">
      <formula1>IF($V$19="",$BA$5:$BA$6,IF($V$19="X",$BC$5:$BC$7))</formula1>
    </dataValidation>
    <dataValidation type="list" allowBlank="1" showInputMessage="1" showErrorMessage="1" sqref="X20:Y20">
      <formula1>IF($V$20="",$BA$5:$BA$6,IF($V$20="X",$BC$5:$BC$7))</formula1>
    </dataValidation>
    <dataValidation type="list" allowBlank="1" showInputMessage="1" showErrorMessage="1" sqref="X21:Y21">
      <formula1>IF($V$21="",$BA$5:$BA$6,IF($V$21="X",$BC$5:$BC$7))</formula1>
    </dataValidation>
    <dataValidation type="list" allowBlank="1" showInputMessage="1" showErrorMessage="1" sqref="X22:Y22">
      <formula1>IF($V$22="",$BA$5:$BA$6,IF($V$22="X",$BC$5:$BC$7))</formula1>
    </dataValidation>
    <dataValidation type="list" allowBlank="1" showInputMessage="1" showErrorMessage="1" sqref="X23:Y23">
      <formula1>IF($V$23="",$BA$5:$BA$6,IF($V$23="X",$BC$5:$BC$7))</formula1>
    </dataValidation>
    <dataValidation type="list" allowBlank="1" showInputMessage="1" showErrorMessage="1" sqref="X24:Y24">
      <formula1>IF($V$24="",$BA$5:$BA$6,IF($V$24="X",$BC$5:$BC$7))</formula1>
    </dataValidation>
    <dataValidation type="list" allowBlank="1" showInputMessage="1" showErrorMessage="1" sqref="X25:Y25">
      <formula1>IF($V$25="",$BA$5:$BA$6,IF($V$25="X",$BC$5:$BC$7))</formula1>
    </dataValidation>
    <dataValidation type="list" allowBlank="1" showInputMessage="1" showErrorMessage="1" sqref="X26:Y26">
      <formula1>IF($V$26="",$BA$5:$BA$6,IF($V$26="X",$BC$5:$BC$7))</formula1>
    </dataValidation>
    <dataValidation type="list" allowBlank="1" showInputMessage="1" showErrorMessage="1" sqref="X27:Y27">
      <formula1>IF($V$27="",$BA$5:$BA$6,IF($V$27="X",$BC$5:$BC$7))</formula1>
    </dataValidation>
    <dataValidation type="list" allowBlank="1" showInputMessage="1" showErrorMessage="1" sqref="X28:Y28">
      <formula1>IF($V$28="",$BA$5:$BA$6,IF($V$28="X",$BC$5:$BC$7))</formula1>
    </dataValidation>
    <dataValidation type="list" allowBlank="1" showInputMessage="1" showErrorMessage="1" sqref="X29:Y29">
      <formula1>IF($V$29="",$BA$5:$BA$6,IF($V$29="X",$BC$5:$BC$7))</formula1>
    </dataValidation>
    <dataValidation type="list" allowBlank="1" showInputMessage="1" showErrorMessage="1" sqref="X30:Y30">
      <formula1>IF($V$30="",$BA$5:$BA$6,IF($V$30="X",$BC$5:$BC$7))</formula1>
    </dataValidation>
    <dataValidation type="list" allowBlank="1" showInputMessage="1" showErrorMessage="1" sqref="X31:Y31">
      <formula1>IF($V$31="",$BA$5:$BA$6,IF($V$31="X",$BC$5:$BC$7))</formula1>
    </dataValidation>
    <dataValidation type="list" allowBlank="1" showInputMessage="1" showErrorMessage="1" sqref="X32:Y32">
      <formula1>IF($V$32="",$BA$5:$BA$6,IF($V$32="X",$BC$5:$BC$7))</formula1>
    </dataValidation>
    <dataValidation type="list" allowBlank="1" showInputMessage="1" showErrorMessage="1" sqref="X33:Y33">
      <formula1>IF($V$33="",$BA$5:$BA$6,IF($V$33="X",$BC$5:$BC$7))</formula1>
    </dataValidation>
    <dataValidation type="list" allowBlank="1" showInputMessage="1" showErrorMessage="1" sqref="X34:Y34">
      <formula1>IF($V$34="",$BA$5:$BA$6,IF($V$34="X",$BC$5:$BC$7))</formula1>
    </dataValidation>
    <dataValidation type="list" allowBlank="1" showInputMessage="1" showErrorMessage="1" sqref="W35:Y35">
      <formula1>IF($V$35="",$BA$5:$BA$6,IF($V$35="X",$BC$5:$BC$7))</formula1>
    </dataValidation>
    <dataValidation type="list" allowBlank="1" showInputMessage="1" showErrorMessage="1" sqref="AA5:AB5">
      <formula1>IF($Z$5="",$BA$5:$BA$6,IF($Z$5="X",$BC$5:$BC$7))</formula1>
    </dataValidation>
    <dataValidation type="list" allowBlank="1" showInputMessage="1" showErrorMessage="1" sqref="AA6:AB6">
      <formula1>IF($Z$6="",$BA$5:$BA$6,IF($Z$6="X",$BC$5:$BC$7))</formula1>
    </dataValidation>
    <dataValidation type="list" allowBlank="1" showInputMessage="1" showErrorMessage="1" sqref="AA8:AB8">
      <formula1>IF($Z$8="",$BA$5:$BA$6,IF($Z$8="X",$BC$5:$BC$7))</formula1>
    </dataValidation>
    <dataValidation type="list" allowBlank="1" showInputMessage="1" showErrorMessage="1" sqref="AA9:AB9">
      <formula1>IF($Z$9="",$BA$5:$BA$6,IF($Z$9="X",$BC$5:$BC$7))</formula1>
    </dataValidation>
    <dataValidation type="list" allowBlank="1" showInputMessage="1" showErrorMessage="1" sqref="AA10:AB10">
      <formula1>IF($Z$10="",$BA$5:$BA$6,IF($Z$10="X",$BC$5:$BC$7))</formula1>
    </dataValidation>
    <dataValidation type="list" allowBlank="1" showInputMessage="1" showErrorMessage="1" sqref="AA11:AB11">
      <formula1>IF($Z$11="",$BA$5:$BA$6,IF($Z$11="X",$BC$5:$BC$7))</formula1>
    </dataValidation>
    <dataValidation type="list" allowBlank="1" showInputMessage="1" showErrorMessage="1" sqref="AA12:AB12">
      <formula1>IF($Z$12="",$BA$5:$BA$6,IF($Z$12="X",$BC$5:$BC$7))</formula1>
    </dataValidation>
    <dataValidation type="list" allowBlank="1" showInputMessage="1" showErrorMessage="1" sqref="AA13:AB13">
      <formula1>IF($Z$13="",$BA$5:$BA$6,IF($Z$13="X",$BC$5:$BC$7))</formula1>
    </dataValidation>
    <dataValidation type="list" allowBlank="1" showInputMessage="1" showErrorMessage="1" sqref="AA14:AB14">
      <formula1>IF($Z$14="",$BA$5:$BA$6,IF($Z$14="X",$BC$5:$BC$7))</formula1>
    </dataValidation>
    <dataValidation type="list" allowBlank="1" showInputMessage="1" showErrorMessage="1" sqref="AA15:AB15">
      <formula1>IF($Z$15="",$BA$5:$BA$6,IF($Z$15="X",$BC$5:$BC$7))</formula1>
    </dataValidation>
    <dataValidation type="list" allowBlank="1" showInputMessage="1" showErrorMessage="1" sqref="AA16:AB16">
      <formula1>IF($Z$16="",$BA$5:$BA$6,IF($Z$16="X",$BC$5:$BC$7))</formula1>
    </dataValidation>
    <dataValidation type="list" allowBlank="1" showInputMessage="1" showErrorMessage="1" sqref="AA17:AB17 W17">
      <formula1>IF($Z$17="",$BA$5:$BA$6,IF($Z$17="X",$BC$5:$BC$7))</formula1>
    </dataValidation>
    <dataValidation type="list" allowBlank="1" showInputMessage="1" showErrorMessage="1" sqref="AA18:AB18 W18">
      <formula1>IF($Z$18="",$BA$5:$BA$6,IF($Z$18="X",$BC$5:$BC$7))</formula1>
    </dataValidation>
    <dataValidation type="list" allowBlank="1" showInputMessage="1" showErrorMessage="1" sqref="W20 AA20:AB20">
      <formula1>IF($Z$20="",$BA$5:$BA$6,IF($Z$20="X",$BC$5:$BC$7))</formula1>
    </dataValidation>
    <dataValidation type="list" allowBlank="1" showInputMessage="1" showErrorMessage="1" sqref="W19 AA19:AB19">
      <formula1>IF($Z$19="",$BA$5:$BA$6,IF($Z$19="X",$BC$5:$BC$7))</formula1>
    </dataValidation>
    <dataValidation type="list" allowBlank="1" showInputMessage="1" showErrorMessage="1" sqref="W21 AA21:AB21">
      <formula1>IF($Z$21="",$BA$5:$BA$6,IF($Z$21="X",$BC$5:$BC$7))</formula1>
    </dataValidation>
    <dataValidation type="list" allowBlank="1" showInputMessage="1" showErrorMessage="1" sqref="W22 AA22:AB22">
      <formula1>IF($Z$22="",$BA$5:$BA$6,IF($Z$22="X",$BC$5:$BC$7))</formula1>
    </dataValidation>
    <dataValidation type="list" allowBlank="1" showInputMessage="1" showErrorMessage="1" sqref="W23 AA23:AB23">
      <formula1>IF($Z$23="",$BA$5:$BA$6,IF($Z$23="X",$BC$5:$BC$7))</formula1>
    </dataValidation>
    <dataValidation type="list" allowBlank="1" showInputMessage="1" showErrorMessage="1" sqref="W24 AA24:AB24">
      <formula1>IF($Z$24="",$BA$5:$BA$6,IF($Z$24="X",$BC$5:$BC$7))</formula1>
    </dataValidation>
    <dataValidation type="list" allowBlank="1" showInputMessage="1" showErrorMessage="1" sqref="W25 AA25:AB25">
      <formula1>IF($Z$25="",$BA$5:$BA$6,IF($Z$25="X",$BC$5:$BC$7))</formula1>
    </dataValidation>
    <dataValidation type="list" allowBlank="1" showInputMessage="1" showErrorMessage="1" sqref="W26 AA26:AB26">
      <formula1>IF($Z$26="",$BA$5:$BA$6,IF($Z$26="X",$BC$5:$BC$7))</formula1>
    </dataValidation>
    <dataValidation type="list" allowBlank="1" showInputMessage="1" showErrorMessage="1" sqref="W27 AA27:AB27">
      <formula1>IF($Z$27="",$BA$5:$BA$6,IF($Z$27="X",$BC$5:$BC$7))</formula1>
    </dataValidation>
    <dataValidation type="list" allowBlank="1" showInputMessage="1" showErrorMessage="1" sqref="W28 AA28:AB28">
      <formula1>IF($Z$28="",$BA$5:$BA$6,IF($Z$28="X",$BC$5:$BC$7))</formula1>
    </dataValidation>
    <dataValidation type="list" allowBlank="1" showInputMessage="1" showErrorMessage="1" sqref="W29 AA29:AB29">
      <formula1>IF($Z$29="",$BA$5:$BA$6,IF($Z$29="X",$BC$5:$BC$7))</formula1>
    </dataValidation>
    <dataValidation type="list" allowBlank="1" showInputMessage="1" showErrorMessage="1" sqref="W30 AA30:AB30">
      <formula1>IF($Z$30="",$BA$5:$BA$6,IF($Z$30="X",$BC$5:$BC$7))</formula1>
    </dataValidation>
    <dataValidation type="list" allowBlank="1" showInputMessage="1" showErrorMessage="1" sqref="W31 AA31:AB31">
      <formula1>IF($Z$31="",$BA$5:$BA$6,IF($Z$31="X",$BC$5:$BC$7))</formula1>
    </dataValidation>
    <dataValidation type="list" allowBlank="1" showInputMessage="1" showErrorMessage="1" sqref="W32 AA32:AB32">
      <formula1>IF($Z$32="",$BA$5:$BA$6,IF($Z$32="X",$BC$5:$BC$7))</formula1>
    </dataValidation>
    <dataValidation type="list" allowBlank="1" showInputMessage="1" showErrorMessage="1" sqref="W33 AA33:AB33">
      <formula1>IF($Z$33="",$BA$5:$BA$6,IF($Z$33="X",$BC$5:$BC$7))</formula1>
    </dataValidation>
    <dataValidation type="list" allowBlank="1" showInputMessage="1" showErrorMessage="1" sqref="W34 AA34:AB34">
      <formula1>IF($Z$34="",$BA$5:$BA$6,IF($Z$34="X",$BC$5:$BC$7))</formula1>
    </dataValidation>
    <dataValidation type="list" allowBlank="1" showInputMessage="1" showErrorMessage="1" sqref="AA35:AB35">
      <formula1>IF($Z$35="",$BA$5:$BA$6,IF($Z$35="X",$BC$5:$BC$7))</formula1>
    </dataValidation>
    <dataValidation type="list" allowBlank="1" showInputMessage="1" showErrorMessage="1" sqref="AD5">
      <formula1>IF($AC$5="",$BA$5:$BA$6,IF($AC$5="X",$BC$5:$BC$7))</formula1>
    </dataValidation>
    <dataValidation type="list" allowBlank="1" showInputMessage="1" showErrorMessage="1" sqref="AD6">
      <formula1>IF($AC$6="",$BA$5:$BA$6,IF($AC$6="X",$BC$5:$BC$7))</formula1>
    </dataValidation>
    <dataValidation type="list" allowBlank="1" showInputMessage="1" showErrorMessage="1" sqref="AD7">
      <formula1>IF($AC$7="",$BA$5:$BA$6,IF($AC$7="X",$BC$5:$BC$7))</formula1>
    </dataValidation>
    <dataValidation type="list" allowBlank="1" showInputMessage="1" showErrorMessage="1" sqref="AD8">
      <formula1>IF($AC$8="",$BA$5:$BA$6,IF($AC$8="X",$BC$5:$BC$7))</formula1>
    </dataValidation>
    <dataValidation type="list" allowBlank="1" showInputMessage="1" showErrorMessage="1" sqref="AD9">
      <formula1>IF($AC$9="",$BA$5:$BA$6,IF($AC$9="X",$BC$5:$BC$7))</formula1>
    </dataValidation>
    <dataValidation type="list" allowBlank="1" showInputMessage="1" showErrorMessage="1" sqref="AD10">
      <formula1>IF($AC$10="",$BA$5:$BA$6,IF($AC$10="X",$BC$5:$BC$7))</formula1>
    </dataValidation>
    <dataValidation type="list" allowBlank="1" showInputMessage="1" showErrorMessage="1" sqref="AD11">
      <formula1>IF($AC$11="",$BA$5:$BA$6,IF($AC$11="X",$BC$5:$BC$7))</formula1>
    </dataValidation>
    <dataValidation type="list" allowBlank="1" showInputMessage="1" showErrorMessage="1" sqref="AD12">
      <formula1>IF($AC$12="",$BA$5:$BA$6,IF($AC$12="X",$BC$5:$BC$7))</formula1>
    </dataValidation>
    <dataValidation type="list" allowBlank="1" showInputMessage="1" showErrorMessage="1" sqref="AD13">
      <formula1>IF($AC$13="",$BA$5:$BA$6,IF($AC$13="X",$BC$5:$BC$7))</formula1>
    </dataValidation>
    <dataValidation type="list" allowBlank="1" showInputMessage="1" showErrorMessage="1" sqref="AD14">
      <formula1>IF($AC$14="",$BA$5:$BA$6,IF($AC$14="X",$BC$5:$BC$7))</formula1>
    </dataValidation>
    <dataValidation type="list" allowBlank="1" showInputMessage="1" showErrorMessage="1" sqref="AD15">
      <formula1>IF($AC$15="",$BA$5:$BA$6,IF($AC$15="X",$BC$5:$BC$7))</formula1>
    </dataValidation>
    <dataValidation type="list" allowBlank="1" showInputMessage="1" showErrorMessage="1" sqref="AD16">
      <formula1>IF($AC$16="",$BA$5:$BA$6,IF($AC$16="X",$BC$5:$BC$7))</formula1>
    </dataValidation>
    <dataValidation type="list" allowBlank="1" showInputMessage="1" showErrorMessage="1" sqref="AD17">
      <formula1>IF($AC$17="",$BA$5:$BA$6,IF($AC$17="X",$BC$5:$BC$7))</formula1>
    </dataValidation>
    <dataValidation type="list" allowBlank="1" showInputMessage="1" showErrorMessage="1" sqref="AD18">
      <formula1>IF($AC$18="",$BA$5:$BA$6,IF($AC$18="X",$BC$5:$BC$7))</formula1>
    </dataValidation>
    <dataValidation type="list" allowBlank="1" showInputMessage="1" showErrorMessage="1" sqref="AD19">
      <formula1>IF($AC$19="",$BA$5:$BA$6,IF($AC$19="X",$BC$5:$BC$7))</formula1>
    </dataValidation>
    <dataValidation type="list" allowBlank="1" showInputMessage="1" showErrorMessage="1" sqref="AD20">
      <formula1>IF($AC$20="",$BA$5:$BA$6,IF($AC$20="X",$BC$5:$BC$7))</formula1>
    </dataValidation>
    <dataValidation type="list" allowBlank="1" showInputMessage="1" showErrorMessage="1" sqref="AD21">
      <formula1>IF($AC$21="",$BA$5:$BA$6,IF($AC$21="X",$BC$5:$BC$7))</formula1>
    </dataValidation>
    <dataValidation type="list" allowBlank="1" showInputMessage="1" showErrorMessage="1" sqref="AD22">
      <formula1>IF($AC$22="",$BA$5:$BA$6,IF($AC$22="X",$BC$5:$BC$7))</formula1>
    </dataValidation>
    <dataValidation type="list" allowBlank="1" showInputMessage="1" showErrorMessage="1" sqref="AD23">
      <formula1>IF($AC$23="",$BA$5:$BA$6,IF($AC$23="X",$BC$5:$BC$7))</formula1>
    </dataValidation>
    <dataValidation type="list" allowBlank="1" showInputMessage="1" showErrorMessage="1" sqref="AD24">
      <formula1>IF($AC$24="",$BA$5:$BA$6,IF($AC$24="X",$BC$5:$BC$7))</formula1>
    </dataValidation>
    <dataValidation type="list" allowBlank="1" showInputMessage="1" showErrorMessage="1" sqref="AD25">
      <formula1>IF($AC$25="",$BA$5:$BA$6,IF($AC$25="X",$BC$5:$BC$7))</formula1>
    </dataValidation>
    <dataValidation type="list" allowBlank="1" showInputMessage="1" showErrorMessage="1" sqref="AD26">
      <formula1>IF($AC$26="",$BA$5:$BA$6,IF($AC$26="X",$BC$5:$BC$7))</formula1>
    </dataValidation>
    <dataValidation type="list" allowBlank="1" showInputMessage="1" showErrorMessage="1" sqref="AD27">
      <formula1>IF($AC$27="",$BA$5:$BA$6,IF($AC$27="X",$BC$5:$BC$7))</formula1>
    </dataValidation>
    <dataValidation type="list" allowBlank="1" showInputMessage="1" showErrorMessage="1" sqref="AD28">
      <formula1>IF($AC$28="",$BA$5:$BA$6,IF($AC$28="X",$BC$5:$BC$7))</formula1>
    </dataValidation>
    <dataValidation type="list" allowBlank="1" showInputMessage="1" showErrorMessage="1" sqref="AD29">
      <formula1>IF($AC$29="",$BA$5:$BA$6,IF($AC$29="X",$BC$5:$BC$7))</formula1>
    </dataValidation>
    <dataValidation type="list" allowBlank="1" showInputMessage="1" showErrorMessage="1" sqref="AD30">
      <formula1>IF($AC$30="",$BA$5:$BA$6,IF($AC$30="X",$BC$5:$BC$7))</formula1>
    </dataValidation>
    <dataValidation type="list" allowBlank="1" showInputMessage="1" showErrorMessage="1" sqref="AD31">
      <formula1>IF($AC$31="",$BA$5:$BA$6,IF($AC$31="X",$BC$5:$BC$7))</formula1>
    </dataValidation>
    <dataValidation type="list" allowBlank="1" showInputMessage="1" showErrorMessage="1" sqref="AD32">
      <formula1>IF($AC$32="",$BA$5:$BA$6,IF($AC$32="X",$BC$5:$BC$7))</formula1>
    </dataValidation>
    <dataValidation type="list" allowBlank="1" showInputMessage="1" showErrorMessage="1" sqref="AD33">
      <formula1>IF($AC$33="",$BA$5:$BA$6,IF($AC$33="X",$BC$5:$BC$7))</formula1>
    </dataValidation>
    <dataValidation type="list" allowBlank="1" showInputMessage="1" showErrorMessage="1" sqref="AD34">
      <formula1>IF($AC$34="",$BA$5:$BA$6,IF($AC$34="X",$BC$5:$BC$7))</formula1>
    </dataValidation>
    <dataValidation type="list" allowBlank="1" showInputMessage="1" showErrorMessage="1" sqref="AD35">
      <formula1>IF($AC$35="",$BA$5:$BA$6,IF($AC$35="X",$BC$5:$BC$7))</formula1>
    </dataValidation>
    <dataValidation type="list" allowBlank="1" showInputMessage="1" showErrorMessage="1" sqref="AF5:AG5">
      <formula1>IF($AE$5="",$BA$5:$BA$6,IF($AE$5="X",$BC$5:$BC$7))</formula1>
    </dataValidation>
    <dataValidation type="list" allowBlank="1" showInputMessage="1" showErrorMessage="1" sqref="AF6:AG6">
      <formula1>IF($AE$6="",$BA$5:$BA$6,IF($AE$6="X",$BC$5:$BC$7))</formula1>
    </dataValidation>
    <dataValidation type="list" allowBlank="1" showInputMessage="1" showErrorMessage="1" sqref="AF7:AG7">
      <formula1>IF($AE$7="",$BA$5:$BA$6,IF($AE$7="X",$BC$5:$BC$7))</formula1>
    </dataValidation>
    <dataValidation type="list" allowBlank="1" showInputMessage="1" showErrorMessage="1" sqref="AF8:AG8">
      <formula1>IF($AE$8="",$BA$5:$BA$6,IF($AE$8="X",$BC$5:$BC$7))</formula1>
    </dataValidation>
    <dataValidation type="list" allowBlank="1" showInputMessage="1" showErrorMessage="1" sqref="AF9:AG9">
      <formula1>IF($AE$9="",$BA$5:$BA$6,IF($AE$9="X",$BC$5:$BC$7))</formula1>
    </dataValidation>
    <dataValidation type="list" allowBlank="1" showInputMessage="1" showErrorMessage="1" sqref="AF10:AG10">
      <formula1>IF($AE$10="",$BA$5:$BA$6,IF($AE$10="X",$BC$5:$BC$7))</formula1>
    </dataValidation>
    <dataValidation type="list" allowBlank="1" showInputMessage="1" showErrorMessage="1" sqref="AF11:AG11">
      <formula1>IF($AE$11="",$BA$5:$BA$6,IF($AE$11="X",$BC$5:$BC$7))</formula1>
    </dataValidation>
    <dataValidation type="list" allowBlank="1" showInputMessage="1" showErrorMessage="1" sqref="AF12:AG12">
      <formula1>IF($AE$12="",$BA$5:$BA$6,IF($AE$12="X",$BC$5:$BC$7))</formula1>
    </dataValidation>
    <dataValidation type="list" allowBlank="1" showInputMessage="1" showErrorMessage="1" sqref="AF13:AG13">
      <formula1>IF($AE$13="",$BA$5:$BA$6,IF($AE$13="X",$BC$5:$BC$7))</formula1>
    </dataValidation>
    <dataValidation type="list" allowBlank="1" showInputMessage="1" showErrorMessage="1" sqref="AF14:AG14">
      <formula1>IF($AE$14="",$BA$5:$BA$6,IF($AE$14="X",$BC$5:$BC$7))</formula1>
    </dataValidation>
    <dataValidation type="list" allowBlank="1" showInputMessage="1" showErrorMessage="1" sqref="AF15:AG15">
      <formula1>IF($AE$15="",$BA$5:$BA$6,IF($AE$15="X",$BC$5:$BC$7))</formula1>
    </dataValidation>
    <dataValidation type="list" allowBlank="1" showInputMessage="1" showErrorMessage="1" sqref="AF16:AG16">
      <formula1>IF($AE$16="",$BA$5:$BA$6,IF($AE$16="X",$BC$5:$BC$7))</formula1>
    </dataValidation>
    <dataValidation type="list" allowBlank="1" showInputMessage="1" showErrorMessage="1" sqref="AF17:AG17">
      <formula1>IF($AE$17="",$BA$5:$BA$6,IF($AE$17="X",$BC$5:$BC$7))</formula1>
    </dataValidation>
    <dataValidation type="list" allowBlank="1" showInputMessage="1" showErrorMessage="1" sqref="AF18:AG18">
      <formula1>IF($AE$18="",$BA$5:$BA$6,IF($AE$18="X",$BC$5:$BC$7))</formula1>
    </dataValidation>
    <dataValidation type="list" allowBlank="1" showInputMessage="1" showErrorMessage="1" sqref="AF19:AG19">
      <formula1>IF($AE$19="",$BA$5:$BA$6,IF($AE$19="X",$BC$5:$BC$7))</formula1>
    </dataValidation>
    <dataValidation type="list" allowBlank="1" showInputMessage="1" showErrorMessage="1" sqref="AF20:AG20">
      <formula1>IF($AE$20="",$BA$5:$BA$6,IF($AE$20="X",$BC$5:$BC$7))</formula1>
    </dataValidation>
    <dataValidation type="list" allowBlank="1" showInputMessage="1" showErrorMessage="1" sqref="AF21:AG21">
      <formula1>IF($AE$21="",$BA$5:$BA$6,IF($AE$21="X",$BC$5:$BC$7))</formula1>
    </dataValidation>
    <dataValidation type="list" allowBlank="1" showInputMessage="1" showErrorMessage="1" sqref="AF22:AG22">
      <formula1>IF($AE$22="",$BA$5:$BA$6,IF($AE$22="X",$BC$5:$BC$7))</formula1>
    </dataValidation>
    <dataValidation type="list" allowBlank="1" showInputMessage="1" showErrorMessage="1" sqref="AF23:AG23">
      <formula1>IF($AE$23="",$BA$5:$BA$6,IF($AE$23="X",$BC$5:$BC$7))</formula1>
    </dataValidation>
    <dataValidation type="list" allowBlank="1" showInputMessage="1" showErrorMessage="1" sqref="AF24:AG24">
      <formula1>IF($AE$24="",$BA$5:$BA$6,IF($AE$24="X",$BC$5:$BC$7))</formula1>
    </dataValidation>
    <dataValidation type="list" allowBlank="1" showInputMessage="1" showErrorMessage="1" sqref="AF25:AG25">
      <formula1>IF($AE$25="",$BA$5:$BA$6,IF($AE$25="X",$BC$5:$BC$7))</formula1>
    </dataValidation>
    <dataValidation type="list" allowBlank="1" showInputMessage="1" showErrorMessage="1" sqref="AF26:AG26">
      <formula1>IF($AE$26="",$BA$5:$BA$6,IF($AE$26="X",$BC$5:$BC$7))</formula1>
    </dataValidation>
    <dataValidation type="list" allowBlank="1" showInputMessage="1" showErrorMessage="1" sqref="AF27:AG27">
      <formula1>IF($AE$27="",$BA$5:$BA$6,IF($AE$27="X",$BC$5:$BC$7))</formula1>
    </dataValidation>
    <dataValidation type="list" allowBlank="1" showInputMessage="1" showErrorMessage="1" sqref="AF28:AG28">
      <formula1>IF($AE$28="",$BA$5:$BA$6,IF($AE$28="X",$BC$5:$BC$7))</formula1>
    </dataValidation>
    <dataValidation type="list" allowBlank="1" showInputMessage="1" showErrorMessage="1" sqref="AF29:AG29">
      <formula1>IF($AE$29="",$BA$5:$BA$6,IF($AE$29="X",$BC$5:$BC$7))</formula1>
    </dataValidation>
    <dataValidation type="list" allowBlank="1" showInputMessage="1" showErrorMessage="1" sqref="AF30:AG30">
      <formula1>IF($AE$30="",$BA$5:$BA$6,IF($AE$30="X",$BC$5:$BC$7))</formula1>
    </dataValidation>
    <dataValidation type="list" allowBlank="1" showInputMessage="1" showErrorMessage="1" sqref="AF31:AG31">
      <formula1>IF($AE$31="",$BA$5:$BA$6,IF($AE$31="X",$BC$5:$BC$7))</formula1>
    </dataValidation>
    <dataValidation type="list" allowBlank="1" showInputMessage="1" showErrorMessage="1" sqref="AF32:AG32">
      <formula1>IF($AE$32="",$BA$5:$BA$6,IF($AE$32="X",$BC$5:$BC$7))</formula1>
    </dataValidation>
    <dataValidation type="list" allowBlank="1" showInputMessage="1" showErrorMessage="1" sqref="AF33:AG33">
      <formula1>IF($AE$33="",$BA$5:$BA$6,IF($AE$33="X",$BC$5:$BC$7))</formula1>
    </dataValidation>
    <dataValidation type="list" allowBlank="1" showInputMessage="1" showErrorMessage="1" sqref="AF34:AG34">
      <formula1>IF($AE$34="",$BA$5:$BA$6,IF($AE$34="X",$BC$5:$BC$7))</formula1>
    </dataValidation>
    <dataValidation type="list" allowBlank="1" showInputMessage="1" showErrorMessage="1" sqref="AF35:AG35">
      <formula1>IF($AE$35="",$BA$5:$BA$6,IF($AE$35="X",$BC$5:$BC$7))</formula1>
    </dataValidation>
    <dataValidation type="list" allowBlank="1" showInputMessage="1" showErrorMessage="1" sqref="AI5:AJ5">
      <formula1>IF($AH$5="",$BA$5:$BA$6,IF($AH$5="X",$BC$5:$BC$7))</formula1>
    </dataValidation>
    <dataValidation type="list" allowBlank="1" showInputMessage="1" showErrorMessage="1" sqref="AI6:AJ6">
      <formula1>IF($AH$6="",$BA$5:$BA$6,IF($AH$6="X",$BC$5:$BC$7))</formula1>
    </dataValidation>
    <dataValidation type="list" allowBlank="1" showInputMessage="1" showErrorMessage="1" sqref="AI7:AJ7">
      <formula1>IF($AH$7="",$BA$5:$BA$6,IF($AH$7="X",$BC$5:$BC$7))</formula1>
    </dataValidation>
    <dataValidation type="list" allowBlank="1" showInputMessage="1" showErrorMessage="1" sqref="AI8:AJ8">
      <formula1>IF($AH$8="",$BA$5:$BA$6,IF($AH$8="X",$BC$5:$BC$7))</formula1>
    </dataValidation>
    <dataValidation type="list" allowBlank="1" showInputMessage="1" showErrorMessage="1" sqref="AI9:AJ9">
      <formula1>IF($AH$9="",$BA$5:$BA$6,IF($AH$9="X",$BC$5:$BC$7))</formula1>
    </dataValidation>
    <dataValidation type="list" allowBlank="1" showInputMessage="1" showErrorMessage="1" sqref="AI10:AJ10">
      <formula1>IF($AH$10="",$BA$5:$BA$6,IF($AH$10="X",$BC$5:$BC$7))</formula1>
    </dataValidation>
    <dataValidation type="list" allowBlank="1" showInputMessage="1" showErrorMessage="1" sqref="AI11:AJ11">
      <formula1>IF($AH$11="",$BA$5:$BA$6,IF($AH$11="X",$BC$5:$BC$7))</formula1>
    </dataValidation>
    <dataValidation type="list" allowBlank="1" showInputMessage="1" showErrorMessage="1" sqref="AI12:AJ12">
      <formula1>IF($AH$12="",$BA$5:$BA$6,IF($AH$12="X",$BC$5:$BC$7))</formula1>
    </dataValidation>
    <dataValidation type="list" allowBlank="1" showInputMessage="1" showErrorMessage="1" sqref="AI13:AJ13">
      <formula1>IF($AH$13="",$BA$5:$BA$6,IF($AH$13="X",$BC$5:$BC$7))</formula1>
    </dataValidation>
    <dataValidation type="list" allowBlank="1" showInputMessage="1" showErrorMessage="1" sqref="AI14:AJ14">
      <formula1>IF($AH$14="",$BA$5:$BA$6,IF($AH$14="X",$BC$5:$BC$7))</formula1>
    </dataValidation>
    <dataValidation type="list" allowBlank="1" showInputMessage="1" showErrorMessage="1" sqref="AI15:AJ15">
      <formula1>IF($AH$15="",$BA$5:$BA$6,IF($AH$15="X",$BC$5:$BC$7))</formula1>
    </dataValidation>
    <dataValidation type="list" allowBlank="1" showInputMessage="1" showErrorMessage="1" sqref="AI16:AJ16">
      <formula1>IF($AH$16="",$BA$5:$BA$6,IF($AH$16="X",$BC$5:$BC$7))</formula1>
    </dataValidation>
    <dataValidation type="list" allowBlank="1" showInputMessage="1" showErrorMessage="1" sqref="AI17:AJ17">
      <formula1>IF($AH$17="",$BA$5:$BA$6,IF($AH$17="X",$BC$5:$BC$7))</formula1>
    </dataValidation>
    <dataValidation type="list" allowBlank="1" showInputMessage="1" showErrorMessage="1" sqref="AI18:AJ18">
      <formula1>IF($AH$18="",$BA$5:$BA$6,IF($AH$18="X",$BC$5:$BC$7))</formula1>
    </dataValidation>
    <dataValidation type="list" allowBlank="1" showInputMessage="1" showErrorMessage="1" sqref="AI19:AJ19">
      <formula1>IF($AH$19="",$BA$5:$BA$6,IF($AH$19="X",$BC$5:$BC$7))</formula1>
    </dataValidation>
    <dataValidation type="list" allowBlank="1" showInputMessage="1" showErrorMessage="1" sqref="AI20:AJ20">
      <formula1>IF($AH$20="",$BA$5:$BA$6,IF($AH$20="X",$BC$5:$BC$7))</formula1>
    </dataValidation>
    <dataValidation type="list" allowBlank="1" showInputMessage="1" showErrorMessage="1" sqref="AI21:AJ21">
      <formula1>IF($AH$21="",$BA$5:$BA$6,IF($AH$21="X",$BC$5:$BC$7))</formula1>
    </dataValidation>
    <dataValidation type="list" allowBlank="1" showInputMessage="1" showErrorMessage="1" sqref="AI22:AJ22">
      <formula1>IF($AH$22="",$BA$5:$BA$6,IF($AH$22="X",$BC$5:$BC$7))</formula1>
    </dataValidation>
    <dataValidation type="list" allowBlank="1" showInputMessage="1" showErrorMessage="1" sqref="AI23:AJ24">
      <formula1>IF($AH$23="",$BA$5:$BA$6,IF($AH$23="X",$BC$5:$BC$7))</formula1>
    </dataValidation>
    <dataValidation type="list" allowBlank="1" showInputMessage="1" showErrorMessage="1" sqref="AI25:AJ25">
      <formula1>IF($AH$24="",$BA$5:$BA$6,IF($AH$24="X",$BC$5:$BC$7))</formula1>
    </dataValidation>
    <dataValidation type="list" allowBlank="1" showInputMessage="1" showErrorMessage="1" sqref="AI26:AJ26">
      <formula1>IF($AH$26="",$BA$5:$BA$6,IF($AH$26="X",$BC$5:$BC$7))</formula1>
    </dataValidation>
    <dataValidation type="list" allowBlank="1" showInputMessage="1" showErrorMessage="1" sqref="AI27:AJ27">
      <formula1>IF($AH$27="",$BA$5:$BA$6,IF($AH$27="X",$BC$5:$BC$7))</formula1>
    </dataValidation>
    <dataValidation type="list" allowBlank="1" showInputMessage="1" showErrorMessage="1" sqref="AI28:AJ28">
      <formula1>IF($AH$28="",$BA$5:$BA$6,IF($AH$28="X",$BC$5:$BC$7))</formula1>
    </dataValidation>
    <dataValidation type="list" allowBlank="1" showInputMessage="1" showErrorMessage="1" sqref="AI29:AJ29">
      <formula1>IF($AH$29="",$BA$5:$BA$6,IF($AH$29="X",$BC$5:$BC$7))</formula1>
    </dataValidation>
    <dataValidation type="list" allowBlank="1" showInputMessage="1" showErrorMessage="1" sqref="AI30:AJ30">
      <formula1>IF($AH$30="",$BA$5:$BA$6,IF($AH$30="X",$BC$5:$BC$7))</formula1>
    </dataValidation>
    <dataValidation type="list" allowBlank="1" showInputMessage="1" showErrorMessage="1" sqref="AI31:AJ31">
      <formula1>IF($AH$31="",$BA$5:$BA$6,IF($AH$31="X",$BC$5:$BC$7))</formula1>
    </dataValidation>
    <dataValidation type="list" allowBlank="1" showInputMessage="1" showErrorMessage="1" sqref="AI32:AJ32">
      <formula1>IF($AH$32="",$BA$5:$BA$6,IF($AH$32="X",$BC$5:$BC$7))</formula1>
    </dataValidation>
    <dataValidation type="list" allowBlank="1" showInputMessage="1" showErrorMessage="1" sqref="AI33:AJ33">
      <formula1>IF($AH$33="",$BA$5:$BA$6,IF($AH$33="X",$BC$5:$BC$7))</formula1>
    </dataValidation>
    <dataValidation type="list" allowBlank="1" showInputMessage="1" showErrorMessage="1" sqref="AI34:AJ34">
      <formula1>IF($AH$34="",$BA$5:$BA$6,IF($AH$34="X",$BC$5:$BC$7))</formula1>
    </dataValidation>
    <dataValidation type="list" allowBlank="1" showInputMessage="1" showErrorMessage="1" sqref="AI35:AJ35">
      <formula1>IF($AH$35="",$BA$5:$BA$6,IF($AH$35="X",$BC$5:$BC$7))</formula1>
    </dataValidation>
    <dataValidation type="list" allowBlank="1" showInputMessage="1" showErrorMessage="1" sqref="AL5 AL11:AL12 AN5">
      <formula1>IF($AK$12="",$BA$5:$BA$6,IF($AK$12="X",$BC$5:$BC$7))</formula1>
    </dataValidation>
    <dataValidation type="list" allowBlank="1" showInputMessage="1" showErrorMessage="1" sqref="AL6">
      <formula1>IF($AK$6="",$BA$5:$BA$6,IF($AK$6="X",$BC$5:$BC$7))</formula1>
    </dataValidation>
    <dataValidation type="list" allowBlank="1" showInputMessage="1" showErrorMessage="1" sqref="AL7">
      <formula1>IF($AK$7="",$BA$5:$BA$6,IF($AK$7="X",$BC$5:$BC$7))</formula1>
    </dataValidation>
    <dataValidation type="list" allowBlank="1" showInputMessage="1" showErrorMessage="1" sqref="AL8">
      <formula1>IF($AK$8="",$BA$5:$BA$6,IF($AK$8="X",$BC$5:$BC$7))</formula1>
    </dataValidation>
    <dataValidation type="list" allowBlank="1" showInputMessage="1" showErrorMessage="1" sqref="AL9">
      <formula1>IF($AK$9="",$BA$5:$BA$6,IF($AK$9="X",$BC$5:$BC$7))</formula1>
    </dataValidation>
    <dataValidation type="list" allowBlank="1" showInputMessage="1" showErrorMessage="1" sqref="AL10">
      <formula1>IF($AK$10="",$BA$5:$BA$6,IF($AK$10="X",$BC$5:$BC$7))</formula1>
    </dataValidation>
    <dataValidation type="list" allowBlank="1" showInputMessage="1" showErrorMessage="1" sqref="AL13">
      <formula1>IF($AK$13="",$BA$5:$BA$6,IF($AK$13="X",$BC$5:$BC$7))</formula1>
    </dataValidation>
    <dataValidation type="list" allowBlank="1" showInputMessage="1" showErrorMessage="1" sqref="AL14">
      <formula1>IF($AK$14="",$BA$5:$BA$6,IF($AK$14="X",$BC$5:$BC$7))</formula1>
    </dataValidation>
    <dataValidation type="list" allowBlank="1" showInputMessage="1" showErrorMessage="1" sqref="AL15">
      <formula1>IF($AK$15="",$BA$5:$BA$6,IF($AK$15="X",$BC$5:$BC$7))</formula1>
    </dataValidation>
    <dataValidation type="list" allowBlank="1" showInputMessage="1" showErrorMessage="1" sqref="AL16">
      <formula1>IF($AK$16="",$BA$5:$BA$6,IF($AK$16="X",$BC$5:$BC$7))</formula1>
    </dataValidation>
    <dataValidation type="list" allowBlank="1" showInputMessage="1" showErrorMessage="1" sqref="AL17">
      <formula1>IF($AK$17="",$BA$5:$BA$6,IF($AK$17="X",$BC$5:$BC$7))</formula1>
    </dataValidation>
    <dataValidation type="list" allowBlank="1" showInputMessage="1" showErrorMessage="1" sqref="AL18">
      <formula1>IF($AK$18="",$BA$5:$BA$6,IF($AK$18="X",$BC$5:$BC$7))</formula1>
    </dataValidation>
    <dataValidation type="list" allowBlank="1" showInputMessage="1" showErrorMessage="1" sqref="AL19">
      <formula1>IF($AK$19="",$BA$5:$BA$6,IF($AK$19="X",$BC$5:$BC$7))</formula1>
    </dataValidation>
    <dataValidation type="list" allowBlank="1" showInputMessage="1" showErrorMessage="1" sqref="AL20">
      <formula1>IF($AK$20="",$BA$5:$BA$6,IF($AK$20="X",$BC$5:$BC$7))</formula1>
    </dataValidation>
    <dataValidation type="list" allowBlank="1" showInputMessage="1" showErrorMessage="1" sqref="AL21">
      <formula1>IF($AK$21="",$BA$5:$BA$6,IF($AK$21="X",$BC$5:$BC$7))</formula1>
    </dataValidation>
    <dataValidation type="list" allowBlank="1" showInputMessage="1" showErrorMessage="1" sqref="AL22">
      <formula1>IF($AK$22="",$BA$5:$BA$6,IF($AK$22="X",$BC$5:$BC$7))</formula1>
    </dataValidation>
    <dataValidation type="list" allowBlank="1" showInputMessage="1" showErrorMessage="1" sqref="AL23">
      <formula1>IF($AK$23="",$BA$5:$BA$6,IF($AK$23="X",$BC$5:$BC$7))</formula1>
    </dataValidation>
    <dataValidation type="list" allowBlank="1" showInputMessage="1" showErrorMessage="1" sqref="AL24">
      <formula1>IF($AK$24="",$BA$5:$BA$6,IF($AK$24="X",$BC$5:$BC$7))</formula1>
    </dataValidation>
    <dataValidation type="list" allowBlank="1" showInputMessage="1" showErrorMessage="1" sqref="AL25">
      <formula1>IF($AK$25="",$BA$5:$BA$6,IF($AK$25="X",$BC$5:$BC$7))</formula1>
    </dataValidation>
    <dataValidation type="list" allowBlank="1" showInputMessage="1" showErrorMessage="1" sqref="AL26">
      <formula1>IF($AK$26="",$BA$5:$BA$6,IF($AK$26="X",$BC$5:$BC$7))</formula1>
    </dataValidation>
    <dataValidation type="list" allowBlank="1" showInputMessage="1" showErrorMessage="1" sqref="AL27">
      <formula1>IF($AK$27="",$BA$5:$BA$6,IF($AK$27="X",$BC$5:$BC$7))</formula1>
    </dataValidation>
    <dataValidation type="list" allowBlank="1" showInputMessage="1" showErrorMessage="1" sqref="AL28">
      <formula1>IF($AK$28="",$BA$5:$BA$6,IF($AK$28="X",$BC$5:$BC$7))</formula1>
    </dataValidation>
    <dataValidation type="list" allowBlank="1" showInputMessage="1" showErrorMessage="1" sqref="AL29">
      <formula1>IF($AK$29="",$BA$5:$BA$6,IF($AK$29="X",$BC$5:$BC$7))</formula1>
    </dataValidation>
    <dataValidation type="list" allowBlank="1" showInputMessage="1" showErrorMessage="1" sqref="AL30">
      <formula1>IF($AK$30="",$BA$5:$BA$6,IF($AK$30="X",$BC$5:$BC$7))</formula1>
    </dataValidation>
    <dataValidation type="list" allowBlank="1" showInputMessage="1" showErrorMessage="1" sqref="AL31">
      <formula1>IF($AK$31="",$BA$5:$BA$6,IF($AK$31="X",$BC$5:$BC$7))</formula1>
    </dataValidation>
    <dataValidation type="list" allowBlank="1" showInputMessage="1" showErrorMessage="1" sqref="AL32">
      <formula1>IF($AK$32="",$BA$5:$BA$6,IF($AK$32="X",$BC$5:$BC$7))</formula1>
    </dataValidation>
    <dataValidation type="list" allowBlank="1" showInputMessage="1" showErrorMessage="1" sqref="AL33">
      <formula1>IF($AK$33="",$BA$5:$BA$6,IF($AK$33="X",$BC$5:$BC$7))</formula1>
    </dataValidation>
    <dataValidation type="list" allowBlank="1" showInputMessage="1" showErrorMessage="1" sqref="AL34">
      <formula1>IF($AK$34="",$BA$5:$BA$6,IF($AK$34="X",$BC$5:$BC$7))</formula1>
    </dataValidation>
    <dataValidation type="list" allowBlank="1" showInputMessage="1" showErrorMessage="1" sqref="AL35">
      <formula1>IF($AK$35="",$BA$5:$BA$6,IF($AK$36="X",$BC$5:$BC$7))</formula1>
    </dataValidation>
    <dataValidation type="list" allowBlank="1" showInputMessage="1" showErrorMessage="1" sqref="AA7:AB7">
      <formula1>IF($Z$7="",$BA$5:$BA$6,IF($UQ$7="X",$BC$5:$BC$7))</formula1>
    </dataValidation>
    <dataValidation type="list" allowBlank="1" showInputMessage="1" showErrorMessage="1" sqref="E5:E160">
      <formula1>$AZ$2:$AZ$3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theme="1"/>
  </sheetPr>
  <dimension ref="A1:AH1277"/>
  <sheetViews>
    <sheetView topLeftCell="D1" workbookViewId="0">
      <selection activeCell="I7" sqref="I7"/>
    </sheetView>
  </sheetViews>
  <sheetFormatPr baseColWidth="10" defaultRowHeight="12.75" x14ac:dyDescent="0.2"/>
  <cols>
    <col min="1" max="1" width="35.140625" style="8" customWidth="1"/>
    <col min="2" max="2" width="23.5703125" style="6" customWidth="1"/>
    <col min="3" max="3" width="9.42578125" style="7" customWidth="1"/>
    <col min="4" max="5" width="11.85546875" style="7" customWidth="1"/>
    <col min="6" max="6" width="63.5703125" style="6" customWidth="1"/>
    <col min="7" max="7" width="62" style="6" customWidth="1"/>
    <col min="8" max="8" width="11.7109375" style="6" customWidth="1"/>
    <col min="9" max="9" width="26.7109375" style="6" bestFit="1" customWidth="1"/>
    <col min="10" max="10" width="21.28515625" style="7" customWidth="1"/>
    <col min="11" max="11" width="8" style="7" customWidth="1"/>
    <col min="12" max="12" width="19.42578125" style="7" customWidth="1"/>
    <col min="13" max="13" width="22.28515625" style="7" customWidth="1"/>
    <col min="14" max="14" width="19.42578125" style="7" customWidth="1"/>
    <col min="15" max="18" width="22.28515625" style="7" customWidth="1"/>
    <col min="19" max="20" width="9.85546875" style="7" customWidth="1"/>
    <col min="21" max="21" width="11.85546875" style="7" customWidth="1"/>
    <col min="22" max="22" width="10.7109375" style="7" customWidth="1"/>
    <col min="23" max="23" width="19.42578125" style="7" customWidth="1"/>
    <col min="25" max="25" width="12.7109375" customWidth="1"/>
    <col min="27" max="27" width="26.42578125" style="9" customWidth="1"/>
    <col min="28" max="28" width="14.42578125" style="9" customWidth="1"/>
    <col min="29" max="29" width="30.5703125" style="9" customWidth="1"/>
    <col min="30" max="30" width="20.140625" style="9" customWidth="1"/>
    <col min="31" max="31" width="27.28515625" style="31" customWidth="1"/>
    <col min="32" max="32" width="11.42578125" style="9" customWidth="1"/>
    <col min="33" max="33" width="14.7109375" style="27" customWidth="1"/>
    <col min="34" max="34" width="14.7109375" customWidth="1"/>
  </cols>
  <sheetData>
    <row r="1" spans="1:34" ht="50.25" customHeight="1" thickBot="1" x14ac:dyDescent="0.25">
      <c r="A1" s="16"/>
    </row>
    <row r="2" spans="1:34" ht="13.5" hidden="1" thickBot="1" x14ac:dyDescent="0.25">
      <c r="A2" s="16"/>
      <c r="AA2" s="12"/>
      <c r="AB2" s="12"/>
      <c r="AC2" s="12"/>
      <c r="AD2" s="12"/>
      <c r="AE2" s="32"/>
      <c r="AF2" s="12"/>
    </row>
    <row r="3" spans="1:34" ht="13.5" hidden="1" thickBot="1" x14ac:dyDescent="0.25">
      <c r="A3" s="16"/>
      <c r="AA3" s="12"/>
      <c r="AB3" s="12"/>
      <c r="AC3" s="12"/>
      <c r="AD3" s="12"/>
      <c r="AE3" s="32"/>
      <c r="AF3" s="12"/>
    </row>
    <row r="4" spans="1:34" ht="8.25" hidden="1" customHeight="1" thickBot="1" x14ac:dyDescent="0.25">
      <c r="A4" s="16"/>
      <c r="AA4" s="12"/>
      <c r="AB4" s="12"/>
      <c r="AC4" s="12"/>
      <c r="AD4" s="12"/>
      <c r="AE4" s="32"/>
      <c r="AF4" s="12"/>
    </row>
    <row r="5" spans="1:34" ht="46.5" hidden="1" customHeight="1" thickBot="1" x14ac:dyDescent="0.3">
      <c r="A5" s="74" t="s">
        <v>1400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N5" s="19"/>
      <c r="S5" s="19"/>
      <c r="T5" s="19"/>
      <c r="U5" s="19"/>
      <c r="V5" s="19"/>
      <c r="W5" s="19"/>
      <c r="X5" s="150" t="s">
        <v>1408</v>
      </c>
      <c r="Y5" s="150"/>
      <c r="Z5" s="82"/>
      <c r="AA5" s="82"/>
      <c r="AB5" s="12"/>
      <c r="AC5" s="12"/>
      <c r="AD5" s="12"/>
      <c r="AE5" s="32"/>
      <c r="AF5" s="12"/>
      <c r="AG5" s="151" t="s">
        <v>1409</v>
      </c>
      <c r="AH5" s="151"/>
    </row>
    <row r="6" spans="1:34" s="73" customFormat="1" ht="53.25" customHeight="1" thickBot="1" x14ac:dyDescent="0.25">
      <c r="A6" s="75" t="s">
        <v>1388</v>
      </c>
      <c r="B6" s="76" t="s">
        <v>1389</v>
      </c>
      <c r="C6" s="76" t="s">
        <v>1415</v>
      </c>
      <c r="D6" s="92" t="s">
        <v>1399</v>
      </c>
      <c r="E6" s="105" t="s">
        <v>1416</v>
      </c>
      <c r="F6" s="90" t="s">
        <v>1387</v>
      </c>
      <c r="G6" s="76" t="s">
        <v>1386</v>
      </c>
      <c r="H6" s="91" t="s">
        <v>1390</v>
      </c>
      <c r="I6" s="129"/>
      <c r="J6" s="90" t="s">
        <v>1391</v>
      </c>
      <c r="K6" s="76" t="s">
        <v>1392</v>
      </c>
      <c r="L6" s="76" t="s">
        <v>1393</v>
      </c>
      <c r="M6" s="76" t="s">
        <v>1395</v>
      </c>
      <c r="N6" s="76" t="s">
        <v>1394</v>
      </c>
      <c r="O6" s="76" t="s">
        <v>1397</v>
      </c>
      <c r="P6" s="76" t="s">
        <v>1396</v>
      </c>
      <c r="Q6" s="76" t="s">
        <v>1398</v>
      </c>
      <c r="R6" s="76" t="s">
        <v>1405</v>
      </c>
      <c r="S6" s="76" t="s">
        <v>70</v>
      </c>
      <c r="T6" s="76" t="s">
        <v>1407</v>
      </c>
      <c r="U6" s="76" t="s">
        <v>1428</v>
      </c>
      <c r="V6" s="76" t="s">
        <v>1429</v>
      </c>
      <c r="W6" s="77" t="s">
        <v>1430</v>
      </c>
      <c r="X6" s="81" t="s">
        <v>1384</v>
      </c>
      <c r="Y6" s="81" t="s">
        <v>1401</v>
      </c>
      <c r="Z6" s="81" t="s">
        <v>1385</v>
      </c>
      <c r="AA6" s="81" t="s">
        <v>1382</v>
      </c>
      <c r="AB6" s="81" t="s">
        <v>1383</v>
      </c>
      <c r="AC6" s="81" t="s">
        <v>1402</v>
      </c>
      <c r="AD6" s="81" t="s">
        <v>1403</v>
      </c>
      <c r="AE6" s="81" t="s">
        <v>1404</v>
      </c>
      <c r="AF6" s="81" t="s">
        <v>1405</v>
      </c>
      <c r="AG6" s="83" t="s">
        <v>1410</v>
      </c>
    </row>
    <row r="7" spans="1:34" ht="15" customHeight="1" x14ac:dyDescent="0.2">
      <c r="A7" s="20" t="s">
        <v>1379</v>
      </c>
      <c r="B7" s="132" t="s">
        <v>56</v>
      </c>
      <c r="C7" s="57" t="s">
        <v>1312</v>
      </c>
      <c r="D7" s="72" t="s">
        <v>1361</v>
      </c>
      <c r="E7" s="93" t="s">
        <v>1355</v>
      </c>
      <c r="F7" s="96" t="s">
        <v>1434</v>
      </c>
      <c r="G7" s="22" t="s">
        <v>1359</v>
      </c>
      <c r="H7" s="58" t="s">
        <v>1358</v>
      </c>
      <c r="I7" s="22" t="s">
        <v>58</v>
      </c>
      <c r="J7" s="65" t="s">
        <v>1431</v>
      </c>
      <c r="K7" s="10">
        <v>22</v>
      </c>
      <c r="L7" s="66" t="s">
        <v>34</v>
      </c>
      <c r="M7" s="67" t="s">
        <v>341</v>
      </c>
      <c r="N7" s="67" t="s">
        <v>73</v>
      </c>
      <c r="O7" s="67" t="s">
        <v>947</v>
      </c>
      <c r="P7" s="67" t="s">
        <v>50</v>
      </c>
      <c r="Q7" s="107" t="s">
        <v>947</v>
      </c>
      <c r="R7" s="33">
        <v>35</v>
      </c>
      <c r="S7" s="66" t="s">
        <v>71</v>
      </c>
      <c r="T7" s="80">
        <f ca="1">TODAY()</f>
        <v>42481</v>
      </c>
      <c r="U7" s="10">
        <v>2</v>
      </c>
      <c r="V7" s="26" t="s">
        <v>54</v>
      </c>
      <c r="W7" s="14" t="s">
        <v>8</v>
      </c>
      <c r="X7" s="137">
        <f ca="1">TODAY()</f>
        <v>42481</v>
      </c>
      <c r="Y7" s="136" t="str">
        <f>IF('Ressources CODD'!A5="","",'Ressources CODD'!A5)</f>
        <v>AVEY</v>
      </c>
      <c r="Z7" s="135">
        <v>0.5</v>
      </c>
      <c r="AA7" s="134" t="s">
        <v>1376</v>
      </c>
      <c r="AB7" s="30" t="e">
        <f>#REF!</f>
        <v>#REF!</v>
      </c>
      <c r="AC7" s="30" t="s">
        <v>1294</v>
      </c>
      <c r="AD7" s="30" t="s">
        <v>1306</v>
      </c>
      <c r="AE7" s="33" t="s">
        <v>947</v>
      </c>
      <c r="AF7" s="33">
        <v>35</v>
      </c>
      <c r="AG7" s="27">
        <v>22</v>
      </c>
    </row>
    <row r="8" spans="1:34" ht="15" customHeight="1" x14ac:dyDescent="0.2">
      <c r="A8" s="20" t="s">
        <v>1380</v>
      </c>
      <c r="B8" s="127" t="s">
        <v>59</v>
      </c>
      <c r="C8" s="57" t="s">
        <v>1313</v>
      </c>
      <c r="D8" s="72" t="s">
        <v>1363</v>
      </c>
      <c r="E8" s="93" t="s">
        <v>1349</v>
      </c>
      <c r="F8" s="97" t="s">
        <v>1435</v>
      </c>
      <c r="G8" s="22" t="s">
        <v>1356</v>
      </c>
      <c r="H8" s="58" t="s">
        <v>1357</v>
      </c>
      <c r="I8" s="22" t="s">
        <v>57</v>
      </c>
      <c r="J8" s="68" t="s">
        <v>1432</v>
      </c>
      <c r="K8" s="10">
        <v>29</v>
      </c>
      <c r="L8" s="66" t="s">
        <v>17</v>
      </c>
      <c r="M8" s="67" t="s">
        <v>342</v>
      </c>
      <c r="N8" s="67" t="s">
        <v>74</v>
      </c>
      <c r="O8" s="67" t="s">
        <v>948</v>
      </c>
      <c r="P8" s="67" t="s">
        <v>703</v>
      </c>
      <c r="Q8" s="33" t="s">
        <v>50</v>
      </c>
      <c r="R8" s="33">
        <v>56</v>
      </c>
      <c r="S8" s="66" t="s">
        <v>72</v>
      </c>
      <c r="T8" s="80">
        <f t="shared" ref="T8:T43" ca="1" si="0">T7+30</f>
        <v>42511</v>
      </c>
      <c r="U8" s="10">
        <v>3</v>
      </c>
      <c r="V8" s="26" t="s">
        <v>55</v>
      </c>
      <c r="W8" s="14" t="s">
        <v>15</v>
      </c>
      <c r="X8" s="137">
        <f t="shared" ref="X8:X71" ca="1" si="1">X7-1</f>
        <v>42480</v>
      </c>
      <c r="Y8" s="136" t="str">
        <f>IF('Ressources CODD'!A6="","",'Ressources CODD'!A6)</f>
        <v>BARG</v>
      </c>
      <c r="Z8" s="63">
        <v>1</v>
      </c>
      <c r="AA8" s="30" t="s">
        <v>1373</v>
      </c>
      <c r="AB8" s="30" t="e">
        <f>#REF!</f>
        <v>#REF!</v>
      </c>
      <c r="AC8" s="30" t="s">
        <v>1295</v>
      </c>
      <c r="AD8" s="30" t="s">
        <v>1304</v>
      </c>
      <c r="AE8" s="33" t="s">
        <v>50</v>
      </c>
      <c r="AF8" s="33">
        <v>56</v>
      </c>
      <c r="AG8" s="27">
        <v>29</v>
      </c>
    </row>
    <row r="9" spans="1:34" ht="15" customHeight="1" x14ac:dyDescent="0.2">
      <c r="A9" s="20" t="s">
        <v>53</v>
      </c>
      <c r="B9" s="56" t="s">
        <v>61</v>
      </c>
      <c r="C9" s="64" t="s">
        <v>1314</v>
      </c>
      <c r="D9" s="72" t="s">
        <v>1364</v>
      </c>
      <c r="E9" s="93" t="s">
        <v>1354</v>
      </c>
      <c r="F9" s="97" t="s">
        <v>1436</v>
      </c>
      <c r="G9" s="22" t="s">
        <v>1438</v>
      </c>
      <c r="H9" s="58" t="s">
        <v>1351</v>
      </c>
      <c r="I9" s="22" t="s">
        <v>56</v>
      </c>
      <c r="J9" s="69" t="s">
        <v>1433</v>
      </c>
      <c r="K9" s="10">
        <v>35</v>
      </c>
      <c r="L9" s="66" t="s">
        <v>27</v>
      </c>
      <c r="M9" s="67" t="s">
        <v>343</v>
      </c>
      <c r="N9" s="67" t="s">
        <v>75</v>
      </c>
      <c r="O9" s="67" t="s">
        <v>949</v>
      </c>
      <c r="P9" s="67" t="s">
        <v>704</v>
      </c>
      <c r="Q9" s="34" t="s">
        <v>341</v>
      </c>
      <c r="R9" s="34">
        <v>22</v>
      </c>
      <c r="S9" s="10"/>
      <c r="T9" s="80">
        <f t="shared" ca="1" si="0"/>
        <v>42541</v>
      </c>
      <c r="U9" s="10">
        <v>4</v>
      </c>
      <c r="V9" s="26" t="s">
        <v>20</v>
      </c>
      <c r="W9" s="14" t="s">
        <v>5</v>
      </c>
      <c r="X9" s="137">
        <f t="shared" ca="1" si="1"/>
        <v>42479</v>
      </c>
      <c r="Y9" s="136" t="str">
        <f>IF('Ressources CODD'!A7="","",'Ressources CODD'!A7)</f>
        <v>BARN</v>
      </c>
      <c r="Z9" s="63">
        <v>1.5</v>
      </c>
      <c r="AA9" s="30" t="s">
        <v>1374</v>
      </c>
      <c r="AB9" s="30" t="e">
        <f>#REF!</f>
        <v>#REF!</v>
      </c>
      <c r="AC9" s="30" t="s">
        <v>1296</v>
      </c>
      <c r="AD9" s="30" t="s">
        <v>18</v>
      </c>
      <c r="AE9" s="34" t="s">
        <v>341</v>
      </c>
      <c r="AF9" s="34">
        <v>22</v>
      </c>
      <c r="AG9" s="27">
        <v>35</v>
      </c>
    </row>
    <row r="10" spans="1:34" ht="15" x14ac:dyDescent="0.2">
      <c r="A10" s="131" t="s">
        <v>1378</v>
      </c>
      <c r="B10" s="56" t="s">
        <v>60</v>
      </c>
      <c r="C10" s="64" t="s">
        <v>1315</v>
      </c>
      <c r="D10" s="72" t="s">
        <v>1362</v>
      </c>
      <c r="E10" s="93" t="s">
        <v>1350</v>
      </c>
      <c r="F10" s="97" t="s">
        <v>1437</v>
      </c>
      <c r="G10" s="22" t="s">
        <v>1439</v>
      </c>
      <c r="H10" s="58" t="s">
        <v>1352</v>
      </c>
      <c r="I10" s="22" t="s">
        <v>56</v>
      </c>
      <c r="J10" s="10"/>
      <c r="K10" s="10">
        <v>56</v>
      </c>
      <c r="L10" s="66" t="s">
        <v>51</v>
      </c>
      <c r="M10" s="67" t="s">
        <v>344</v>
      </c>
      <c r="N10" s="67" t="s">
        <v>1</v>
      </c>
      <c r="O10" s="67" t="s">
        <v>950</v>
      </c>
      <c r="P10" s="67" t="s">
        <v>705</v>
      </c>
      <c r="Q10" s="33" t="s">
        <v>948</v>
      </c>
      <c r="R10" s="33">
        <v>35</v>
      </c>
      <c r="S10" s="10"/>
      <c r="T10" s="80">
        <f t="shared" ca="1" si="0"/>
        <v>42571</v>
      </c>
      <c r="U10" s="10"/>
      <c r="V10" s="10"/>
      <c r="W10" s="14" t="s">
        <v>43</v>
      </c>
      <c r="X10" s="137">
        <f t="shared" ca="1" si="1"/>
        <v>42478</v>
      </c>
      <c r="Y10" s="136" t="str">
        <f>IF('Ressources CODD'!A8="","",'Ressources CODD'!A8)</f>
        <v>BIOR</v>
      </c>
      <c r="Z10" s="63">
        <v>2</v>
      </c>
      <c r="AA10" s="30" t="s">
        <v>1375</v>
      </c>
      <c r="AB10" s="30" t="e">
        <f>#REF!</f>
        <v>#REF!</v>
      </c>
      <c r="AC10" s="30" t="s">
        <v>1297</v>
      </c>
      <c r="AD10" s="30" t="s">
        <v>1305</v>
      </c>
      <c r="AE10" s="33" t="s">
        <v>948</v>
      </c>
      <c r="AF10" s="33">
        <v>35</v>
      </c>
      <c r="AG10" s="27">
        <v>56</v>
      </c>
    </row>
    <row r="11" spans="1:34" ht="15" x14ac:dyDescent="0.2">
      <c r="A11" s="127"/>
      <c r="B11" s="17"/>
      <c r="C11" s="64"/>
      <c r="D11" s="72"/>
      <c r="E11" s="93"/>
      <c r="F11" s="97"/>
      <c r="G11" s="24"/>
      <c r="H11" s="59"/>
      <c r="I11" s="22"/>
      <c r="J11" s="10"/>
      <c r="K11" s="64" t="s">
        <v>62</v>
      </c>
      <c r="L11" s="70" t="s">
        <v>63</v>
      </c>
      <c r="M11" s="67" t="s">
        <v>345</v>
      </c>
      <c r="N11" s="67" t="s">
        <v>76</v>
      </c>
      <c r="O11" s="67" t="s">
        <v>951</v>
      </c>
      <c r="P11" s="67" t="s">
        <v>706</v>
      </c>
      <c r="Q11" s="33" t="s">
        <v>703</v>
      </c>
      <c r="R11" s="33">
        <v>56</v>
      </c>
      <c r="S11" s="10"/>
      <c r="T11" s="80">
        <f t="shared" ca="1" si="0"/>
        <v>42601</v>
      </c>
      <c r="U11" s="64"/>
      <c r="V11" s="10"/>
      <c r="W11" s="14" t="s">
        <v>44</v>
      </c>
      <c r="X11" s="137">
        <f t="shared" ca="1" si="1"/>
        <v>42477</v>
      </c>
      <c r="Y11" s="136" t="str">
        <f>IF('Ressources CODD'!A9="","",'Ressources CODD'!A9)</f>
        <v/>
      </c>
      <c r="Z11" s="63">
        <v>2.5</v>
      </c>
      <c r="AA11" s="30" t="s">
        <v>1371</v>
      </c>
      <c r="AB11" s="30" t="e">
        <f>#REF!</f>
        <v>#REF!</v>
      </c>
      <c r="AC11" s="30" t="s">
        <v>1298</v>
      </c>
      <c r="AD11" s="30" t="s">
        <v>39</v>
      </c>
      <c r="AE11" s="33" t="s">
        <v>703</v>
      </c>
      <c r="AF11" s="33">
        <v>56</v>
      </c>
      <c r="AG11" s="30" t="s">
        <v>62</v>
      </c>
    </row>
    <row r="12" spans="1:34" ht="15" customHeight="1" x14ac:dyDescent="0.2">
      <c r="A12" s="56"/>
      <c r="B12" s="56"/>
      <c r="C12" s="64"/>
      <c r="D12" s="72"/>
      <c r="E12" s="93"/>
      <c r="F12" s="97"/>
      <c r="G12" s="22"/>
      <c r="H12" s="58"/>
      <c r="I12" s="22"/>
      <c r="J12" s="64"/>
      <c r="K12" s="10"/>
      <c r="L12" s="66"/>
      <c r="M12" s="67"/>
      <c r="N12" s="67"/>
      <c r="O12" s="67"/>
      <c r="P12" s="67"/>
      <c r="Q12" s="34"/>
      <c r="R12" s="34"/>
      <c r="S12" s="10"/>
      <c r="T12" s="80"/>
      <c r="U12" s="10"/>
      <c r="V12" s="10"/>
      <c r="W12" s="14" t="s">
        <v>45</v>
      </c>
      <c r="X12" s="137">
        <f t="shared" ca="1" si="1"/>
        <v>42476</v>
      </c>
      <c r="Y12" s="136" t="str">
        <f>IF('Ressources CODD'!A10="","",'Ressources CODD'!A10)</f>
        <v/>
      </c>
      <c r="Z12" s="63">
        <v>3</v>
      </c>
      <c r="AA12" s="27" t="s">
        <v>1367</v>
      </c>
      <c r="AB12" s="30" t="e">
        <f>#REF!</f>
        <v>#REF!</v>
      </c>
      <c r="AC12" s="30" t="s">
        <v>1293</v>
      </c>
      <c r="AD12" s="30" t="s">
        <v>2</v>
      </c>
      <c r="AE12" s="34" t="s">
        <v>342</v>
      </c>
      <c r="AF12" s="34">
        <v>22</v>
      </c>
      <c r="AG12" s="30" t="s">
        <v>53</v>
      </c>
    </row>
    <row r="13" spans="1:34" ht="14.25" customHeight="1" x14ac:dyDescent="0.2">
      <c r="B13" s="128"/>
      <c r="C13" s="64"/>
      <c r="D13" s="72"/>
      <c r="E13" s="93"/>
      <c r="F13" s="97"/>
      <c r="G13" s="22"/>
      <c r="H13" s="58"/>
      <c r="I13" s="22"/>
      <c r="J13" s="10"/>
      <c r="K13" s="10"/>
      <c r="L13" s="66"/>
      <c r="M13" s="67"/>
      <c r="N13" s="67"/>
      <c r="O13" s="67"/>
      <c r="P13" s="67"/>
      <c r="Q13" s="33"/>
      <c r="R13" s="33"/>
      <c r="S13" s="10"/>
      <c r="T13" s="80"/>
      <c r="U13" s="10"/>
      <c r="V13" s="10"/>
      <c r="W13" s="14" t="s">
        <v>46</v>
      </c>
      <c r="X13" s="137">
        <f t="shared" ca="1" si="1"/>
        <v>42475</v>
      </c>
      <c r="Y13" s="136" t="str">
        <f>IF('Ressources CODD'!A11="","",'Ressources CODD'!A11)</f>
        <v/>
      </c>
      <c r="Z13" s="63">
        <v>3.5</v>
      </c>
      <c r="AA13" s="27" t="s">
        <v>1368</v>
      </c>
      <c r="AB13" s="30" t="e">
        <f>#REF!</f>
        <v>#REF!</v>
      </c>
      <c r="AC13" s="30" t="s">
        <v>1299</v>
      </c>
      <c r="AD13" s="30" t="s">
        <v>1303</v>
      </c>
      <c r="AE13" s="33" t="s">
        <v>949</v>
      </c>
      <c r="AF13" s="33">
        <v>35</v>
      </c>
      <c r="AG13" s="30" t="s">
        <v>1378</v>
      </c>
    </row>
    <row r="14" spans="1:34" ht="15" x14ac:dyDescent="0.2">
      <c r="B14" s="56"/>
      <c r="C14" s="64"/>
      <c r="D14" s="72"/>
      <c r="E14" s="93"/>
      <c r="F14" s="97"/>
      <c r="G14" s="22"/>
      <c r="H14" s="58"/>
      <c r="I14" s="22"/>
      <c r="J14" s="10"/>
      <c r="K14" s="10"/>
      <c r="L14" s="66"/>
      <c r="M14" s="67"/>
      <c r="N14" s="67"/>
      <c r="O14" s="67"/>
      <c r="P14" s="67"/>
      <c r="Q14" s="33"/>
      <c r="R14" s="33"/>
      <c r="S14" s="10"/>
      <c r="T14" s="80"/>
      <c r="U14" s="10"/>
      <c r="V14" s="10"/>
      <c r="W14" s="10"/>
      <c r="X14" s="137">
        <f t="shared" ca="1" si="1"/>
        <v>42474</v>
      </c>
      <c r="Y14" s="136" t="str">
        <f>IF('Ressources CODD'!A12="","",'Ressources CODD'!A12)</f>
        <v/>
      </c>
      <c r="Z14" s="63">
        <v>4</v>
      </c>
      <c r="AA14" s="27" t="s">
        <v>1369</v>
      </c>
      <c r="AB14" s="30" t="e">
        <f>#REF!</f>
        <v>#REF!</v>
      </c>
      <c r="AC14" s="30" t="s">
        <v>1300</v>
      </c>
      <c r="AD14" s="30" t="s">
        <v>40</v>
      </c>
      <c r="AE14" s="33" t="s">
        <v>950</v>
      </c>
      <c r="AF14" s="33">
        <v>35</v>
      </c>
    </row>
    <row r="15" spans="1:34" ht="15" x14ac:dyDescent="0.2">
      <c r="B15" s="56"/>
      <c r="C15" s="64"/>
      <c r="D15" s="72"/>
      <c r="E15" s="93"/>
      <c r="F15" s="97"/>
      <c r="G15" s="22"/>
      <c r="H15" s="58"/>
      <c r="I15" s="22"/>
      <c r="J15" s="10"/>
      <c r="K15" s="10"/>
      <c r="L15" s="66"/>
      <c r="M15" s="67"/>
      <c r="N15" s="67"/>
      <c r="O15" s="67"/>
      <c r="P15" s="67"/>
      <c r="Q15" s="33"/>
      <c r="R15" s="33"/>
      <c r="S15" s="10"/>
      <c r="T15" s="80"/>
      <c r="U15" s="10"/>
      <c r="V15" s="10"/>
      <c r="W15" s="10"/>
      <c r="X15" s="137">
        <f t="shared" ca="1" si="1"/>
        <v>42473</v>
      </c>
      <c r="Y15" s="136" t="str">
        <f>IF('Ressources CODD'!A13="","",'Ressources CODD'!A13)</f>
        <v/>
      </c>
      <c r="Z15" s="63">
        <v>4.5</v>
      </c>
      <c r="AA15" s="27" t="s">
        <v>1377</v>
      </c>
      <c r="AB15" s="27"/>
      <c r="AC15" s="30" t="s">
        <v>1301</v>
      </c>
      <c r="AD15" s="30" t="s">
        <v>1307</v>
      </c>
      <c r="AE15" s="33" t="s">
        <v>951</v>
      </c>
      <c r="AF15" s="33">
        <v>35</v>
      </c>
    </row>
    <row r="16" spans="1:34" ht="15" x14ac:dyDescent="0.2">
      <c r="A16" s="56"/>
      <c r="B16" s="56"/>
      <c r="C16" s="64"/>
      <c r="D16" s="72"/>
      <c r="E16" s="93"/>
      <c r="F16" s="97"/>
      <c r="G16" s="22"/>
      <c r="H16" s="58"/>
      <c r="I16" s="22"/>
      <c r="J16" s="10"/>
      <c r="K16" s="10"/>
      <c r="L16" s="66"/>
      <c r="M16" s="67"/>
      <c r="N16" s="67"/>
      <c r="O16" s="67"/>
      <c r="P16" s="67"/>
      <c r="Q16" s="33"/>
      <c r="R16" s="33"/>
      <c r="S16" s="10"/>
      <c r="T16" s="80"/>
      <c r="U16" s="10"/>
      <c r="V16" s="10"/>
      <c r="W16" s="10"/>
      <c r="X16" s="137">
        <f t="shared" ca="1" si="1"/>
        <v>42472</v>
      </c>
      <c r="Y16" s="136" t="str">
        <f>IF('Ressources CODD'!A14="","",'Ressources CODD'!A14)</f>
        <v/>
      </c>
      <c r="Z16" s="63">
        <v>5</v>
      </c>
      <c r="AA16" s="27" t="s">
        <v>1370</v>
      </c>
      <c r="AB16" s="27"/>
      <c r="AC16" s="27"/>
      <c r="AD16" s="30" t="s">
        <v>1417</v>
      </c>
      <c r="AE16" s="33" t="s">
        <v>952</v>
      </c>
      <c r="AF16" s="33">
        <v>35</v>
      </c>
    </row>
    <row r="17" spans="1:32" ht="15" x14ac:dyDescent="0.2">
      <c r="A17" s="56"/>
      <c r="B17" s="56"/>
      <c r="C17" s="64"/>
      <c r="D17" s="72"/>
      <c r="E17" s="93"/>
      <c r="F17" s="97"/>
      <c r="G17" s="22"/>
      <c r="H17" s="58"/>
      <c r="I17" s="22"/>
      <c r="J17" s="10"/>
      <c r="K17" s="10"/>
      <c r="L17" s="66"/>
      <c r="M17" s="67"/>
      <c r="N17" s="67"/>
      <c r="O17" s="67"/>
      <c r="P17" s="67"/>
      <c r="Q17" s="35"/>
      <c r="R17" s="34"/>
      <c r="S17" s="10"/>
      <c r="T17" s="80"/>
      <c r="U17" s="10"/>
      <c r="V17" s="10"/>
      <c r="W17" s="10"/>
      <c r="X17" s="137">
        <f t="shared" ca="1" si="1"/>
        <v>42471</v>
      </c>
      <c r="Y17" s="136" t="str">
        <f>IF('Ressources CODD'!A15="","",'Ressources CODD'!A15)</f>
        <v/>
      </c>
      <c r="Z17" s="63">
        <v>5.5</v>
      </c>
      <c r="AA17" s="27" t="s">
        <v>1372</v>
      </c>
      <c r="AB17" s="27"/>
      <c r="AC17" s="27"/>
      <c r="AD17" s="30" t="s">
        <v>1418</v>
      </c>
      <c r="AE17" s="35" t="s">
        <v>73</v>
      </c>
      <c r="AF17" s="34">
        <v>29</v>
      </c>
    </row>
    <row r="18" spans="1:32" ht="15" x14ac:dyDescent="0.2">
      <c r="A18" s="56"/>
      <c r="B18" s="56"/>
      <c r="C18" s="64"/>
      <c r="D18" s="72"/>
      <c r="E18" s="93"/>
      <c r="F18" s="97"/>
      <c r="G18" s="22"/>
      <c r="H18" s="58"/>
      <c r="I18" s="22"/>
      <c r="J18" s="10"/>
      <c r="K18" s="10"/>
      <c r="L18" s="66"/>
      <c r="M18" s="67"/>
      <c r="N18" s="67"/>
      <c r="O18" s="67"/>
      <c r="P18" s="67"/>
      <c r="Q18" s="33"/>
      <c r="R18" s="33"/>
      <c r="S18" s="10"/>
      <c r="T18" s="80"/>
      <c r="U18" s="10"/>
      <c r="V18" s="10"/>
      <c r="W18" s="10"/>
      <c r="X18" s="137">
        <f t="shared" ca="1" si="1"/>
        <v>42470</v>
      </c>
      <c r="Y18" s="136" t="str">
        <f>IF('Ressources CODD'!A16="","",'Ressources CODD'!A16)</f>
        <v/>
      </c>
      <c r="Z18" s="63">
        <v>6</v>
      </c>
      <c r="AA18" s="27"/>
      <c r="AB18" s="27"/>
      <c r="AC18" s="27"/>
      <c r="AD18" s="30" t="s">
        <v>1419</v>
      </c>
      <c r="AE18" s="33" t="s">
        <v>704</v>
      </c>
      <c r="AF18" s="33">
        <v>56</v>
      </c>
    </row>
    <row r="19" spans="1:32" ht="15" x14ac:dyDescent="0.2">
      <c r="A19" s="127"/>
      <c r="B19" s="56"/>
      <c r="C19" s="64"/>
      <c r="D19" s="72"/>
      <c r="E19" s="93"/>
      <c r="F19" s="97"/>
      <c r="G19" s="22"/>
      <c r="H19" s="58"/>
      <c r="I19" s="22"/>
      <c r="J19" s="10"/>
      <c r="K19" s="10"/>
      <c r="L19" s="66"/>
      <c r="M19" s="67"/>
      <c r="N19" s="67"/>
      <c r="O19" s="67"/>
      <c r="P19" s="67"/>
      <c r="Q19" s="33"/>
      <c r="R19" s="33"/>
      <c r="S19" s="10"/>
      <c r="T19" s="80"/>
      <c r="U19" s="10"/>
      <c r="V19" s="10"/>
      <c r="W19" s="10"/>
      <c r="X19" s="137">
        <f t="shared" ca="1" si="1"/>
        <v>42469</v>
      </c>
      <c r="Y19" s="136" t="str">
        <f>IF('Ressources CODD'!A17="","",'Ressources CODD'!A17)</f>
        <v/>
      </c>
      <c r="Z19" s="63">
        <v>6.5</v>
      </c>
      <c r="AA19" s="27"/>
      <c r="AB19" s="27"/>
      <c r="AC19" s="27"/>
      <c r="AD19" s="30" t="s">
        <v>1308</v>
      </c>
      <c r="AE19" s="33" t="s">
        <v>705</v>
      </c>
      <c r="AF19" s="33">
        <v>56</v>
      </c>
    </row>
    <row r="20" spans="1:32" ht="15" x14ac:dyDescent="0.2">
      <c r="A20" s="20"/>
      <c r="B20" s="128"/>
      <c r="C20" s="64"/>
      <c r="D20" s="72"/>
      <c r="E20" s="93"/>
      <c r="F20" s="97"/>
      <c r="G20" s="22"/>
      <c r="H20" s="58"/>
      <c r="I20" s="22"/>
      <c r="J20" s="10"/>
      <c r="K20" s="10"/>
      <c r="L20" s="66"/>
      <c r="M20" s="67"/>
      <c r="N20" s="67"/>
      <c r="O20" s="67"/>
      <c r="P20" s="67"/>
      <c r="Q20" s="35"/>
      <c r="R20" s="34"/>
      <c r="S20" s="10"/>
      <c r="T20" s="80"/>
      <c r="U20" s="10"/>
      <c r="V20" s="10"/>
      <c r="W20" s="10"/>
      <c r="X20" s="137">
        <f t="shared" ca="1" si="1"/>
        <v>42468</v>
      </c>
      <c r="Y20" s="136" t="str">
        <f>IF('Ressources CODD'!A18="","",'Ressources CODD'!A18)</f>
        <v/>
      </c>
      <c r="Z20" s="63">
        <v>7</v>
      </c>
      <c r="AA20" s="27"/>
      <c r="AB20" s="27"/>
      <c r="AC20" s="27"/>
      <c r="AD20" s="30" t="s">
        <v>1309</v>
      </c>
      <c r="AE20" s="35" t="s">
        <v>74</v>
      </c>
      <c r="AF20" s="34">
        <v>29</v>
      </c>
    </row>
    <row r="21" spans="1:32" ht="15" x14ac:dyDescent="0.2">
      <c r="A21" s="56"/>
      <c r="B21" s="128"/>
      <c r="C21" s="64"/>
      <c r="D21" s="72"/>
      <c r="E21" s="93"/>
      <c r="F21" s="98"/>
      <c r="G21" s="22"/>
      <c r="H21" s="58"/>
      <c r="I21" s="22"/>
      <c r="J21" s="10"/>
      <c r="K21" s="64"/>
      <c r="L21" s="66"/>
      <c r="M21" s="67"/>
      <c r="N21" s="67"/>
      <c r="O21" s="67"/>
      <c r="P21" s="67"/>
      <c r="Q21" s="33"/>
      <c r="R21" s="33"/>
      <c r="S21" s="64"/>
      <c r="T21" s="80"/>
      <c r="U21" s="64"/>
      <c r="V21" s="64"/>
      <c r="W21" s="64"/>
      <c r="X21" s="137">
        <f t="shared" ca="1" si="1"/>
        <v>42467</v>
      </c>
      <c r="Y21" s="136" t="str">
        <f>IF('Ressources CODD'!A19="","",'Ressources CODD'!A19)</f>
        <v/>
      </c>
      <c r="Z21" s="63">
        <v>7.5</v>
      </c>
      <c r="AA21" s="27"/>
      <c r="AB21" s="27"/>
      <c r="AC21" s="27"/>
      <c r="AD21" s="30" t="s">
        <v>1310</v>
      </c>
      <c r="AE21" s="33" t="s">
        <v>706</v>
      </c>
      <c r="AF21" s="33">
        <v>56</v>
      </c>
    </row>
    <row r="22" spans="1:32" ht="15" x14ac:dyDescent="0.2">
      <c r="A22" s="20"/>
      <c r="B22" s="17"/>
      <c r="C22" s="64"/>
      <c r="D22" s="72"/>
      <c r="E22" s="93"/>
      <c r="F22" s="97"/>
      <c r="G22" s="22"/>
      <c r="H22" s="58"/>
      <c r="I22" s="22"/>
      <c r="J22" s="64"/>
      <c r="K22" s="10"/>
      <c r="L22" s="66"/>
      <c r="M22" s="67"/>
      <c r="N22" s="67"/>
      <c r="O22" s="67"/>
      <c r="P22" s="67"/>
      <c r="Q22" s="33"/>
      <c r="R22" s="33"/>
      <c r="S22" s="10"/>
      <c r="T22" s="80"/>
      <c r="U22" s="10"/>
      <c r="V22" s="10"/>
      <c r="W22" s="10"/>
      <c r="X22" s="137">
        <f t="shared" ca="1" si="1"/>
        <v>42466</v>
      </c>
      <c r="Y22" s="136" t="str">
        <f>IF('Ressources CODD'!A20="","",'Ressources CODD'!A20)</f>
        <v/>
      </c>
      <c r="Z22" s="63">
        <v>8</v>
      </c>
      <c r="AA22" s="27"/>
      <c r="AB22" s="27"/>
      <c r="AC22" s="27"/>
      <c r="AD22" s="30" t="s">
        <v>1311</v>
      </c>
      <c r="AE22" s="33" t="s">
        <v>953</v>
      </c>
      <c r="AF22" s="33">
        <v>35</v>
      </c>
    </row>
    <row r="23" spans="1:32" ht="15" x14ac:dyDescent="0.2">
      <c r="A23" s="56"/>
      <c r="B23" s="56"/>
      <c r="C23" s="64"/>
      <c r="D23" s="72"/>
      <c r="E23" s="93"/>
      <c r="F23" s="97"/>
      <c r="G23" s="22"/>
      <c r="H23" s="58"/>
      <c r="I23" s="22"/>
      <c r="J23" s="10"/>
      <c r="K23" s="10"/>
      <c r="L23" s="66"/>
      <c r="M23" s="67"/>
      <c r="N23" s="67"/>
      <c r="O23" s="67"/>
      <c r="P23" s="67"/>
      <c r="Q23" s="34"/>
      <c r="R23" s="34"/>
      <c r="S23" s="10"/>
      <c r="T23" s="80"/>
      <c r="U23" s="10"/>
      <c r="V23" s="10"/>
      <c r="W23" s="10"/>
      <c r="X23" s="137">
        <f t="shared" ca="1" si="1"/>
        <v>42465</v>
      </c>
      <c r="Y23" s="136" t="str">
        <f>IF('Ressources CODD'!A21="","",'Ressources CODD'!A21)</f>
        <v/>
      </c>
      <c r="Z23" s="63">
        <v>8.5</v>
      </c>
      <c r="AA23" s="27"/>
      <c r="AB23" s="27"/>
      <c r="AC23" s="27"/>
      <c r="AD23" s="30"/>
      <c r="AE23" s="34" t="s">
        <v>343</v>
      </c>
      <c r="AF23" s="34">
        <v>22</v>
      </c>
    </row>
    <row r="24" spans="1:32" ht="15" x14ac:dyDescent="0.2">
      <c r="A24" s="56"/>
      <c r="B24" s="127"/>
      <c r="C24" s="64"/>
      <c r="D24" s="72"/>
      <c r="E24" s="93"/>
      <c r="F24" s="97"/>
      <c r="G24" s="22"/>
      <c r="H24" s="58"/>
      <c r="I24" s="22"/>
      <c r="J24" s="10"/>
      <c r="K24" s="10"/>
      <c r="L24" s="66"/>
      <c r="M24" s="67"/>
      <c r="N24" s="67"/>
      <c r="O24" s="67"/>
      <c r="P24" s="67"/>
      <c r="Q24" s="35"/>
      <c r="R24" s="34"/>
      <c r="S24" s="10"/>
      <c r="T24" s="80"/>
      <c r="U24" s="10"/>
      <c r="V24" s="10"/>
      <c r="W24" s="10"/>
      <c r="X24" s="137">
        <f t="shared" ca="1" si="1"/>
        <v>42464</v>
      </c>
      <c r="Y24" s="136" t="str">
        <f>IF('Ressources CODD'!A22="","",'Ressources CODD'!A22)</f>
        <v/>
      </c>
      <c r="Z24" s="63">
        <v>9</v>
      </c>
      <c r="AA24" s="27"/>
      <c r="AB24" s="27"/>
      <c r="AC24" s="27"/>
      <c r="AD24" s="27"/>
      <c r="AE24" s="35" t="s">
        <v>75</v>
      </c>
      <c r="AF24" s="34">
        <v>29</v>
      </c>
    </row>
    <row r="25" spans="1:32" x14ac:dyDescent="0.2">
      <c r="A25" s="56"/>
      <c r="E25" s="106"/>
      <c r="F25" s="97"/>
      <c r="G25" s="22"/>
      <c r="H25" s="58"/>
      <c r="I25" s="22"/>
      <c r="J25" s="10"/>
      <c r="K25" s="10"/>
      <c r="L25" s="66"/>
      <c r="M25" s="67"/>
      <c r="N25" s="67"/>
      <c r="O25" s="67"/>
      <c r="P25" s="67"/>
      <c r="Q25" s="33"/>
      <c r="R25" s="33"/>
      <c r="S25" s="10"/>
      <c r="T25" s="80"/>
      <c r="U25" s="10"/>
      <c r="V25" s="10"/>
      <c r="W25" s="10"/>
      <c r="X25" s="137">
        <f t="shared" ca="1" si="1"/>
        <v>42463</v>
      </c>
      <c r="Y25" s="136" t="str">
        <f>IF('Ressources CODD'!A23="","",'Ressources CODD'!A23)</f>
        <v/>
      </c>
      <c r="Z25" s="63">
        <v>9.5</v>
      </c>
      <c r="AA25" s="27"/>
      <c r="AB25" s="27"/>
      <c r="AC25" s="27"/>
      <c r="AD25" s="30"/>
      <c r="AE25" s="33" t="s">
        <v>707</v>
      </c>
      <c r="AF25" s="33">
        <v>56</v>
      </c>
    </row>
    <row r="26" spans="1:32" x14ac:dyDescent="0.2">
      <c r="A26" s="56"/>
      <c r="B26" s="56"/>
      <c r="C26" s="10"/>
      <c r="D26" s="64"/>
      <c r="E26" s="93"/>
      <c r="F26" s="98"/>
      <c r="G26" s="22"/>
      <c r="H26" s="58"/>
      <c r="I26" s="22"/>
      <c r="J26" s="10"/>
      <c r="K26" s="10"/>
      <c r="L26" s="66"/>
      <c r="M26" s="67"/>
      <c r="N26" s="67"/>
      <c r="O26" s="67"/>
      <c r="P26" s="67"/>
      <c r="Q26" s="33"/>
      <c r="R26" s="33"/>
      <c r="S26" s="10"/>
      <c r="T26" s="80"/>
      <c r="U26" s="10"/>
      <c r="V26" s="10"/>
      <c r="W26" s="10"/>
      <c r="X26" s="137">
        <f t="shared" ca="1" si="1"/>
        <v>42462</v>
      </c>
      <c r="Y26" s="136" t="str">
        <f>IF('Ressources CODD'!A24="","",'Ressources CODD'!A24)</f>
        <v/>
      </c>
      <c r="Z26" s="63">
        <v>10</v>
      </c>
      <c r="AA26" s="27"/>
      <c r="AB26" s="27"/>
      <c r="AC26" s="27"/>
      <c r="AD26" s="30"/>
      <c r="AE26" s="33" t="s">
        <v>22</v>
      </c>
      <c r="AF26" s="33">
        <v>56</v>
      </c>
    </row>
    <row r="27" spans="1:32" x14ac:dyDescent="0.2">
      <c r="A27" s="56"/>
      <c r="E27" s="93"/>
      <c r="F27" s="97"/>
      <c r="G27" s="22"/>
      <c r="H27" s="58"/>
      <c r="I27" s="22"/>
      <c r="J27" s="10"/>
      <c r="K27" s="64"/>
      <c r="L27" s="66"/>
      <c r="M27" s="67"/>
      <c r="N27" s="67"/>
      <c r="O27" s="67"/>
      <c r="P27" s="67"/>
      <c r="Q27" s="78"/>
      <c r="R27" s="78"/>
      <c r="S27" s="64"/>
      <c r="T27" s="80"/>
      <c r="U27" s="64"/>
      <c r="V27" s="64"/>
      <c r="W27" s="64"/>
      <c r="X27" s="137">
        <f t="shared" ca="1" si="1"/>
        <v>42461</v>
      </c>
      <c r="Y27" s="136" t="str">
        <f>IF('Ressources CODD'!A25="","",'Ressources CODD'!A25)</f>
        <v/>
      </c>
      <c r="Z27" s="63">
        <v>10.5</v>
      </c>
      <c r="AA27" s="27"/>
      <c r="AB27" s="27"/>
      <c r="AC27" s="27"/>
      <c r="AD27" s="30"/>
      <c r="AE27" s="78" t="s">
        <v>1406</v>
      </c>
      <c r="AF27" s="78" t="s">
        <v>1381</v>
      </c>
    </row>
    <row r="28" spans="1:32" x14ac:dyDescent="0.2">
      <c r="A28" s="56"/>
      <c r="E28" s="93"/>
      <c r="F28" s="97"/>
      <c r="G28" s="22"/>
      <c r="H28" s="58"/>
      <c r="I28" s="22"/>
      <c r="J28" s="57"/>
      <c r="K28" s="10"/>
      <c r="L28" s="66"/>
      <c r="M28" s="67"/>
      <c r="N28" s="67"/>
      <c r="O28" s="67"/>
      <c r="P28" s="67"/>
      <c r="Q28" s="33"/>
      <c r="R28" s="33"/>
      <c r="S28" s="10"/>
      <c r="T28" s="80"/>
      <c r="U28" s="10"/>
      <c r="V28" s="10"/>
      <c r="W28" s="10"/>
      <c r="X28" s="137">
        <f t="shared" ca="1" si="1"/>
        <v>42460</v>
      </c>
      <c r="Y28" s="136" t="str">
        <f>IF('Ressources CODD'!A26="","",'Ressources CODD'!A26)</f>
        <v/>
      </c>
      <c r="Z28" s="63">
        <v>11</v>
      </c>
      <c r="AA28" s="27"/>
      <c r="AB28" s="27"/>
      <c r="AC28" s="27"/>
      <c r="AD28" s="30"/>
      <c r="AE28" s="33" t="s">
        <v>954</v>
      </c>
      <c r="AF28" s="33">
        <v>35</v>
      </c>
    </row>
    <row r="29" spans="1:32" x14ac:dyDescent="0.2">
      <c r="A29" s="56"/>
      <c r="E29" s="93"/>
      <c r="F29" s="97"/>
      <c r="G29" s="24"/>
      <c r="H29" s="59"/>
      <c r="I29" s="22"/>
      <c r="J29" s="10"/>
      <c r="K29" s="10"/>
      <c r="L29" s="66"/>
      <c r="M29" s="67"/>
      <c r="N29" s="67"/>
      <c r="O29" s="67"/>
      <c r="P29" s="67"/>
      <c r="Q29" s="33"/>
      <c r="R29" s="33"/>
      <c r="S29" s="10"/>
      <c r="T29" s="80"/>
      <c r="U29" s="10"/>
      <c r="V29" s="10"/>
      <c r="W29" s="10"/>
      <c r="X29" s="137">
        <f t="shared" ca="1" si="1"/>
        <v>42459</v>
      </c>
      <c r="Y29" s="136" t="str">
        <f>IF('Ressources CODD'!A27="","",'Ressources CODD'!A27)</f>
        <v/>
      </c>
      <c r="Z29" s="63">
        <v>11.5</v>
      </c>
      <c r="AA29" s="27"/>
      <c r="AB29" s="27"/>
      <c r="AC29" s="27"/>
      <c r="AD29" s="27"/>
      <c r="AE29" s="33" t="s">
        <v>708</v>
      </c>
      <c r="AF29" s="33">
        <v>56</v>
      </c>
    </row>
    <row r="30" spans="1:32" x14ac:dyDescent="0.2">
      <c r="A30" s="56"/>
      <c r="B30" s="56"/>
      <c r="C30" s="10"/>
      <c r="D30" s="10"/>
      <c r="E30" s="93"/>
      <c r="F30" s="97"/>
      <c r="G30" s="22"/>
      <c r="H30" s="58"/>
      <c r="I30" s="22"/>
      <c r="J30" s="10"/>
      <c r="K30" s="10"/>
      <c r="L30" s="66"/>
      <c r="M30" s="67"/>
      <c r="N30" s="67"/>
      <c r="O30" s="67"/>
      <c r="P30" s="67"/>
      <c r="Q30" s="33"/>
      <c r="R30" s="33"/>
      <c r="S30" s="10"/>
      <c r="T30" s="80"/>
      <c r="U30" s="10"/>
      <c r="V30" s="10"/>
      <c r="W30" s="10"/>
      <c r="X30" s="137">
        <f t="shared" ca="1" si="1"/>
        <v>42458</v>
      </c>
      <c r="Y30" s="136" t="str">
        <f>IF('Ressources CODD'!A28="","",'Ressources CODD'!A28)</f>
        <v/>
      </c>
      <c r="Z30" s="63">
        <v>12</v>
      </c>
      <c r="AA30" s="27"/>
      <c r="AB30" s="27"/>
      <c r="AC30" s="27"/>
      <c r="AD30" s="27"/>
      <c r="AE30" s="33" t="s">
        <v>955</v>
      </c>
      <c r="AF30" s="33">
        <v>35</v>
      </c>
    </row>
    <row r="31" spans="1:32" x14ac:dyDescent="0.2">
      <c r="A31" s="56"/>
      <c r="B31" s="56"/>
      <c r="C31" s="10"/>
      <c r="D31" s="10"/>
      <c r="E31" s="93"/>
      <c r="F31" s="98"/>
      <c r="G31" s="22"/>
      <c r="H31" s="58"/>
      <c r="I31" s="22"/>
      <c r="J31" s="10"/>
      <c r="K31" s="10"/>
      <c r="L31" s="64"/>
      <c r="M31" s="67"/>
      <c r="N31" s="67"/>
      <c r="O31" s="67"/>
      <c r="P31" s="67"/>
      <c r="Q31" s="33"/>
      <c r="R31" s="33"/>
      <c r="S31" s="10"/>
      <c r="T31" s="80"/>
      <c r="U31" s="10"/>
      <c r="V31" s="10"/>
      <c r="W31" s="10"/>
      <c r="X31" s="137">
        <f t="shared" ca="1" si="1"/>
        <v>42457</v>
      </c>
      <c r="Y31" s="136" t="str">
        <f>IF('Ressources CODD'!A29="","",'Ressources CODD'!A29)</f>
        <v/>
      </c>
      <c r="Z31" s="63">
        <v>12.5</v>
      </c>
      <c r="AA31" s="27"/>
      <c r="AB31" s="27"/>
      <c r="AC31" s="27"/>
      <c r="AD31" s="27"/>
      <c r="AE31" s="33" t="s">
        <v>956</v>
      </c>
      <c r="AF31" s="33">
        <v>35</v>
      </c>
    </row>
    <row r="32" spans="1:32" x14ac:dyDescent="0.2">
      <c r="B32" s="56"/>
      <c r="C32" s="10"/>
      <c r="D32" s="10"/>
      <c r="E32" s="93"/>
      <c r="F32" s="97"/>
      <c r="G32" s="22"/>
      <c r="H32" s="58"/>
      <c r="I32" s="22"/>
      <c r="J32" s="10"/>
      <c r="K32" s="10"/>
      <c r="L32" s="10"/>
      <c r="M32" s="67"/>
      <c r="N32" s="67"/>
      <c r="O32" s="67"/>
      <c r="P32" s="67"/>
      <c r="Q32" s="33"/>
      <c r="R32" s="33"/>
      <c r="S32" s="10"/>
      <c r="T32" s="80"/>
      <c r="U32" s="10"/>
      <c r="V32" s="10"/>
      <c r="W32" s="10"/>
      <c r="X32" s="137">
        <f t="shared" ca="1" si="1"/>
        <v>42456</v>
      </c>
      <c r="Y32" s="136" t="str">
        <f>IF('Ressources CODD'!A30="","",'Ressources CODD'!A30)</f>
        <v/>
      </c>
      <c r="Z32" s="63">
        <v>13</v>
      </c>
      <c r="AA32" s="27"/>
      <c r="AB32" s="27"/>
      <c r="AC32" s="27"/>
      <c r="AD32" s="27"/>
      <c r="AE32" s="33" t="s">
        <v>957</v>
      </c>
      <c r="AF32" s="33">
        <v>35</v>
      </c>
    </row>
    <row r="33" spans="1:32" x14ac:dyDescent="0.2">
      <c r="A33" s="56"/>
      <c r="E33" s="93"/>
      <c r="F33" s="97"/>
      <c r="G33" s="24"/>
      <c r="H33" s="59"/>
      <c r="I33" s="22"/>
      <c r="J33" s="10"/>
      <c r="K33" s="10"/>
      <c r="L33" s="10"/>
      <c r="M33" s="67"/>
      <c r="N33" s="67"/>
      <c r="O33" s="67"/>
      <c r="P33" s="67"/>
      <c r="Q33" s="33"/>
      <c r="R33" s="33"/>
      <c r="S33" s="10"/>
      <c r="T33" s="80"/>
      <c r="U33" s="10"/>
      <c r="V33" s="10"/>
      <c r="W33" s="10"/>
      <c r="X33" s="137">
        <f t="shared" ca="1" si="1"/>
        <v>42455</v>
      </c>
      <c r="Y33" s="136" t="str">
        <f>IF('Ressources CODD'!A31="","",'Ressources CODD'!A31)</f>
        <v/>
      </c>
      <c r="Z33" s="63">
        <v>13.5</v>
      </c>
      <c r="AA33" s="27"/>
      <c r="AB33" s="27"/>
      <c r="AC33" s="27"/>
      <c r="AD33" s="27"/>
      <c r="AE33" s="33" t="s">
        <v>958</v>
      </c>
      <c r="AF33" s="33">
        <v>35</v>
      </c>
    </row>
    <row r="34" spans="1:32" x14ac:dyDescent="0.2">
      <c r="A34" s="56"/>
      <c r="E34" s="93"/>
      <c r="F34" s="97"/>
      <c r="G34" s="22"/>
      <c r="H34" s="58"/>
      <c r="I34" s="22"/>
      <c r="J34" s="10"/>
      <c r="K34" s="10"/>
      <c r="L34" s="10"/>
      <c r="M34" s="67"/>
      <c r="N34" s="67"/>
      <c r="O34" s="67"/>
      <c r="P34" s="67"/>
      <c r="Q34" s="33"/>
      <c r="R34" s="33"/>
      <c r="S34" s="10"/>
      <c r="T34" s="80"/>
      <c r="U34" s="10"/>
      <c r="V34" s="10"/>
      <c r="W34" s="10"/>
      <c r="X34" s="137">
        <f t="shared" ca="1" si="1"/>
        <v>42454</v>
      </c>
      <c r="Y34" s="136" t="str">
        <f>IF('Ressources CODD'!A32="","",'Ressources CODD'!A32)</f>
        <v/>
      </c>
      <c r="Z34" s="63">
        <v>14</v>
      </c>
      <c r="AA34" s="27"/>
      <c r="AB34" s="27"/>
      <c r="AC34" s="27"/>
      <c r="AD34" s="27"/>
      <c r="AE34" s="33" t="s">
        <v>959</v>
      </c>
      <c r="AF34" s="33">
        <v>35</v>
      </c>
    </row>
    <row r="35" spans="1:32" x14ac:dyDescent="0.2">
      <c r="A35" s="56"/>
      <c r="E35" s="93"/>
      <c r="F35" s="97"/>
      <c r="G35" s="24"/>
      <c r="H35" s="59"/>
      <c r="I35" s="22"/>
      <c r="J35" s="10"/>
      <c r="K35" s="10"/>
      <c r="L35" s="10"/>
      <c r="M35" s="67"/>
      <c r="N35" s="67"/>
      <c r="O35" s="67"/>
      <c r="P35" s="67"/>
      <c r="Q35" s="33"/>
      <c r="R35" s="33"/>
      <c r="S35" s="10"/>
      <c r="T35" s="80"/>
      <c r="U35" s="10"/>
      <c r="V35" s="10"/>
      <c r="W35" s="10"/>
      <c r="X35" s="137">
        <f t="shared" ca="1" si="1"/>
        <v>42453</v>
      </c>
      <c r="Y35" s="136" t="str">
        <f>IF('Ressources CODD'!A33="","",'Ressources CODD'!A33)</f>
        <v/>
      </c>
      <c r="Z35" s="63">
        <v>14.5</v>
      </c>
      <c r="AA35" s="27"/>
      <c r="AB35" s="27"/>
      <c r="AC35" s="27"/>
      <c r="AD35" s="27"/>
      <c r="AE35" s="33" t="s">
        <v>960</v>
      </c>
      <c r="AF35" s="33">
        <v>35</v>
      </c>
    </row>
    <row r="36" spans="1:32" x14ac:dyDescent="0.2">
      <c r="E36" s="93"/>
      <c r="F36" s="97"/>
      <c r="G36" s="22"/>
      <c r="H36" s="58"/>
      <c r="I36" s="22"/>
      <c r="J36" s="10"/>
      <c r="K36" s="10"/>
      <c r="L36" s="10"/>
      <c r="M36" s="67"/>
      <c r="N36" s="67"/>
      <c r="O36" s="67"/>
      <c r="P36" s="67"/>
      <c r="Q36" s="33"/>
      <c r="R36" s="33"/>
      <c r="S36" s="10"/>
      <c r="T36" s="80"/>
      <c r="U36" s="10"/>
      <c r="V36" s="10"/>
      <c r="W36" s="10"/>
      <c r="X36" s="137">
        <f t="shared" ca="1" si="1"/>
        <v>42452</v>
      </c>
      <c r="Y36" s="136" t="str">
        <f>IF('Ressources CODD'!A34="","",'Ressources CODD'!A34)</f>
        <v/>
      </c>
      <c r="Z36" s="63">
        <v>15</v>
      </c>
      <c r="AA36" s="27"/>
      <c r="AB36" s="27"/>
      <c r="AC36" s="27"/>
      <c r="AD36" s="27"/>
      <c r="AE36" s="33" t="s">
        <v>961</v>
      </c>
      <c r="AF36" s="33">
        <v>35</v>
      </c>
    </row>
    <row r="37" spans="1:32" x14ac:dyDescent="0.2">
      <c r="A37" s="56"/>
      <c r="B37" s="127"/>
      <c r="C37" s="10"/>
      <c r="D37" s="10"/>
      <c r="E37" s="93"/>
      <c r="F37" s="97"/>
      <c r="G37" s="22"/>
      <c r="H37" s="58"/>
      <c r="I37" s="22"/>
      <c r="J37" s="10"/>
      <c r="K37" s="10"/>
      <c r="L37" s="10"/>
      <c r="M37" s="67"/>
      <c r="N37" s="67"/>
      <c r="O37" s="67"/>
      <c r="P37" s="67"/>
      <c r="Q37" s="33"/>
      <c r="R37" s="33"/>
      <c r="S37" s="10"/>
      <c r="T37" s="80"/>
      <c r="U37" s="10"/>
      <c r="V37" s="10"/>
      <c r="W37" s="10"/>
      <c r="X37" s="137">
        <f t="shared" ca="1" si="1"/>
        <v>42451</v>
      </c>
      <c r="Y37" s="136" t="str">
        <f>IF('Ressources CODD'!A35="","",'Ressources CODD'!A35)</f>
        <v/>
      </c>
      <c r="Z37" s="63">
        <v>15.5</v>
      </c>
      <c r="AA37" s="27"/>
      <c r="AB37" s="27"/>
      <c r="AC37" s="27"/>
      <c r="AD37" s="27"/>
      <c r="AE37" s="33" t="s">
        <v>709</v>
      </c>
      <c r="AF37" s="33">
        <v>56</v>
      </c>
    </row>
    <row r="38" spans="1:32" x14ac:dyDescent="0.2">
      <c r="A38" s="56"/>
      <c r="E38" s="93"/>
      <c r="F38" s="99"/>
      <c r="G38" s="22"/>
      <c r="H38" s="58"/>
      <c r="I38" s="22"/>
      <c r="J38" s="10"/>
      <c r="K38" s="10"/>
      <c r="L38" s="10"/>
      <c r="M38" s="67"/>
      <c r="N38" s="67"/>
      <c r="O38" s="67"/>
      <c r="P38" s="67"/>
      <c r="Q38" s="35"/>
      <c r="R38" s="34"/>
      <c r="S38" s="10"/>
      <c r="T38" s="80"/>
      <c r="U38" s="10"/>
      <c r="V38" s="10"/>
      <c r="W38" s="10"/>
      <c r="X38" s="137">
        <f t="shared" ca="1" si="1"/>
        <v>42450</v>
      </c>
      <c r="Y38" s="136" t="str">
        <f>IF('Ressources CODD'!A36="","",'Ressources CODD'!A36)</f>
        <v/>
      </c>
      <c r="Z38" s="63">
        <v>16</v>
      </c>
      <c r="AA38" s="27"/>
      <c r="AB38" s="27"/>
      <c r="AC38" s="27"/>
      <c r="AD38" s="27"/>
      <c r="AE38" s="35" t="s">
        <v>1</v>
      </c>
      <c r="AF38" s="34">
        <v>29</v>
      </c>
    </row>
    <row r="39" spans="1:32" x14ac:dyDescent="0.2">
      <c r="B39" s="56"/>
      <c r="C39" s="10"/>
      <c r="D39" s="64"/>
      <c r="E39" s="94"/>
      <c r="F39" s="100"/>
      <c r="G39" s="22"/>
      <c r="H39" s="58"/>
      <c r="I39" s="22"/>
      <c r="J39" s="10"/>
      <c r="K39" s="10"/>
      <c r="L39" s="10"/>
      <c r="M39" s="67"/>
      <c r="N39" s="67"/>
      <c r="O39" s="67"/>
      <c r="P39" s="67"/>
      <c r="Q39" s="33"/>
      <c r="R39" s="33"/>
      <c r="S39" s="10"/>
      <c r="T39" s="80"/>
      <c r="U39" s="10"/>
      <c r="V39" s="10"/>
      <c r="W39" s="10"/>
      <c r="X39" s="137">
        <f t="shared" ca="1" si="1"/>
        <v>42449</v>
      </c>
      <c r="Y39" s="136" t="str">
        <f>IF('Ressources CODD'!A37="","",'Ressources CODD'!A37)</f>
        <v/>
      </c>
      <c r="Z39" s="63">
        <v>16.5</v>
      </c>
      <c r="AA39" s="27"/>
      <c r="AB39" s="27"/>
      <c r="AC39" s="27"/>
      <c r="AD39" s="27"/>
      <c r="AE39" s="33" t="s">
        <v>710</v>
      </c>
      <c r="AF39" s="33">
        <v>56</v>
      </c>
    </row>
    <row r="40" spans="1:32" x14ac:dyDescent="0.2">
      <c r="E40" s="93"/>
      <c r="F40" s="97"/>
      <c r="G40" s="22"/>
      <c r="H40" s="58"/>
      <c r="I40" s="22"/>
      <c r="J40" s="10"/>
      <c r="K40" s="10"/>
      <c r="L40" s="10"/>
      <c r="M40" s="67"/>
      <c r="N40" s="67"/>
      <c r="O40" s="67"/>
      <c r="P40" s="67"/>
      <c r="Q40" s="33"/>
      <c r="R40" s="33"/>
      <c r="S40" s="10"/>
      <c r="T40" s="80"/>
      <c r="U40" s="10"/>
      <c r="V40" s="10"/>
      <c r="W40" s="10"/>
      <c r="X40" s="137">
        <f t="shared" ca="1" si="1"/>
        <v>42448</v>
      </c>
      <c r="Y40" s="136" t="str">
        <f>IF('Ressources CODD'!A38="","",'Ressources CODD'!A38)</f>
        <v/>
      </c>
      <c r="Z40" s="63">
        <v>17</v>
      </c>
      <c r="AA40" s="27"/>
      <c r="AB40" s="27"/>
      <c r="AC40" s="27"/>
      <c r="AD40" s="27"/>
      <c r="AE40" s="33" t="s">
        <v>962</v>
      </c>
      <c r="AF40" s="33">
        <v>35</v>
      </c>
    </row>
    <row r="41" spans="1:32" x14ac:dyDescent="0.2">
      <c r="B41" s="56"/>
      <c r="C41" s="10"/>
      <c r="D41" s="10"/>
      <c r="E41" s="93"/>
      <c r="F41" s="97"/>
      <c r="G41" s="22"/>
      <c r="H41" s="58"/>
      <c r="I41" s="22"/>
      <c r="J41" s="10"/>
      <c r="K41" s="10"/>
      <c r="L41" s="10"/>
      <c r="M41" s="67"/>
      <c r="N41" s="67"/>
      <c r="O41" s="67"/>
      <c r="P41" s="67"/>
      <c r="Q41" s="35"/>
      <c r="R41" s="34"/>
      <c r="S41" s="10"/>
      <c r="T41" s="80"/>
      <c r="U41" s="10"/>
      <c r="V41" s="10"/>
      <c r="W41" s="10"/>
      <c r="X41" s="137">
        <f t="shared" ca="1" si="1"/>
        <v>42447</v>
      </c>
      <c r="Y41" s="136" t="str">
        <f>IF('Ressources CODD'!A39="","",'Ressources CODD'!A39)</f>
        <v/>
      </c>
      <c r="Z41" s="63">
        <v>17.5</v>
      </c>
      <c r="AA41" s="27"/>
      <c r="AB41" s="27"/>
      <c r="AC41" s="27"/>
      <c r="AD41" s="27"/>
      <c r="AE41" s="35" t="s">
        <v>76</v>
      </c>
      <c r="AF41" s="34">
        <v>29</v>
      </c>
    </row>
    <row r="42" spans="1:32" x14ac:dyDescent="0.2">
      <c r="B42" s="17"/>
      <c r="C42" s="64"/>
      <c r="D42" s="10"/>
      <c r="E42" s="93"/>
      <c r="F42" s="101"/>
      <c r="G42" s="22"/>
      <c r="H42" s="58"/>
      <c r="I42" s="22"/>
      <c r="J42" s="10"/>
      <c r="K42" s="10"/>
      <c r="L42" s="10"/>
      <c r="M42" s="67"/>
      <c r="N42" s="67"/>
      <c r="O42" s="67"/>
      <c r="P42" s="67"/>
      <c r="Q42" s="33"/>
      <c r="R42" s="33"/>
      <c r="S42" s="10"/>
      <c r="T42" s="80"/>
      <c r="U42" s="10"/>
      <c r="V42" s="10"/>
      <c r="W42" s="10"/>
      <c r="X42" s="137">
        <f t="shared" ca="1" si="1"/>
        <v>42446</v>
      </c>
      <c r="Y42" s="136" t="str">
        <f>IF('Ressources CODD'!A40="","",'Ressources CODD'!A40)</f>
        <v/>
      </c>
      <c r="Z42" s="63">
        <v>18</v>
      </c>
      <c r="AA42" s="27"/>
      <c r="AB42" s="27"/>
      <c r="AC42" s="27"/>
      <c r="AD42" s="27"/>
      <c r="AE42" s="33" t="s">
        <v>965</v>
      </c>
      <c r="AF42" s="33">
        <v>35</v>
      </c>
    </row>
    <row r="43" spans="1:32" x14ac:dyDescent="0.2">
      <c r="B43" s="56"/>
      <c r="C43" s="10"/>
      <c r="D43" s="10"/>
      <c r="E43" s="93"/>
      <c r="F43" s="97"/>
      <c r="G43" s="22"/>
      <c r="H43" s="58"/>
      <c r="I43" s="22"/>
      <c r="J43" s="10"/>
      <c r="K43" s="10"/>
      <c r="L43" s="10"/>
      <c r="M43" s="67"/>
      <c r="N43" s="67"/>
      <c r="O43" s="67"/>
      <c r="P43" s="67"/>
      <c r="Q43" s="33"/>
      <c r="R43" s="33"/>
      <c r="S43" s="10"/>
      <c r="T43" s="80"/>
      <c r="U43" s="10"/>
      <c r="V43" s="10"/>
      <c r="W43" s="10"/>
      <c r="X43" s="137">
        <f t="shared" ca="1" si="1"/>
        <v>42445</v>
      </c>
      <c r="Y43" s="136" t="str">
        <f>IF('Ressources CODD'!A41="","",'Ressources CODD'!A41)</f>
        <v/>
      </c>
      <c r="Z43" s="63">
        <v>18.5</v>
      </c>
      <c r="AA43" s="27"/>
      <c r="AB43" s="27"/>
      <c r="AC43" s="27"/>
      <c r="AD43" s="27"/>
      <c r="AE43" s="33" t="s">
        <v>966</v>
      </c>
      <c r="AF43" s="33">
        <v>35</v>
      </c>
    </row>
    <row r="44" spans="1:32" x14ac:dyDescent="0.2">
      <c r="B44" s="56"/>
      <c r="C44" s="10"/>
      <c r="D44" s="10"/>
      <c r="E44" s="93"/>
      <c r="F44" s="98"/>
      <c r="G44" s="22"/>
      <c r="H44" s="58"/>
      <c r="I44" s="22"/>
      <c r="J44" s="10"/>
      <c r="K44" s="10"/>
      <c r="L44" s="10"/>
      <c r="M44" s="67"/>
      <c r="N44" s="67"/>
      <c r="O44" s="67"/>
      <c r="P44" s="67"/>
      <c r="Q44" s="33"/>
      <c r="R44" s="33"/>
      <c r="S44" s="10"/>
      <c r="T44" s="79"/>
      <c r="U44" s="10"/>
      <c r="V44" s="10"/>
      <c r="W44" s="10"/>
      <c r="X44" s="137">
        <f t="shared" ca="1" si="1"/>
        <v>42444</v>
      </c>
      <c r="Y44" s="136" t="str">
        <f>IF('Ressources CODD'!A42="","",'Ressources CODD'!A42)</f>
        <v/>
      </c>
      <c r="Z44" s="63">
        <v>19</v>
      </c>
      <c r="AA44" s="27"/>
      <c r="AB44" s="27"/>
      <c r="AC44" s="27"/>
      <c r="AD44" s="27"/>
      <c r="AE44" s="33" t="s">
        <v>967</v>
      </c>
      <c r="AF44" s="33">
        <v>35</v>
      </c>
    </row>
    <row r="45" spans="1:32" x14ac:dyDescent="0.2">
      <c r="B45" s="17"/>
      <c r="C45" s="64"/>
      <c r="D45" s="10"/>
      <c r="E45" s="93"/>
      <c r="F45" s="97"/>
      <c r="G45" s="24"/>
      <c r="H45" s="59"/>
      <c r="I45" s="22"/>
      <c r="J45" s="10"/>
      <c r="K45" s="10"/>
      <c r="L45" s="10"/>
      <c r="M45" s="67"/>
      <c r="N45" s="67"/>
      <c r="O45" s="67"/>
      <c r="P45" s="67"/>
      <c r="Q45" s="33"/>
      <c r="R45" s="33"/>
      <c r="S45" s="10"/>
      <c r="T45" s="79"/>
      <c r="U45" s="10"/>
      <c r="V45" s="10"/>
      <c r="W45" s="10"/>
      <c r="X45" s="137">
        <f t="shared" ca="1" si="1"/>
        <v>42443</v>
      </c>
      <c r="Y45" s="136" t="str">
        <f>IF('Ressources CODD'!A43="","",'Ressources CODD'!A43)</f>
        <v/>
      </c>
      <c r="Z45" s="63">
        <v>19.5</v>
      </c>
      <c r="AA45" s="27"/>
      <c r="AB45" s="27"/>
      <c r="AC45" s="27"/>
      <c r="AD45" s="27"/>
      <c r="AE45" s="33" t="s">
        <v>968</v>
      </c>
      <c r="AF45" s="33">
        <v>35</v>
      </c>
    </row>
    <row r="46" spans="1:32" x14ac:dyDescent="0.2">
      <c r="B46" s="56"/>
      <c r="C46" s="10"/>
      <c r="D46" s="10"/>
      <c r="E46" s="93"/>
      <c r="F46" s="102"/>
      <c r="G46" s="22"/>
      <c r="H46" s="58"/>
      <c r="I46" s="22"/>
      <c r="J46" s="10"/>
      <c r="K46" s="10"/>
      <c r="L46" s="10"/>
      <c r="M46" s="67"/>
      <c r="N46" s="67"/>
      <c r="O46" s="67"/>
      <c r="P46" s="67"/>
      <c r="Q46" s="33"/>
      <c r="R46" s="33"/>
      <c r="S46" s="10"/>
      <c r="T46" s="79"/>
      <c r="U46" s="10"/>
      <c r="V46" s="10"/>
      <c r="W46" s="10"/>
      <c r="X46" s="137">
        <f t="shared" ca="1" si="1"/>
        <v>42442</v>
      </c>
      <c r="Y46" s="136" t="str">
        <f>IF('Ressources CODD'!A44="","",'Ressources CODD'!A44)</f>
        <v/>
      </c>
      <c r="Z46" s="63">
        <v>20</v>
      </c>
      <c r="AA46" s="27"/>
      <c r="AB46" s="27"/>
      <c r="AC46" s="27"/>
      <c r="AD46" s="27"/>
      <c r="AE46" s="33" t="s">
        <v>711</v>
      </c>
      <c r="AF46" s="33">
        <v>56</v>
      </c>
    </row>
    <row r="47" spans="1:32" x14ac:dyDescent="0.2">
      <c r="B47" s="56"/>
      <c r="C47" s="10"/>
      <c r="D47" s="10"/>
      <c r="E47" s="93"/>
      <c r="F47" s="97"/>
      <c r="G47" s="22"/>
      <c r="H47" s="58"/>
      <c r="I47" s="22"/>
      <c r="J47" s="10"/>
      <c r="K47" s="10"/>
      <c r="L47" s="10"/>
      <c r="M47" s="67"/>
      <c r="N47" s="67"/>
      <c r="O47" s="67"/>
      <c r="P47" s="67"/>
      <c r="Q47" s="34"/>
      <c r="R47" s="34"/>
      <c r="S47" s="10"/>
      <c r="T47" s="79"/>
      <c r="U47" s="10"/>
      <c r="V47" s="10"/>
      <c r="W47" s="10"/>
      <c r="X47" s="137">
        <f t="shared" ca="1" si="1"/>
        <v>42441</v>
      </c>
      <c r="Y47" s="136" t="str">
        <f>IF('Ressources CODD'!A45="","",'Ressources CODD'!A45)</f>
        <v/>
      </c>
      <c r="Z47" s="63">
        <v>20.5</v>
      </c>
      <c r="AA47" s="27"/>
      <c r="AB47" s="27"/>
      <c r="AC47" s="27"/>
      <c r="AD47" s="27"/>
      <c r="AE47" s="34" t="s">
        <v>344</v>
      </c>
      <c r="AF47" s="34">
        <v>22</v>
      </c>
    </row>
    <row r="48" spans="1:32" x14ac:dyDescent="0.2">
      <c r="B48" s="56"/>
      <c r="C48" s="10"/>
      <c r="D48" s="10"/>
      <c r="E48" s="93"/>
      <c r="F48" s="97"/>
      <c r="G48" s="22"/>
      <c r="H48" s="58"/>
      <c r="I48" s="22"/>
      <c r="J48" s="10"/>
      <c r="K48" s="10"/>
      <c r="L48" s="10"/>
      <c r="M48" s="67"/>
      <c r="N48" s="67"/>
      <c r="O48" s="67"/>
      <c r="P48" s="67"/>
      <c r="Q48" s="33"/>
      <c r="R48" s="33"/>
      <c r="S48" s="10"/>
      <c r="T48" s="10"/>
      <c r="U48" s="10"/>
      <c r="V48" s="10"/>
      <c r="W48" s="10"/>
      <c r="X48" s="137">
        <f t="shared" ca="1" si="1"/>
        <v>42440</v>
      </c>
      <c r="Y48" s="136" t="str">
        <f>IF('Ressources CODD'!A46="","",'Ressources CODD'!A46)</f>
        <v/>
      </c>
      <c r="Z48" s="63">
        <v>21</v>
      </c>
      <c r="AA48" s="27"/>
      <c r="AB48" s="27"/>
      <c r="AC48" s="27"/>
      <c r="AD48" s="27"/>
      <c r="AE48" s="33" t="s">
        <v>0</v>
      </c>
      <c r="AF48" s="33">
        <v>56</v>
      </c>
    </row>
    <row r="49" spans="1:32" x14ac:dyDescent="0.2">
      <c r="B49" s="56"/>
      <c r="C49" s="10"/>
      <c r="D49" s="10"/>
      <c r="E49" s="93"/>
      <c r="F49" s="101"/>
      <c r="G49" s="22"/>
      <c r="H49" s="58"/>
      <c r="I49" s="22"/>
      <c r="J49" s="10"/>
      <c r="K49" s="10"/>
      <c r="L49" s="10"/>
      <c r="M49" s="67"/>
      <c r="N49" s="67"/>
      <c r="O49" s="67"/>
      <c r="P49" s="67"/>
      <c r="Q49" s="34"/>
      <c r="R49" s="34"/>
      <c r="S49" s="10"/>
      <c r="T49" s="10"/>
      <c r="U49" s="10"/>
      <c r="V49" s="10"/>
      <c r="W49" s="10"/>
      <c r="X49" s="137">
        <f t="shared" ca="1" si="1"/>
        <v>42439</v>
      </c>
      <c r="Y49" s="136" t="str">
        <f>IF('Ressources CODD'!A47="","",'Ressources CODD'!A47)</f>
        <v/>
      </c>
      <c r="Z49" s="63">
        <v>21.5</v>
      </c>
      <c r="AA49" s="27"/>
      <c r="AB49" s="27"/>
      <c r="AC49" s="27"/>
      <c r="AD49" s="27"/>
      <c r="AE49" s="34" t="s">
        <v>345</v>
      </c>
      <c r="AF49" s="34">
        <v>22</v>
      </c>
    </row>
    <row r="50" spans="1:32" x14ac:dyDescent="0.2">
      <c r="E50" s="93"/>
      <c r="F50" s="97"/>
      <c r="G50" s="22"/>
      <c r="H50" s="58"/>
      <c r="I50" s="22"/>
      <c r="J50" s="13"/>
      <c r="K50" s="13"/>
      <c r="L50" s="13"/>
      <c r="M50" s="67"/>
      <c r="N50" s="67"/>
      <c r="O50" s="67"/>
      <c r="P50" s="67"/>
      <c r="Q50" s="133"/>
      <c r="R50" s="133"/>
      <c r="S50" s="13"/>
      <c r="T50" s="13"/>
      <c r="U50" s="13"/>
      <c r="V50" s="13"/>
      <c r="W50" s="13"/>
      <c r="X50" s="137">
        <f t="shared" ca="1" si="1"/>
        <v>42438</v>
      </c>
      <c r="Y50" s="136" t="str">
        <f>IF('Ressources CODD'!A48="","",'Ressources CODD'!A48)</f>
        <v/>
      </c>
      <c r="Z50" s="63">
        <v>22</v>
      </c>
      <c r="AA50" s="27"/>
      <c r="AB50" s="27"/>
      <c r="AC50" s="27"/>
      <c r="AD50" s="27"/>
      <c r="AE50" s="33" t="s">
        <v>712</v>
      </c>
      <c r="AF50" s="33">
        <v>56</v>
      </c>
    </row>
    <row r="51" spans="1:32" x14ac:dyDescent="0.2">
      <c r="E51" s="93"/>
      <c r="F51" s="98"/>
      <c r="G51" s="22"/>
      <c r="H51" s="58"/>
      <c r="I51" s="22"/>
      <c r="J51" s="10"/>
      <c r="K51" s="10"/>
      <c r="L51" s="10"/>
      <c r="M51" s="67"/>
      <c r="N51" s="67"/>
      <c r="O51" s="67"/>
      <c r="P51" s="67"/>
      <c r="Q51" s="35"/>
      <c r="R51" s="34"/>
      <c r="S51" s="10"/>
      <c r="T51" s="10"/>
      <c r="U51" s="10"/>
      <c r="V51" s="10"/>
      <c r="W51" s="10"/>
      <c r="X51" s="137">
        <f t="shared" ca="1" si="1"/>
        <v>42437</v>
      </c>
      <c r="Y51" s="136" t="str">
        <f>IF('Ressources CODD'!A49="","",'Ressources CODD'!A49)</f>
        <v/>
      </c>
      <c r="Z51" s="63">
        <v>22.5</v>
      </c>
      <c r="AA51" s="27"/>
      <c r="AB51" s="27"/>
      <c r="AC51" s="27"/>
      <c r="AD51" s="27"/>
      <c r="AE51" s="35" t="s">
        <v>77</v>
      </c>
      <c r="AF51" s="34">
        <v>29</v>
      </c>
    </row>
    <row r="52" spans="1:32" x14ac:dyDescent="0.2">
      <c r="E52" s="93"/>
      <c r="F52" s="97"/>
      <c r="G52" s="24"/>
      <c r="H52" s="59"/>
      <c r="I52" s="22"/>
      <c r="J52" s="10"/>
      <c r="K52" s="10"/>
      <c r="L52" s="10"/>
      <c r="M52" s="67"/>
      <c r="N52" s="67"/>
      <c r="O52" s="67"/>
      <c r="P52" s="67"/>
      <c r="Q52" s="34"/>
      <c r="R52" s="34"/>
      <c r="S52" s="10"/>
      <c r="T52" s="10"/>
      <c r="U52" s="10"/>
      <c r="V52" s="10"/>
      <c r="W52" s="10"/>
      <c r="X52" s="137">
        <f t="shared" ca="1" si="1"/>
        <v>42436</v>
      </c>
      <c r="Y52" s="136" t="str">
        <f>IF('Ressources CODD'!A50="","",'Ressources CODD'!A50)</f>
        <v/>
      </c>
      <c r="Z52" s="63">
        <v>23</v>
      </c>
      <c r="AA52" s="27"/>
      <c r="AB52" s="27"/>
      <c r="AC52" s="27"/>
      <c r="AD52" s="27"/>
      <c r="AE52" s="34" t="s">
        <v>346</v>
      </c>
      <c r="AF52" s="34">
        <v>22</v>
      </c>
    </row>
    <row r="53" spans="1:32" x14ac:dyDescent="0.2">
      <c r="E53" s="93"/>
      <c r="F53" s="97"/>
      <c r="G53" s="24"/>
      <c r="H53" s="59"/>
      <c r="I53" s="22"/>
      <c r="J53" s="10"/>
      <c r="K53" s="10"/>
      <c r="L53" s="10"/>
      <c r="M53" s="67"/>
      <c r="N53" s="67"/>
      <c r="O53" s="67"/>
      <c r="P53" s="67"/>
      <c r="Q53" s="33"/>
      <c r="R53" s="33"/>
      <c r="S53" s="10"/>
      <c r="T53" s="10"/>
      <c r="U53" s="10"/>
      <c r="V53" s="10"/>
      <c r="W53" s="10"/>
      <c r="X53" s="137">
        <f t="shared" ca="1" si="1"/>
        <v>42435</v>
      </c>
      <c r="Y53" s="136" t="str">
        <f>IF('Ressources CODD'!A51="","",'Ressources CODD'!A51)</f>
        <v/>
      </c>
      <c r="Z53" s="63">
        <v>23.5</v>
      </c>
      <c r="AA53" s="27"/>
      <c r="AB53" s="27"/>
      <c r="AC53" s="27"/>
      <c r="AD53" s="27"/>
      <c r="AE53" s="33" t="s">
        <v>713</v>
      </c>
      <c r="AF53" s="33">
        <v>56</v>
      </c>
    </row>
    <row r="54" spans="1:32" x14ac:dyDescent="0.2">
      <c r="E54" s="106"/>
      <c r="F54" s="99"/>
      <c r="G54" s="22"/>
      <c r="H54" s="58"/>
      <c r="I54" s="22"/>
      <c r="J54" s="10"/>
      <c r="K54" s="10"/>
      <c r="L54" s="10"/>
      <c r="M54" s="67"/>
      <c r="N54" s="67"/>
      <c r="O54" s="67"/>
      <c r="P54" s="67"/>
      <c r="Q54" s="33"/>
      <c r="R54" s="33"/>
      <c r="S54" s="10"/>
      <c r="T54" s="10"/>
      <c r="U54" s="10"/>
      <c r="V54" s="10"/>
      <c r="W54" s="10"/>
      <c r="X54" s="137">
        <f t="shared" ca="1" si="1"/>
        <v>42434</v>
      </c>
      <c r="Y54" s="136" t="str">
        <f>IF('Ressources CODD'!A52="","",'Ressources CODD'!A52)</f>
        <v/>
      </c>
      <c r="Z54" s="63">
        <v>24</v>
      </c>
      <c r="AA54" s="27"/>
      <c r="AB54" s="27"/>
      <c r="AC54" s="27"/>
      <c r="AD54" s="27"/>
      <c r="AE54" s="33" t="s">
        <v>714</v>
      </c>
      <c r="AF54" s="33">
        <v>56</v>
      </c>
    </row>
    <row r="55" spans="1:32" x14ac:dyDescent="0.2">
      <c r="E55" s="93"/>
      <c r="F55" s="98"/>
      <c r="G55" s="22"/>
      <c r="H55" s="58"/>
      <c r="I55" s="22"/>
      <c r="J55" s="10"/>
      <c r="K55" s="10"/>
      <c r="L55" s="10"/>
      <c r="M55" s="67"/>
      <c r="N55" s="67"/>
      <c r="O55" s="67"/>
      <c r="P55" s="67"/>
      <c r="Q55" s="35"/>
      <c r="R55" s="34"/>
      <c r="S55" s="10"/>
      <c r="T55" s="10"/>
      <c r="U55" s="10"/>
      <c r="V55" s="10"/>
      <c r="W55" s="10"/>
      <c r="X55" s="137">
        <f t="shared" ca="1" si="1"/>
        <v>42433</v>
      </c>
      <c r="Y55" s="136" t="str">
        <f>IF('Ressources CODD'!A53="","",'Ressources CODD'!A53)</f>
        <v/>
      </c>
      <c r="Z55" s="29"/>
      <c r="AA55" s="27"/>
      <c r="AB55" s="27"/>
      <c r="AC55" s="27"/>
      <c r="AD55" s="27"/>
      <c r="AE55" s="35" t="s">
        <v>78</v>
      </c>
      <c r="AF55" s="34">
        <v>29</v>
      </c>
    </row>
    <row r="56" spans="1:32" x14ac:dyDescent="0.2">
      <c r="E56" s="94"/>
      <c r="F56" s="100"/>
      <c r="G56" s="22"/>
      <c r="H56" s="58"/>
      <c r="I56" s="22"/>
      <c r="J56" s="10"/>
      <c r="K56" s="10"/>
      <c r="L56" s="10"/>
      <c r="M56" s="67"/>
      <c r="N56" s="67"/>
      <c r="O56" s="67"/>
      <c r="P56" s="67"/>
      <c r="Q56" s="33"/>
      <c r="R56" s="33"/>
      <c r="S56" s="10"/>
      <c r="T56" s="10"/>
      <c r="U56" s="10"/>
      <c r="V56" s="10"/>
      <c r="W56" s="10"/>
      <c r="X56" s="137">
        <f t="shared" ca="1" si="1"/>
        <v>42432</v>
      </c>
      <c r="Y56" s="136" t="str">
        <f>IF('Ressources CODD'!A54="","",'Ressources CODD'!A54)</f>
        <v/>
      </c>
      <c r="Z56" s="29"/>
      <c r="AA56" s="27"/>
      <c r="AB56" s="27"/>
      <c r="AC56" s="27"/>
      <c r="AD56" s="27"/>
      <c r="AE56" s="33" t="s">
        <v>969</v>
      </c>
      <c r="AF56" s="33">
        <v>35</v>
      </c>
    </row>
    <row r="57" spans="1:32" x14ac:dyDescent="0.2">
      <c r="E57" s="106"/>
      <c r="F57" s="97"/>
      <c r="G57" s="22"/>
      <c r="H57" s="58"/>
      <c r="I57" s="22"/>
      <c r="J57" s="10"/>
      <c r="K57" s="10"/>
      <c r="L57" s="10"/>
      <c r="M57" s="67"/>
      <c r="N57" s="67"/>
      <c r="O57" s="67"/>
      <c r="P57" s="67"/>
      <c r="Q57" s="35"/>
      <c r="R57" s="34"/>
      <c r="S57" s="10"/>
      <c r="T57" s="10"/>
      <c r="U57" s="10"/>
      <c r="V57" s="10"/>
      <c r="W57" s="10"/>
      <c r="X57" s="137">
        <f t="shared" ca="1" si="1"/>
        <v>42431</v>
      </c>
      <c r="Y57" s="136" t="str">
        <f>IF('Ressources CODD'!A55="","",'Ressources CODD'!A55)</f>
        <v/>
      </c>
      <c r="Z57" s="29"/>
      <c r="AA57" s="27"/>
      <c r="AB57" s="27"/>
      <c r="AC57" s="27"/>
      <c r="AD57" s="27"/>
      <c r="AE57" s="35" t="s">
        <v>79</v>
      </c>
      <c r="AF57" s="34">
        <v>29</v>
      </c>
    </row>
    <row r="58" spans="1:32" x14ac:dyDescent="0.2">
      <c r="A58" s="56"/>
      <c r="E58" s="93"/>
      <c r="F58" s="101"/>
      <c r="G58" s="22"/>
      <c r="H58" s="58"/>
      <c r="I58" s="22"/>
      <c r="J58" s="10"/>
      <c r="K58" s="64"/>
      <c r="L58" s="10"/>
      <c r="M58" s="67"/>
      <c r="N58" s="67"/>
      <c r="O58" s="67"/>
      <c r="P58" s="67"/>
      <c r="Q58" s="33"/>
      <c r="R58" s="33"/>
      <c r="S58" s="64"/>
      <c r="T58" s="64"/>
      <c r="U58" s="64"/>
      <c r="V58" s="64"/>
      <c r="W58" s="64"/>
      <c r="X58" s="137">
        <f t="shared" ca="1" si="1"/>
        <v>42430</v>
      </c>
      <c r="Y58" s="136" t="str">
        <f>IF('Ressources CODD'!A56="","",'Ressources CODD'!A56)</f>
        <v/>
      </c>
      <c r="Z58" s="29"/>
      <c r="AA58" s="27"/>
      <c r="AB58" s="27"/>
      <c r="AC58" s="27"/>
      <c r="AD58" s="27"/>
      <c r="AE58" s="33" t="s">
        <v>715</v>
      </c>
      <c r="AF58" s="33">
        <v>56</v>
      </c>
    </row>
    <row r="59" spans="1:32" x14ac:dyDescent="0.2">
      <c r="A59" s="127"/>
      <c r="B59" s="56"/>
      <c r="C59" s="10"/>
      <c r="D59" s="10"/>
      <c r="E59" s="93"/>
      <c r="F59" s="98"/>
      <c r="G59" s="22"/>
      <c r="H59" s="58"/>
      <c r="I59" s="22"/>
      <c r="J59" s="57"/>
      <c r="K59" s="10"/>
      <c r="L59" s="10"/>
      <c r="M59" s="67"/>
      <c r="N59" s="67"/>
      <c r="O59" s="67"/>
      <c r="P59" s="67"/>
      <c r="Q59" s="33"/>
      <c r="R59" s="33"/>
      <c r="S59" s="10"/>
      <c r="T59" s="10"/>
      <c r="U59" s="10"/>
      <c r="V59" s="10"/>
      <c r="W59" s="10"/>
      <c r="X59" s="137">
        <f t="shared" ca="1" si="1"/>
        <v>42429</v>
      </c>
      <c r="Y59" s="136" t="str">
        <f>IF('Ressources CODD'!A57="","",'Ressources CODD'!A57)</f>
        <v/>
      </c>
      <c r="Z59" s="29"/>
      <c r="AA59" s="27"/>
      <c r="AB59" s="27"/>
      <c r="AC59" s="27"/>
      <c r="AD59" s="27"/>
      <c r="AE59" s="33" t="s">
        <v>716</v>
      </c>
      <c r="AF59" s="33">
        <v>56</v>
      </c>
    </row>
    <row r="60" spans="1:32" x14ac:dyDescent="0.2">
      <c r="A60" s="127"/>
      <c r="B60" s="56"/>
      <c r="C60" s="10"/>
      <c r="D60" s="10"/>
      <c r="E60" s="93"/>
      <c r="F60" s="97"/>
      <c r="G60" s="22"/>
      <c r="H60" s="58"/>
      <c r="I60" s="22"/>
      <c r="J60" s="10"/>
      <c r="K60" s="10"/>
      <c r="L60" s="10"/>
      <c r="M60" s="67"/>
      <c r="N60" s="67"/>
      <c r="O60" s="67"/>
      <c r="P60" s="67"/>
      <c r="Q60" s="33"/>
      <c r="R60" s="33"/>
      <c r="S60" s="10"/>
      <c r="T60" s="10"/>
      <c r="U60" s="10"/>
      <c r="V60" s="10"/>
      <c r="W60" s="10"/>
      <c r="X60" s="137">
        <f t="shared" ca="1" si="1"/>
        <v>42428</v>
      </c>
      <c r="Y60" s="136" t="str">
        <f>IF('Ressources CODD'!A58="","",'Ressources CODD'!A58)</f>
        <v/>
      </c>
      <c r="Z60" s="29"/>
      <c r="AA60" s="27"/>
      <c r="AB60" s="27"/>
      <c r="AC60" s="27"/>
      <c r="AD60" s="27"/>
      <c r="AE60" s="33" t="s">
        <v>970</v>
      </c>
      <c r="AF60" s="33">
        <v>35</v>
      </c>
    </row>
    <row r="61" spans="1:32" x14ac:dyDescent="0.2">
      <c r="A61" s="56"/>
      <c r="B61" s="56"/>
      <c r="C61" s="10"/>
      <c r="D61" s="10"/>
      <c r="E61" s="93"/>
      <c r="F61" s="97"/>
      <c r="G61" s="22"/>
      <c r="H61" s="58"/>
      <c r="I61" s="22"/>
      <c r="J61" s="10"/>
      <c r="K61" s="10"/>
      <c r="L61" s="10"/>
      <c r="M61" s="67"/>
      <c r="N61" s="67"/>
      <c r="O61" s="67"/>
      <c r="P61" s="67"/>
      <c r="Q61" s="33"/>
      <c r="R61" s="33"/>
      <c r="S61" s="10"/>
      <c r="T61" s="10"/>
      <c r="U61" s="10"/>
      <c r="V61" s="10"/>
      <c r="W61" s="10"/>
      <c r="X61" s="137">
        <f t="shared" ca="1" si="1"/>
        <v>42427</v>
      </c>
      <c r="Y61" s="136" t="str">
        <f>IF('Ressources CODD'!A59="","",'Ressources CODD'!A59)</f>
        <v/>
      </c>
      <c r="Z61" s="29"/>
      <c r="AA61" s="27"/>
      <c r="AB61" s="27"/>
      <c r="AC61" s="27"/>
      <c r="AD61" s="27"/>
      <c r="AE61" s="33" t="s">
        <v>717</v>
      </c>
      <c r="AF61" s="33">
        <v>56</v>
      </c>
    </row>
    <row r="62" spans="1:32" x14ac:dyDescent="0.2">
      <c r="A62" s="56"/>
      <c r="B62" s="56"/>
      <c r="C62" s="10"/>
      <c r="D62" s="10"/>
      <c r="E62" s="93"/>
      <c r="F62" s="97"/>
      <c r="G62" s="22"/>
      <c r="H62" s="58"/>
      <c r="I62" s="22"/>
      <c r="J62" s="10"/>
      <c r="K62" s="10"/>
      <c r="L62" s="57"/>
      <c r="M62" s="67"/>
      <c r="N62" s="67"/>
      <c r="O62" s="67"/>
      <c r="P62" s="67"/>
      <c r="Q62" s="33"/>
      <c r="R62" s="33"/>
      <c r="S62" s="10"/>
      <c r="T62" s="10"/>
      <c r="U62" s="10"/>
      <c r="V62" s="10"/>
      <c r="W62" s="10"/>
      <c r="X62" s="137">
        <f t="shared" ca="1" si="1"/>
        <v>42426</v>
      </c>
      <c r="Y62" s="136" t="str">
        <f>IF('Ressources CODD'!A60="","",'Ressources CODD'!A60)</f>
        <v/>
      </c>
      <c r="Z62" s="29"/>
      <c r="AA62" s="27"/>
      <c r="AB62" s="27"/>
      <c r="AC62" s="27"/>
      <c r="AD62" s="27"/>
      <c r="AE62" s="33" t="s">
        <v>718</v>
      </c>
      <c r="AF62" s="33">
        <v>56</v>
      </c>
    </row>
    <row r="63" spans="1:32" x14ac:dyDescent="0.2">
      <c r="A63" s="56"/>
      <c r="B63" s="56"/>
      <c r="C63" s="10"/>
      <c r="D63" s="10"/>
      <c r="E63" s="93"/>
      <c r="F63" s="97"/>
      <c r="G63" s="22"/>
      <c r="H63" s="58"/>
      <c r="I63" s="22"/>
      <c r="J63" s="10"/>
      <c r="K63" s="10"/>
      <c r="L63" s="10"/>
      <c r="M63" s="67"/>
      <c r="N63" s="67"/>
      <c r="O63" s="67"/>
      <c r="P63" s="67"/>
      <c r="Q63" s="34"/>
      <c r="R63" s="34"/>
      <c r="S63" s="10"/>
      <c r="T63" s="10"/>
      <c r="U63" s="10"/>
      <c r="V63" s="10"/>
      <c r="W63" s="10"/>
      <c r="X63" s="137">
        <f t="shared" ca="1" si="1"/>
        <v>42425</v>
      </c>
      <c r="Y63" s="136" t="str">
        <f>IF('Ressources CODD'!A61="","",'Ressources CODD'!A61)</f>
        <v/>
      </c>
      <c r="Z63" s="29"/>
      <c r="AA63" s="27"/>
      <c r="AB63" s="27"/>
      <c r="AC63" s="27"/>
      <c r="AD63" s="27"/>
      <c r="AE63" s="34" t="s">
        <v>347</v>
      </c>
      <c r="AF63" s="34">
        <v>22</v>
      </c>
    </row>
    <row r="64" spans="1:32" x14ac:dyDescent="0.2">
      <c r="A64" s="56"/>
      <c r="B64" s="56"/>
      <c r="C64" s="10"/>
      <c r="D64" s="10"/>
      <c r="E64" s="93"/>
      <c r="F64" s="98"/>
      <c r="G64" s="22"/>
      <c r="H64" s="58"/>
      <c r="I64" s="22"/>
      <c r="J64" s="10"/>
      <c r="K64" s="10"/>
      <c r="L64" s="10"/>
      <c r="M64" s="67"/>
      <c r="N64" s="67"/>
      <c r="O64" s="67"/>
      <c r="P64" s="67"/>
      <c r="Q64" s="33"/>
      <c r="R64" s="33"/>
      <c r="S64" s="10"/>
      <c r="T64" s="10"/>
      <c r="U64" s="10"/>
      <c r="V64" s="10"/>
      <c r="W64" s="10"/>
      <c r="X64" s="137">
        <f t="shared" ca="1" si="1"/>
        <v>42424</v>
      </c>
      <c r="Y64" s="136" t="str">
        <f>IF('Ressources CODD'!A62="","",'Ressources CODD'!A62)</f>
        <v/>
      </c>
      <c r="Z64" s="29"/>
      <c r="AA64" s="27"/>
      <c r="AB64" s="27"/>
      <c r="AC64" s="27"/>
      <c r="AD64" s="27"/>
      <c r="AE64" s="33" t="s">
        <v>971</v>
      </c>
      <c r="AF64" s="33">
        <v>35</v>
      </c>
    </row>
    <row r="65" spans="1:32" x14ac:dyDescent="0.2">
      <c r="A65" s="56"/>
      <c r="B65" s="56"/>
      <c r="C65" s="10"/>
      <c r="D65" s="10"/>
      <c r="E65" s="93"/>
      <c r="F65" s="97"/>
      <c r="G65" s="22"/>
      <c r="H65" s="58"/>
      <c r="I65" s="22"/>
      <c r="J65" s="10"/>
      <c r="K65" s="10"/>
      <c r="L65" s="10"/>
      <c r="M65" s="67"/>
      <c r="N65" s="67"/>
      <c r="O65" s="67"/>
      <c r="P65" s="67"/>
      <c r="Q65" s="34"/>
      <c r="R65" s="34"/>
      <c r="S65" s="10"/>
      <c r="T65" s="10"/>
      <c r="U65" s="10"/>
      <c r="V65" s="10"/>
      <c r="W65" s="10"/>
      <c r="X65" s="137">
        <f t="shared" ca="1" si="1"/>
        <v>42423</v>
      </c>
      <c r="Y65" s="136" t="str">
        <f>IF('Ressources CODD'!A63="","",'Ressources CODD'!A63)</f>
        <v/>
      </c>
      <c r="Z65" s="29"/>
      <c r="AA65" s="27"/>
      <c r="AB65" s="27"/>
      <c r="AC65" s="27"/>
      <c r="AD65" s="27"/>
      <c r="AE65" s="34" t="s">
        <v>348</v>
      </c>
      <c r="AF65" s="34">
        <v>22</v>
      </c>
    </row>
    <row r="66" spans="1:32" x14ac:dyDescent="0.2">
      <c r="A66" s="56"/>
      <c r="B66" s="56"/>
      <c r="C66" s="10"/>
      <c r="D66" s="10"/>
      <c r="E66" s="93"/>
      <c r="F66" s="97"/>
      <c r="G66" s="22"/>
      <c r="H66" s="58"/>
      <c r="I66" s="22"/>
      <c r="J66" s="10"/>
      <c r="K66" s="10"/>
      <c r="L66" s="10"/>
      <c r="M66" s="67"/>
      <c r="N66" s="67"/>
      <c r="O66" s="67"/>
      <c r="P66" s="67"/>
      <c r="Q66" s="35"/>
      <c r="R66" s="34"/>
      <c r="S66" s="10"/>
      <c r="T66" s="10"/>
      <c r="U66" s="10"/>
      <c r="V66" s="10"/>
      <c r="W66" s="10"/>
      <c r="X66" s="137">
        <f t="shared" ca="1" si="1"/>
        <v>42422</v>
      </c>
      <c r="Y66" s="136" t="str">
        <f>IF('Ressources CODD'!A64="","",'Ressources CODD'!A64)</f>
        <v/>
      </c>
      <c r="Z66" s="29"/>
      <c r="AA66" s="27"/>
      <c r="AB66" s="27"/>
      <c r="AC66" s="27"/>
      <c r="AD66" s="27"/>
      <c r="AE66" s="35" t="s">
        <v>80</v>
      </c>
      <c r="AF66" s="34">
        <v>29</v>
      </c>
    </row>
    <row r="67" spans="1:32" x14ac:dyDescent="0.2">
      <c r="A67" s="56"/>
      <c r="B67" s="56"/>
      <c r="C67" s="10"/>
      <c r="D67" s="10"/>
      <c r="E67" s="93"/>
      <c r="F67" s="97"/>
      <c r="G67" s="22"/>
      <c r="H67" s="58"/>
      <c r="I67" s="22"/>
      <c r="J67" s="10"/>
      <c r="K67" s="10"/>
      <c r="L67" s="10"/>
      <c r="M67" s="67"/>
      <c r="N67" s="67"/>
      <c r="O67" s="67"/>
      <c r="P67" s="67"/>
      <c r="Q67" s="33"/>
      <c r="R67" s="33"/>
      <c r="S67" s="10"/>
      <c r="T67" s="10"/>
      <c r="U67" s="10"/>
      <c r="V67" s="10"/>
      <c r="W67" s="10"/>
      <c r="X67" s="137">
        <f t="shared" ca="1" si="1"/>
        <v>42421</v>
      </c>
      <c r="Y67" s="136" t="str">
        <f>IF('Ressources CODD'!A65="","",'Ressources CODD'!A65)</f>
        <v/>
      </c>
      <c r="Z67" s="29"/>
      <c r="AA67" s="27"/>
      <c r="AB67" s="27"/>
      <c r="AC67" s="27"/>
      <c r="AD67" s="27"/>
      <c r="AE67" s="33" t="s">
        <v>719</v>
      </c>
      <c r="AF67" s="33">
        <v>56</v>
      </c>
    </row>
    <row r="68" spans="1:32" x14ac:dyDescent="0.2">
      <c r="A68" s="17"/>
      <c r="B68" s="56"/>
      <c r="C68" s="10"/>
      <c r="D68" s="10"/>
      <c r="E68" s="93"/>
      <c r="F68" s="130"/>
      <c r="G68" s="22"/>
      <c r="H68" s="58"/>
      <c r="I68" s="22"/>
      <c r="J68" s="10"/>
      <c r="K68" s="10"/>
      <c r="L68" s="10"/>
      <c r="M68" s="67"/>
      <c r="N68" s="67"/>
      <c r="O68" s="67"/>
      <c r="P68" s="67"/>
      <c r="Q68" s="35"/>
      <c r="R68" s="34"/>
      <c r="S68" s="10"/>
      <c r="T68" s="10"/>
      <c r="U68" s="10"/>
      <c r="V68" s="10"/>
      <c r="W68" s="10"/>
      <c r="X68" s="137">
        <f t="shared" ca="1" si="1"/>
        <v>42420</v>
      </c>
      <c r="Y68" s="136" t="str">
        <f>IF('Ressources CODD'!A66="","",'Ressources CODD'!A66)</f>
        <v/>
      </c>
      <c r="Z68" s="29"/>
      <c r="AA68" s="27"/>
      <c r="AB68" s="27"/>
      <c r="AC68" s="27"/>
      <c r="AD68" s="27"/>
      <c r="AE68" s="35" t="s">
        <v>81</v>
      </c>
      <c r="AF68" s="34">
        <v>29</v>
      </c>
    </row>
    <row r="69" spans="1:32" x14ac:dyDescent="0.2">
      <c r="A69" s="56"/>
      <c r="B69" s="56"/>
      <c r="C69" s="10"/>
      <c r="D69" s="10"/>
      <c r="E69" s="93"/>
      <c r="F69" s="97"/>
      <c r="G69" s="22"/>
      <c r="H69" s="58"/>
      <c r="I69" s="22"/>
      <c r="J69" s="10"/>
      <c r="K69" s="10"/>
      <c r="L69" s="10"/>
      <c r="M69" s="67"/>
      <c r="N69" s="67"/>
      <c r="O69" s="67"/>
      <c r="P69" s="67"/>
      <c r="Q69" s="33"/>
      <c r="R69" s="33"/>
      <c r="S69" s="10"/>
      <c r="T69" s="10"/>
      <c r="U69" s="10"/>
      <c r="V69" s="10"/>
      <c r="W69" s="10"/>
      <c r="X69" s="137">
        <f t="shared" ca="1" si="1"/>
        <v>42419</v>
      </c>
      <c r="Y69" s="136" t="str">
        <f>IF('Ressources CODD'!A67="","",'Ressources CODD'!A67)</f>
        <v/>
      </c>
      <c r="Z69" s="29"/>
      <c r="AA69" s="27"/>
      <c r="AB69" s="27"/>
      <c r="AC69" s="27"/>
      <c r="AD69" s="27"/>
      <c r="AE69" s="33" t="s">
        <v>972</v>
      </c>
      <c r="AF69" s="33">
        <v>35</v>
      </c>
    </row>
    <row r="70" spans="1:32" x14ac:dyDescent="0.2">
      <c r="A70" s="56"/>
      <c r="B70" s="17"/>
      <c r="C70" s="64"/>
      <c r="D70" s="10"/>
      <c r="E70" s="93"/>
      <c r="F70" s="97"/>
      <c r="G70" s="22"/>
      <c r="H70" s="58"/>
      <c r="I70" s="22"/>
      <c r="J70" s="10"/>
      <c r="K70" s="10"/>
      <c r="L70" s="10"/>
      <c r="M70" s="67"/>
      <c r="N70" s="67"/>
      <c r="O70" s="67"/>
      <c r="P70" s="67"/>
      <c r="Q70" s="33"/>
      <c r="R70" s="33"/>
      <c r="S70" s="10"/>
      <c r="T70" s="10"/>
      <c r="U70" s="10"/>
      <c r="V70" s="10"/>
      <c r="W70" s="10"/>
      <c r="X70" s="137">
        <f t="shared" ca="1" si="1"/>
        <v>42418</v>
      </c>
      <c r="Y70" s="136" t="str">
        <f>IF('Ressources CODD'!A68="","",'Ressources CODD'!A68)</f>
        <v/>
      </c>
      <c r="Z70" s="29"/>
      <c r="AA70" s="27"/>
      <c r="AB70" s="27"/>
      <c r="AC70" s="27"/>
      <c r="AD70" s="27"/>
      <c r="AE70" s="33" t="s">
        <v>973</v>
      </c>
      <c r="AF70" s="33">
        <v>35</v>
      </c>
    </row>
    <row r="71" spans="1:32" x14ac:dyDescent="0.2">
      <c r="A71" s="17"/>
      <c r="B71" s="56"/>
      <c r="C71" s="10"/>
      <c r="D71" s="64"/>
      <c r="E71" s="94"/>
      <c r="F71" s="97"/>
      <c r="G71" s="22"/>
      <c r="H71" s="58"/>
      <c r="I71" s="22"/>
      <c r="J71" s="10"/>
      <c r="K71" s="10"/>
      <c r="L71" s="10"/>
      <c r="M71" s="67"/>
      <c r="N71" s="67"/>
      <c r="O71" s="67"/>
      <c r="P71" s="67"/>
      <c r="Q71" s="35"/>
      <c r="R71" s="34"/>
      <c r="S71" s="10"/>
      <c r="T71" s="10"/>
      <c r="U71" s="10"/>
      <c r="V71" s="10"/>
      <c r="W71" s="10"/>
      <c r="X71" s="137">
        <f t="shared" ca="1" si="1"/>
        <v>42417</v>
      </c>
      <c r="Y71" s="136" t="str">
        <f>IF('Ressources CODD'!A69="","",'Ressources CODD'!A69)</f>
        <v/>
      </c>
      <c r="Z71" s="29"/>
      <c r="AA71" s="27"/>
      <c r="AB71" s="27"/>
      <c r="AC71" s="27"/>
      <c r="AD71" s="27"/>
      <c r="AE71" s="35" t="s">
        <v>82</v>
      </c>
      <c r="AF71" s="34">
        <v>29</v>
      </c>
    </row>
    <row r="72" spans="1:32" x14ac:dyDescent="0.2">
      <c r="A72" s="56"/>
      <c r="B72" s="56"/>
      <c r="C72" s="10"/>
      <c r="D72" s="10"/>
      <c r="E72" s="93"/>
      <c r="F72" s="97"/>
      <c r="G72" s="22"/>
      <c r="H72" s="58"/>
      <c r="I72" s="22"/>
      <c r="J72" s="10"/>
      <c r="K72" s="10"/>
      <c r="L72" s="10"/>
      <c r="M72" s="67"/>
      <c r="N72" s="67"/>
      <c r="O72" s="67"/>
      <c r="P72" s="67"/>
      <c r="Q72" s="33"/>
      <c r="R72" s="33"/>
      <c r="S72" s="10"/>
      <c r="T72" s="10"/>
      <c r="U72" s="10"/>
      <c r="V72" s="10"/>
      <c r="W72" s="10"/>
      <c r="X72" s="137">
        <f t="shared" ref="X72:X135" ca="1" si="2">X71-1</f>
        <v>42416</v>
      </c>
      <c r="Y72" s="136" t="str">
        <f>IF('Ressources CODD'!A70="","",'Ressources CODD'!A70)</f>
        <v/>
      </c>
      <c r="Z72" s="29"/>
      <c r="AA72" s="27"/>
      <c r="AB72" s="27"/>
      <c r="AC72" s="27"/>
      <c r="AD72" s="27"/>
      <c r="AE72" s="33" t="s">
        <v>974</v>
      </c>
      <c r="AF72" s="33">
        <v>35</v>
      </c>
    </row>
    <row r="73" spans="1:32" x14ac:dyDescent="0.2">
      <c r="A73" s="56"/>
      <c r="B73" s="56"/>
      <c r="C73" s="10"/>
      <c r="D73" s="10"/>
      <c r="E73" s="93"/>
      <c r="F73" s="97"/>
      <c r="G73" s="22"/>
      <c r="H73" s="58"/>
      <c r="I73" s="22"/>
      <c r="J73" s="10"/>
      <c r="K73" s="10"/>
      <c r="L73" s="10"/>
      <c r="M73" s="67"/>
      <c r="N73" s="67"/>
      <c r="O73" s="67"/>
      <c r="P73" s="67"/>
      <c r="Q73" s="33"/>
      <c r="R73" s="33"/>
      <c r="S73" s="10"/>
      <c r="T73" s="10"/>
      <c r="U73" s="10"/>
      <c r="V73" s="10"/>
      <c r="W73" s="10"/>
      <c r="X73" s="137">
        <f t="shared" ca="1" si="2"/>
        <v>42415</v>
      </c>
      <c r="Y73" s="136" t="str">
        <f>IF('Ressources CODD'!A71="","",'Ressources CODD'!A71)</f>
        <v/>
      </c>
      <c r="Z73" s="29"/>
      <c r="AA73" s="27"/>
      <c r="AB73" s="27"/>
      <c r="AC73" s="27"/>
      <c r="AD73" s="27"/>
      <c r="AE73" s="33" t="s">
        <v>720</v>
      </c>
      <c r="AF73" s="33">
        <v>56</v>
      </c>
    </row>
    <row r="74" spans="1:32" x14ac:dyDescent="0.2">
      <c r="A74" s="56"/>
      <c r="B74" s="56"/>
      <c r="C74" s="10"/>
      <c r="D74" s="10"/>
      <c r="E74" s="93"/>
      <c r="F74" s="97"/>
      <c r="G74" s="22"/>
      <c r="H74" s="58"/>
      <c r="I74" s="22"/>
      <c r="J74" s="10"/>
      <c r="K74" s="10"/>
      <c r="L74" s="10"/>
      <c r="M74" s="67"/>
      <c r="N74" s="67"/>
      <c r="O74" s="67"/>
      <c r="P74" s="67"/>
      <c r="Q74" s="34"/>
      <c r="R74" s="34"/>
      <c r="S74" s="10"/>
      <c r="T74" s="10"/>
      <c r="U74" s="10"/>
      <c r="V74" s="10"/>
      <c r="W74" s="10"/>
      <c r="X74" s="137">
        <f t="shared" ca="1" si="2"/>
        <v>42414</v>
      </c>
      <c r="Y74" s="136" t="str">
        <f>IF('Ressources CODD'!A72="","",'Ressources CODD'!A72)</f>
        <v/>
      </c>
      <c r="Z74" s="29"/>
      <c r="AA74" s="27"/>
      <c r="AB74" s="27"/>
      <c r="AC74" s="27"/>
      <c r="AD74" s="27"/>
      <c r="AE74" s="34" t="s">
        <v>350</v>
      </c>
      <c r="AF74" s="34">
        <v>22</v>
      </c>
    </row>
    <row r="75" spans="1:32" x14ac:dyDescent="0.2">
      <c r="A75" s="56"/>
      <c r="E75" s="93"/>
      <c r="F75" s="98"/>
      <c r="G75" s="22"/>
      <c r="H75" s="58"/>
      <c r="I75" s="22"/>
      <c r="J75" s="10"/>
      <c r="K75" s="10"/>
      <c r="L75" s="10"/>
      <c r="M75" s="67"/>
      <c r="N75" s="67"/>
      <c r="O75" s="67"/>
      <c r="P75" s="67"/>
      <c r="Q75" s="35"/>
      <c r="R75" s="34"/>
      <c r="S75" s="10"/>
      <c r="T75" s="10"/>
      <c r="U75" s="10"/>
      <c r="V75" s="10"/>
      <c r="W75" s="10"/>
      <c r="X75" s="137">
        <f t="shared" ca="1" si="2"/>
        <v>42413</v>
      </c>
      <c r="Y75" s="136" t="str">
        <f>IF('Ressources CODD'!A73="","",'Ressources CODD'!A73)</f>
        <v/>
      </c>
      <c r="Z75" s="29"/>
      <c r="AA75" s="27"/>
      <c r="AB75" s="27"/>
      <c r="AC75" s="27"/>
      <c r="AD75" s="27"/>
      <c r="AE75" s="35" t="s">
        <v>83</v>
      </c>
      <c r="AF75" s="34">
        <v>29</v>
      </c>
    </row>
    <row r="76" spans="1:32" x14ac:dyDescent="0.2">
      <c r="A76" s="56"/>
      <c r="B76" s="56"/>
      <c r="C76" s="10"/>
      <c r="D76" s="10"/>
      <c r="E76" s="93"/>
      <c r="F76" s="97"/>
      <c r="G76" s="22"/>
      <c r="H76" s="58"/>
      <c r="I76" s="22"/>
      <c r="J76" s="10"/>
      <c r="K76" s="10"/>
      <c r="L76" s="10"/>
      <c r="M76" s="67"/>
      <c r="N76" s="67"/>
      <c r="O76" s="67"/>
      <c r="P76" s="67"/>
      <c r="Q76" s="35"/>
      <c r="R76" s="34"/>
      <c r="S76" s="10"/>
      <c r="T76" s="10"/>
      <c r="U76" s="10"/>
      <c r="V76" s="10"/>
      <c r="W76" s="10"/>
      <c r="X76" s="137">
        <f t="shared" ca="1" si="2"/>
        <v>42412</v>
      </c>
      <c r="Y76" s="136" t="str">
        <f>IF('Ressources CODD'!A74="","",'Ressources CODD'!A74)</f>
        <v/>
      </c>
      <c r="Z76" s="29"/>
      <c r="AA76" s="27"/>
      <c r="AB76" s="27"/>
      <c r="AC76" s="27"/>
      <c r="AD76" s="27"/>
      <c r="AE76" s="35" t="s">
        <v>84</v>
      </c>
      <c r="AF76" s="34">
        <v>29</v>
      </c>
    </row>
    <row r="77" spans="1:32" x14ac:dyDescent="0.2">
      <c r="A77" s="56"/>
      <c r="B77" s="56"/>
      <c r="C77" s="10"/>
      <c r="D77" s="10"/>
      <c r="E77" s="93"/>
      <c r="F77" s="97"/>
      <c r="G77" s="22"/>
      <c r="H77" s="58"/>
      <c r="I77" s="22"/>
      <c r="J77" s="10"/>
      <c r="K77" s="10"/>
      <c r="L77" s="10"/>
      <c r="M77" s="67"/>
      <c r="N77" s="67"/>
      <c r="O77" s="67"/>
      <c r="P77" s="67"/>
      <c r="Q77" s="34"/>
      <c r="R77" s="34"/>
      <c r="S77" s="10"/>
      <c r="T77" s="10"/>
      <c r="U77" s="10"/>
      <c r="V77" s="10"/>
      <c r="W77" s="10"/>
      <c r="X77" s="137">
        <f t="shared" ca="1" si="2"/>
        <v>42411</v>
      </c>
      <c r="Y77" s="136" t="str">
        <f>IF('Ressources CODD'!A75="","",'Ressources CODD'!A75)</f>
        <v/>
      </c>
      <c r="Z77" s="29"/>
      <c r="AA77" s="27"/>
      <c r="AB77" s="27"/>
      <c r="AC77" s="27"/>
      <c r="AD77" s="27"/>
      <c r="AE77" s="34" t="s">
        <v>352</v>
      </c>
      <c r="AF77" s="34">
        <v>22</v>
      </c>
    </row>
    <row r="78" spans="1:32" x14ac:dyDescent="0.2">
      <c r="A78" s="56"/>
      <c r="B78" s="127"/>
      <c r="C78" s="10"/>
      <c r="D78" s="10"/>
      <c r="E78" s="93"/>
      <c r="F78" s="97"/>
      <c r="G78" s="22"/>
      <c r="H78" s="58"/>
      <c r="I78" s="22"/>
      <c r="J78" s="10"/>
      <c r="K78" s="64"/>
      <c r="L78" s="10"/>
      <c r="M78" s="67"/>
      <c r="N78" s="67"/>
      <c r="O78" s="67"/>
      <c r="P78" s="67"/>
      <c r="Q78" s="33"/>
      <c r="R78" s="33"/>
      <c r="S78" s="64"/>
      <c r="T78" s="64"/>
      <c r="U78" s="64"/>
      <c r="V78" s="64"/>
      <c r="W78" s="64"/>
      <c r="X78" s="137">
        <f t="shared" ca="1" si="2"/>
        <v>42410</v>
      </c>
      <c r="Y78" s="136" t="str">
        <f>IF('Ressources CODD'!A76="","",'Ressources CODD'!A76)</f>
        <v/>
      </c>
      <c r="Z78" s="29"/>
      <c r="AA78" s="27"/>
      <c r="AB78" s="27"/>
      <c r="AC78" s="27"/>
      <c r="AD78" s="27"/>
      <c r="AE78" s="33" t="s">
        <v>978</v>
      </c>
      <c r="AF78" s="33">
        <v>35</v>
      </c>
    </row>
    <row r="79" spans="1:32" x14ac:dyDescent="0.2">
      <c r="A79" s="56"/>
      <c r="B79" s="56"/>
      <c r="C79" s="10"/>
      <c r="D79" s="10"/>
      <c r="E79" s="93"/>
      <c r="F79" s="97"/>
      <c r="G79" s="88"/>
      <c r="H79" s="60"/>
      <c r="I79" s="22"/>
      <c r="J79" s="64"/>
      <c r="K79" s="10"/>
      <c r="L79" s="10"/>
      <c r="M79" s="67"/>
      <c r="N79" s="67"/>
      <c r="O79" s="67"/>
      <c r="P79" s="67"/>
      <c r="Q79" s="35"/>
      <c r="R79" s="34"/>
      <c r="S79" s="10"/>
      <c r="T79" s="10"/>
      <c r="U79" s="10"/>
      <c r="V79" s="10"/>
      <c r="W79" s="10"/>
      <c r="X79" s="137">
        <f t="shared" ca="1" si="2"/>
        <v>42409</v>
      </c>
      <c r="Y79" s="136" t="str">
        <f>IF('Ressources CODD'!A77="","",'Ressources CODD'!A77)</f>
        <v/>
      </c>
      <c r="Z79" s="29"/>
      <c r="AA79" s="27"/>
      <c r="AB79" s="27"/>
      <c r="AC79" s="27"/>
      <c r="AD79" s="27"/>
      <c r="AE79" s="35" t="s">
        <v>85</v>
      </c>
      <c r="AF79" s="34">
        <v>29</v>
      </c>
    </row>
    <row r="80" spans="1:32" x14ac:dyDescent="0.2">
      <c r="A80" s="127"/>
      <c r="B80" s="56"/>
      <c r="C80" s="10"/>
      <c r="D80" s="10"/>
      <c r="E80" s="93"/>
      <c r="F80" s="99"/>
      <c r="G80" s="22"/>
      <c r="H80" s="58"/>
      <c r="I80" s="22"/>
      <c r="J80" s="10"/>
      <c r="K80" s="10"/>
      <c r="L80" s="10"/>
      <c r="M80" s="67"/>
      <c r="N80" s="67"/>
      <c r="O80" s="67"/>
      <c r="P80" s="67"/>
      <c r="Q80" s="33"/>
      <c r="R80" s="33"/>
      <c r="S80" s="10"/>
      <c r="T80" s="10"/>
      <c r="U80" s="10"/>
      <c r="V80" s="10"/>
      <c r="W80" s="10"/>
      <c r="X80" s="137">
        <f t="shared" ca="1" si="2"/>
        <v>42408</v>
      </c>
      <c r="Y80" s="136" t="str">
        <f>IF('Ressources CODD'!A78="","",'Ressources CODD'!A78)</f>
        <v/>
      </c>
      <c r="Z80" s="29"/>
      <c r="AA80" s="27"/>
      <c r="AB80" s="27"/>
      <c r="AC80" s="27"/>
      <c r="AD80" s="27"/>
      <c r="AE80" s="33" t="s">
        <v>977</v>
      </c>
      <c r="AF80" s="33">
        <v>35</v>
      </c>
    </row>
    <row r="81" spans="1:32" x14ac:dyDescent="0.2">
      <c r="A81" s="56"/>
      <c r="E81" s="93"/>
      <c r="F81" s="98"/>
      <c r="G81" s="22"/>
      <c r="H81" s="58"/>
      <c r="I81" s="22"/>
      <c r="J81" s="10"/>
      <c r="K81" s="10"/>
      <c r="L81" s="10"/>
      <c r="M81" s="67"/>
      <c r="N81" s="67"/>
      <c r="O81" s="67"/>
      <c r="P81" s="67"/>
      <c r="Q81" s="34"/>
      <c r="R81" s="34"/>
      <c r="S81" s="10"/>
      <c r="T81" s="10"/>
      <c r="U81" s="10"/>
      <c r="V81" s="10"/>
      <c r="W81" s="10"/>
      <c r="X81" s="137">
        <f t="shared" ca="1" si="2"/>
        <v>42407</v>
      </c>
      <c r="Y81" s="136" t="str">
        <f>IF('Ressources CODD'!A79="","",'Ressources CODD'!A79)</f>
        <v/>
      </c>
      <c r="Z81" s="29"/>
      <c r="AA81" s="27"/>
      <c r="AB81" s="27"/>
      <c r="AC81" s="27"/>
      <c r="AD81" s="27"/>
      <c r="AE81" s="34" t="s">
        <v>353</v>
      </c>
      <c r="AF81" s="34">
        <v>22</v>
      </c>
    </row>
    <row r="82" spans="1:32" x14ac:dyDescent="0.2">
      <c r="A82" s="56"/>
      <c r="E82" s="93"/>
      <c r="F82" s="97"/>
      <c r="G82" s="22"/>
      <c r="H82" s="58"/>
      <c r="I82" s="22"/>
      <c r="J82" s="10"/>
      <c r="K82" s="10"/>
      <c r="L82" s="64"/>
      <c r="M82" s="67"/>
      <c r="N82" s="67"/>
      <c r="O82" s="67"/>
      <c r="P82" s="67"/>
      <c r="Q82" s="33"/>
      <c r="R82" s="33"/>
      <c r="S82" s="10"/>
      <c r="T82" s="10"/>
      <c r="U82" s="10"/>
      <c r="V82" s="10"/>
      <c r="W82" s="10"/>
      <c r="X82" s="137">
        <f t="shared" ca="1" si="2"/>
        <v>42406</v>
      </c>
      <c r="Y82" s="136" t="str">
        <f>IF('Ressources CODD'!A80="","",'Ressources CODD'!A80)</f>
        <v/>
      </c>
      <c r="Z82" s="29"/>
      <c r="AA82" s="27"/>
      <c r="AB82" s="27"/>
      <c r="AC82" s="27"/>
      <c r="AD82" s="27"/>
      <c r="AE82" s="33" t="s">
        <v>980</v>
      </c>
      <c r="AF82" s="33">
        <v>35</v>
      </c>
    </row>
    <row r="83" spans="1:32" x14ac:dyDescent="0.2">
      <c r="A83" s="17"/>
      <c r="E83" s="93"/>
      <c r="F83" s="97"/>
      <c r="G83" s="22"/>
      <c r="H83" s="58"/>
      <c r="I83" s="22"/>
      <c r="J83" s="10"/>
      <c r="K83" s="10"/>
      <c r="L83" s="10"/>
      <c r="M83" s="67"/>
      <c r="N83" s="67"/>
      <c r="O83" s="67"/>
      <c r="P83" s="67"/>
      <c r="Q83" s="33"/>
      <c r="R83" s="33"/>
      <c r="S83" s="10"/>
      <c r="T83" s="10"/>
      <c r="U83" s="10"/>
      <c r="V83" s="10"/>
      <c r="W83" s="10"/>
      <c r="X83" s="137">
        <f t="shared" ca="1" si="2"/>
        <v>42405</v>
      </c>
      <c r="Y83" s="136" t="str">
        <f>IF('Ressources CODD'!A81="","",'Ressources CODD'!A81)</f>
        <v/>
      </c>
      <c r="Z83" s="29"/>
      <c r="AA83" s="27"/>
      <c r="AB83" s="27"/>
      <c r="AC83" s="27"/>
      <c r="AD83" s="27"/>
      <c r="AE83" s="33" t="s">
        <v>721</v>
      </c>
      <c r="AF83" s="33">
        <v>56</v>
      </c>
    </row>
    <row r="84" spans="1:32" x14ac:dyDescent="0.2">
      <c r="A84" s="56"/>
      <c r="E84" s="93"/>
      <c r="F84" s="97"/>
      <c r="G84" s="22"/>
      <c r="H84" s="58"/>
      <c r="I84" s="22"/>
      <c r="J84" s="10"/>
      <c r="K84" s="10"/>
      <c r="L84" s="10"/>
      <c r="M84" s="67"/>
      <c r="N84" s="67"/>
      <c r="O84" s="67"/>
      <c r="P84" s="67"/>
      <c r="Q84" s="36"/>
      <c r="R84" s="33"/>
      <c r="S84" s="10"/>
      <c r="T84" s="10"/>
      <c r="U84" s="10"/>
      <c r="V84" s="10"/>
      <c r="W84" s="10"/>
      <c r="X84" s="137">
        <f t="shared" ca="1" si="2"/>
        <v>42404</v>
      </c>
      <c r="Y84" s="136" t="str">
        <f>IF('Ressources CODD'!A82="","",'Ressources CODD'!A82)</f>
        <v/>
      </c>
      <c r="Z84" s="29"/>
      <c r="AA84" s="27"/>
      <c r="AB84" s="27"/>
      <c r="AC84" s="27"/>
      <c r="AD84" s="27"/>
      <c r="AE84" s="36" t="s">
        <v>722</v>
      </c>
      <c r="AF84" s="33">
        <v>56</v>
      </c>
    </row>
    <row r="85" spans="1:32" x14ac:dyDescent="0.2">
      <c r="A85" s="56"/>
      <c r="E85" s="93"/>
      <c r="F85" s="101"/>
      <c r="G85" s="22"/>
      <c r="H85" s="58"/>
      <c r="I85" s="22"/>
      <c r="J85" s="10"/>
      <c r="K85" s="10"/>
      <c r="L85" s="10"/>
      <c r="M85" s="67"/>
      <c r="N85" s="67"/>
      <c r="O85" s="67"/>
      <c r="P85" s="67"/>
      <c r="Q85" s="35"/>
      <c r="R85" s="34"/>
      <c r="S85" s="10"/>
      <c r="T85" s="10"/>
      <c r="U85" s="10"/>
      <c r="V85" s="10"/>
      <c r="W85" s="10"/>
      <c r="X85" s="137">
        <f t="shared" ca="1" si="2"/>
        <v>42403</v>
      </c>
      <c r="Y85" s="136" t="str">
        <f>IF('Ressources CODD'!A83="","",'Ressources CODD'!A83)</f>
        <v/>
      </c>
      <c r="Z85" s="29"/>
      <c r="AA85" s="27"/>
      <c r="AB85" s="27"/>
      <c r="AC85" s="27"/>
      <c r="AD85" s="27"/>
      <c r="AE85" s="35" t="s">
        <v>86</v>
      </c>
      <c r="AF85" s="34">
        <v>29</v>
      </c>
    </row>
    <row r="86" spans="1:32" x14ac:dyDescent="0.2">
      <c r="A86" s="20"/>
      <c r="E86" s="93"/>
      <c r="F86" s="97"/>
      <c r="G86" s="22"/>
      <c r="H86" s="58"/>
      <c r="I86" s="22"/>
      <c r="J86" s="10"/>
      <c r="K86" s="10"/>
      <c r="L86" s="10"/>
      <c r="M86" s="67"/>
      <c r="N86" s="67"/>
      <c r="O86" s="67"/>
      <c r="P86" s="67"/>
      <c r="Q86" s="33"/>
      <c r="R86" s="33"/>
      <c r="S86" s="10"/>
      <c r="T86" s="10"/>
      <c r="U86" s="10"/>
      <c r="V86" s="10"/>
      <c r="W86" s="10"/>
      <c r="X86" s="137">
        <f t="shared" ca="1" si="2"/>
        <v>42402</v>
      </c>
      <c r="Y86" s="136" t="str">
        <f>IF('Ressources CODD'!A84="","",'Ressources CODD'!A84)</f>
        <v/>
      </c>
      <c r="Z86" s="29"/>
      <c r="AA86" s="27"/>
      <c r="AB86" s="27"/>
      <c r="AC86" s="27"/>
      <c r="AD86" s="27"/>
      <c r="AE86" s="33" t="s">
        <v>981</v>
      </c>
      <c r="AF86" s="33">
        <v>35</v>
      </c>
    </row>
    <row r="87" spans="1:32" x14ac:dyDescent="0.2">
      <c r="A87" s="17"/>
      <c r="E87" s="93"/>
      <c r="F87" s="97"/>
      <c r="G87" s="22"/>
      <c r="H87" s="58"/>
      <c r="I87" s="22"/>
      <c r="J87" s="10"/>
      <c r="K87" s="10"/>
      <c r="L87" s="10"/>
      <c r="M87" s="67"/>
      <c r="N87" s="67"/>
      <c r="O87" s="67"/>
      <c r="P87" s="67"/>
      <c r="Q87" s="33"/>
      <c r="R87" s="33"/>
      <c r="S87" s="10"/>
      <c r="T87" s="10"/>
      <c r="U87" s="10"/>
      <c r="V87" s="10"/>
      <c r="W87" s="10"/>
      <c r="X87" s="137">
        <f t="shared" ca="1" si="2"/>
        <v>42401</v>
      </c>
      <c r="Y87" s="136" t="str">
        <f>IF('Ressources CODD'!A85="","",'Ressources CODD'!A85)</f>
        <v/>
      </c>
      <c r="Z87" s="29"/>
      <c r="AA87" s="27"/>
      <c r="AB87" s="27"/>
      <c r="AC87" s="27"/>
      <c r="AD87" s="27"/>
      <c r="AE87" s="33" t="s">
        <v>982</v>
      </c>
      <c r="AF87" s="33">
        <v>35</v>
      </c>
    </row>
    <row r="88" spans="1:32" x14ac:dyDescent="0.2">
      <c r="A88" s="56"/>
      <c r="E88" s="94"/>
      <c r="F88" s="99"/>
      <c r="G88" s="22"/>
      <c r="H88" s="58"/>
      <c r="I88" s="22"/>
      <c r="J88" s="10"/>
      <c r="K88" s="10"/>
      <c r="L88" s="10"/>
      <c r="M88" s="67"/>
      <c r="N88" s="67"/>
      <c r="O88" s="67"/>
      <c r="P88" s="67"/>
      <c r="Q88" s="33"/>
      <c r="R88" s="33"/>
      <c r="S88" s="10"/>
      <c r="T88" s="10"/>
      <c r="U88" s="10"/>
      <c r="V88" s="10"/>
      <c r="W88" s="10"/>
      <c r="X88" s="137">
        <f t="shared" ca="1" si="2"/>
        <v>42400</v>
      </c>
      <c r="Y88" s="136" t="str">
        <f>IF('Ressources CODD'!A86="","",'Ressources CODD'!A86)</f>
        <v/>
      </c>
      <c r="Z88" s="29"/>
      <c r="AA88" s="27"/>
      <c r="AB88" s="27"/>
      <c r="AC88" s="27"/>
      <c r="AD88" s="27"/>
      <c r="AE88" s="33" t="s">
        <v>983</v>
      </c>
      <c r="AF88" s="33">
        <v>35</v>
      </c>
    </row>
    <row r="89" spans="1:32" x14ac:dyDescent="0.2">
      <c r="A89" s="56"/>
      <c r="E89" s="93"/>
      <c r="F89" s="98"/>
      <c r="G89" s="22"/>
      <c r="H89" s="58"/>
      <c r="I89" s="22"/>
      <c r="J89" s="10"/>
      <c r="K89" s="10"/>
      <c r="L89" s="10"/>
      <c r="M89" s="67"/>
      <c r="N89" s="67"/>
      <c r="O89" s="67"/>
      <c r="P89" s="67"/>
      <c r="Q89" s="36"/>
      <c r="R89" s="33"/>
      <c r="S89" s="10"/>
      <c r="T89" s="10"/>
      <c r="U89" s="10"/>
      <c r="V89" s="10"/>
      <c r="W89" s="10"/>
      <c r="X89" s="137">
        <f t="shared" ca="1" si="2"/>
        <v>42399</v>
      </c>
      <c r="Y89" s="136" t="str">
        <f>IF('Ressources CODD'!A87="","",'Ressources CODD'!A87)</f>
        <v/>
      </c>
      <c r="Z89" s="29"/>
      <c r="AA89" s="27"/>
      <c r="AB89" s="27"/>
      <c r="AC89" s="27"/>
      <c r="AD89" s="27"/>
      <c r="AE89" s="36" t="s">
        <v>723</v>
      </c>
      <c r="AF89" s="33">
        <v>56</v>
      </c>
    </row>
    <row r="90" spans="1:32" x14ac:dyDescent="0.2">
      <c r="A90" s="56"/>
      <c r="E90" s="93"/>
      <c r="F90" s="98"/>
      <c r="G90" s="22"/>
      <c r="H90" s="58"/>
      <c r="I90" s="22"/>
      <c r="J90" s="10"/>
      <c r="K90" s="10"/>
      <c r="L90" s="10"/>
      <c r="M90" s="67"/>
      <c r="N90" s="67"/>
      <c r="O90" s="67"/>
      <c r="P90" s="67"/>
      <c r="Q90" s="36"/>
      <c r="R90" s="33"/>
      <c r="S90" s="10"/>
      <c r="T90" s="10"/>
      <c r="U90" s="10"/>
      <c r="V90" s="10"/>
      <c r="W90" s="10"/>
      <c r="X90" s="137">
        <f t="shared" ca="1" si="2"/>
        <v>42398</v>
      </c>
      <c r="Y90" s="136" t="str">
        <f>IF('Ressources CODD'!A88="","",'Ressources CODD'!A88)</f>
        <v/>
      </c>
      <c r="Z90" s="29"/>
      <c r="AA90" s="27"/>
      <c r="AB90" s="27"/>
      <c r="AC90" s="27"/>
      <c r="AD90" s="27"/>
      <c r="AE90" s="36" t="s">
        <v>724</v>
      </c>
      <c r="AF90" s="33">
        <v>56</v>
      </c>
    </row>
    <row r="91" spans="1:32" x14ac:dyDescent="0.2">
      <c r="A91" s="56"/>
      <c r="E91" s="93"/>
      <c r="F91" s="97"/>
      <c r="G91" s="22"/>
      <c r="H91" s="58"/>
      <c r="I91" s="22"/>
      <c r="J91" s="10"/>
      <c r="K91" s="10"/>
      <c r="L91" s="10"/>
      <c r="M91" s="67"/>
      <c r="N91" s="67"/>
      <c r="O91" s="67"/>
      <c r="P91" s="67"/>
      <c r="Q91" s="34"/>
      <c r="R91" s="34"/>
      <c r="S91" s="10"/>
      <c r="T91" s="10"/>
      <c r="U91" s="10"/>
      <c r="V91" s="10"/>
      <c r="W91" s="10"/>
      <c r="X91" s="137">
        <f t="shared" ca="1" si="2"/>
        <v>42397</v>
      </c>
      <c r="Y91" s="136" t="str">
        <f>IF('Ressources CODD'!A89="","",'Ressources CODD'!A89)</f>
        <v/>
      </c>
      <c r="Z91" s="29"/>
      <c r="AA91" s="27"/>
      <c r="AB91" s="27"/>
      <c r="AC91" s="27"/>
      <c r="AD91" s="27"/>
      <c r="AE91" s="34" t="s">
        <v>354</v>
      </c>
      <c r="AF91" s="34">
        <v>22</v>
      </c>
    </row>
    <row r="92" spans="1:32" x14ac:dyDescent="0.2">
      <c r="A92" s="56"/>
      <c r="E92" s="93"/>
      <c r="F92" s="97"/>
      <c r="G92" s="17"/>
      <c r="H92" s="58"/>
      <c r="I92" s="58"/>
      <c r="J92" s="10"/>
      <c r="K92" s="10"/>
      <c r="L92" s="10"/>
      <c r="M92" s="67"/>
      <c r="N92" s="67"/>
      <c r="O92" s="67"/>
      <c r="P92" s="67"/>
      <c r="Q92" s="35"/>
      <c r="R92" s="34"/>
      <c r="S92" s="10"/>
      <c r="T92" s="10"/>
      <c r="U92" s="10"/>
      <c r="V92" s="10"/>
      <c r="W92" s="10"/>
      <c r="X92" s="137">
        <f t="shared" ca="1" si="2"/>
        <v>42396</v>
      </c>
      <c r="Y92" s="136" t="str">
        <f>IF('Ressources CODD'!A90="","",'Ressources CODD'!A90)</f>
        <v/>
      </c>
      <c r="Z92" s="29"/>
      <c r="AA92" s="27"/>
      <c r="AB92" s="27"/>
      <c r="AC92" s="27"/>
      <c r="AD92" s="27"/>
      <c r="AE92" s="35" t="s">
        <v>87</v>
      </c>
      <c r="AF92" s="34">
        <v>29</v>
      </c>
    </row>
    <row r="93" spans="1:32" x14ac:dyDescent="0.2">
      <c r="A93" s="56"/>
      <c r="E93" s="93"/>
      <c r="F93" s="97"/>
      <c r="G93" s="22"/>
      <c r="H93" s="58"/>
      <c r="I93" s="58"/>
      <c r="J93" s="10"/>
      <c r="K93" s="10"/>
      <c r="L93" s="10"/>
      <c r="M93" s="67"/>
      <c r="N93" s="67"/>
      <c r="O93" s="67"/>
      <c r="P93" s="67"/>
      <c r="Q93" s="34"/>
      <c r="R93" s="34"/>
      <c r="S93" s="10"/>
      <c r="T93" s="10"/>
      <c r="U93" s="10"/>
      <c r="V93" s="10"/>
      <c r="W93" s="10"/>
      <c r="X93" s="137">
        <f t="shared" ca="1" si="2"/>
        <v>42395</v>
      </c>
      <c r="Y93" s="136" t="str">
        <f>IF('Ressources CODD'!A91="","",'Ressources CODD'!A91)</f>
        <v/>
      </c>
      <c r="Z93" s="29"/>
      <c r="AA93" s="27"/>
      <c r="AB93" s="27"/>
      <c r="AC93" s="27"/>
      <c r="AD93" s="27"/>
      <c r="AE93" s="34" t="s">
        <v>355</v>
      </c>
      <c r="AF93" s="34">
        <v>22</v>
      </c>
    </row>
    <row r="94" spans="1:32" x14ac:dyDescent="0.2">
      <c r="A94" s="20"/>
      <c r="E94" s="93"/>
      <c r="F94" s="97"/>
      <c r="G94" s="22"/>
      <c r="H94" s="58"/>
      <c r="I94" s="58"/>
      <c r="J94" s="10"/>
      <c r="K94" s="10"/>
      <c r="L94" s="10"/>
      <c r="M94" s="67"/>
      <c r="N94" s="67"/>
      <c r="O94" s="67"/>
      <c r="P94" s="67"/>
      <c r="Q94" s="35"/>
      <c r="R94" s="34"/>
      <c r="S94" s="10"/>
      <c r="T94" s="10"/>
      <c r="U94" s="10"/>
      <c r="V94" s="10"/>
      <c r="W94" s="10"/>
      <c r="X94" s="137">
        <f t="shared" ca="1" si="2"/>
        <v>42394</v>
      </c>
      <c r="Y94" s="136" t="str">
        <f>IF('Ressources CODD'!A92="","",'Ressources CODD'!A92)</f>
        <v/>
      </c>
      <c r="Z94" s="29"/>
      <c r="AA94" s="27"/>
      <c r="AB94" s="27"/>
      <c r="AC94" s="27"/>
      <c r="AD94" s="27"/>
      <c r="AE94" s="35" t="s">
        <v>37</v>
      </c>
      <c r="AF94" s="34">
        <v>29</v>
      </c>
    </row>
    <row r="95" spans="1:32" x14ac:dyDescent="0.2">
      <c r="A95" s="56"/>
      <c r="E95" s="93"/>
      <c r="F95" s="101"/>
      <c r="G95" s="22"/>
      <c r="H95" s="61"/>
      <c r="I95" s="61"/>
      <c r="J95" s="10"/>
      <c r="K95" s="10"/>
      <c r="L95" s="10"/>
      <c r="M95" s="67"/>
      <c r="N95" s="67"/>
      <c r="O95" s="67"/>
      <c r="P95" s="67"/>
      <c r="Q95" s="35"/>
      <c r="R95" s="34"/>
      <c r="S95" s="10"/>
      <c r="T95" s="10"/>
      <c r="U95" s="10"/>
      <c r="V95" s="10"/>
      <c r="W95" s="10"/>
      <c r="X95" s="137">
        <f t="shared" ca="1" si="2"/>
        <v>42393</v>
      </c>
      <c r="Y95" s="136" t="str">
        <f>IF('Ressources CODD'!A93="","",'Ressources CODD'!A93)</f>
        <v/>
      </c>
      <c r="Z95" s="29"/>
      <c r="AA95" s="27"/>
      <c r="AB95" s="27"/>
      <c r="AC95" s="27"/>
      <c r="AD95" s="27"/>
      <c r="AE95" s="35" t="s">
        <v>6</v>
      </c>
      <c r="AF95" s="34">
        <v>29</v>
      </c>
    </row>
    <row r="96" spans="1:32" x14ac:dyDescent="0.2">
      <c r="A96" s="20"/>
      <c r="E96" s="93"/>
      <c r="F96" s="97"/>
      <c r="G96" s="22"/>
      <c r="H96" s="58"/>
      <c r="I96" s="58"/>
      <c r="J96" s="10"/>
      <c r="K96" s="10"/>
      <c r="L96" s="10"/>
      <c r="M96" s="67"/>
      <c r="N96" s="67"/>
      <c r="O96" s="67"/>
      <c r="P96" s="67"/>
      <c r="Q96" s="33"/>
      <c r="R96" s="33"/>
      <c r="S96" s="10"/>
      <c r="T96" s="10"/>
      <c r="U96" s="10"/>
      <c r="V96" s="10"/>
      <c r="W96" s="10"/>
      <c r="X96" s="137">
        <f t="shared" ca="1" si="2"/>
        <v>42392</v>
      </c>
      <c r="Y96" s="136" t="str">
        <f>IF('Ressources CODD'!A94="","",'Ressources CODD'!A94)</f>
        <v/>
      </c>
      <c r="Z96" s="29"/>
      <c r="AA96" s="27"/>
      <c r="AB96" s="27"/>
      <c r="AC96" s="27"/>
      <c r="AD96" s="27"/>
      <c r="AE96" s="33" t="s">
        <v>984</v>
      </c>
      <c r="AF96" s="33">
        <v>35</v>
      </c>
    </row>
    <row r="97" spans="1:32" x14ac:dyDescent="0.2">
      <c r="A97" s="56"/>
      <c r="B97" s="56"/>
      <c r="C97" s="10"/>
      <c r="D97" s="10"/>
      <c r="E97" s="93"/>
      <c r="F97" s="99"/>
      <c r="G97" s="22"/>
      <c r="H97" s="58"/>
      <c r="I97" s="22"/>
      <c r="J97" s="10"/>
      <c r="K97" s="10"/>
      <c r="L97" s="10"/>
      <c r="M97" s="67"/>
      <c r="N97" s="67"/>
      <c r="O97" s="67"/>
      <c r="P97" s="67"/>
      <c r="Q97" s="33"/>
      <c r="R97" s="33"/>
      <c r="S97" s="10"/>
      <c r="T97" s="10"/>
      <c r="U97" s="10"/>
      <c r="V97" s="10"/>
      <c r="W97" s="10"/>
      <c r="X97" s="137">
        <f t="shared" ca="1" si="2"/>
        <v>42391</v>
      </c>
      <c r="Y97" s="136" t="str">
        <f>IF('Ressources CODD'!A95="","",'Ressources CODD'!A95)</f>
        <v/>
      </c>
      <c r="Z97" s="29"/>
      <c r="AA97" s="27"/>
      <c r="AB97" s="27"/>
      <c r="AC97" s="27"/>
      <c r="AD97" s="27"/>
      <c r="AE97" s="33" t="s">
        <v>985</v>
      </c>
      <c r="AF97" s="33">
        <v>35</v>
      </c>
    </row>
    <row r="98" spans="1:32" x14ac:dyDescent="0.2">
      <c r="A98" s="56"/>
      <c r="B98" s="127"/>
      <c r="C98" s="10"/>
      <c r="D98" s="64"/>
      <c r="E98" s="94"/>
      <c r="F98" s="98"/>
      <c r="G98" s="22"/>
      <c r="H98" s="58"/>
      <c r="I98" s="22"/>
      <c r="J98" s="10"/>
      <c r="K98" s="64"/>
      <c r="L98" s="10"/>
      <c r="M98" s="67"/>
      <c r="N98" s="67"/>
      <c r="O98" s="67"/>
      <c r="P98" s="67"/>
      <c r="Q98" s="35"/>
      <c r="R98" s="34"/>
      <c r="S98" s="64"/>
      <c r="T98" s="64"/>
      <c r="U98" s="64"/>
      <c r="V98" s="64"/>
      <c r="W98" s="64"/>
      <c r="X98" s="137">
        <f t="shared" ca="1" si="2"/>
        <v>42390</v>
      </c>
      <c r="Y98" s="136" t="str">
        <f>IF('Ressources CODD'!A96="","",'Ressources CODD'!A96)</f>
        <v/>
      </c>
      <c r="Z98" s="29"/>
      <c r="AA98" s="27"/>
      <c r="AB98" s="27"/>
      <c r="AC98" s="27"/>
      <c r="AD98" s="27"/>
      <c r="AE98" s="35" t="s">
        <v>47</v>
      </c>
      <c r="AF98" s="34">
        <v>29</v>
      </c>
    </row>
    <row r="99" spans="1:32" x14ac:dyDescent="0.2">
      <c r="A99" s="56"/>
      <c r="B99" s="56"/>
      <c r="C99" s="10"/>
      <c r="D99" s="10"/>
      <c r="E99" s="93"/>
      <c r="F99" s="98"/>
      <c r="G99" s="22"/>
      <c r="H99" s="58"/>
      <c r="I99" s="22"/>
      <c r="J99" s="64"/>
      <c r="K99" s="10"/>
      <c r="L99" s="10"/>
      <c r="M99" s="67"/>
      <c r="N99" s="67"/>
      <c r="O99" s="67"/>
      <c r="P99" s="67"/>
      <c r="Q99" s="33"/>
      <c r="R99" s="33"/>
      <c r="S99" s="10"/>
      <c r="T99" s="10"/>
      <c r="U99" s="10"/>
      <c r="V99" s="10"/>
      <c r="W99" s="10"/>
      <c r="X99" s="137">
        <f t="shared" ca="1" si="2"/>
        <v>42389</v>
      </c>
      <c r="Y99" s="136" t="str">
        <f>IF('Ressources CODD'!A97="","",'Ressources CODD'!A97)</f>
        <v/>
      </c>
      <c r="Z99" s="29"/>
      <c r="AA99" s="27"/>
      <c r="AB99" s="27"/>
      <c r="AC99" s="27"/>
      <c r="AD99" s="27"/>
      <c r="AE99" s="33" t="s">
        <v>986</v>
      </c>
      <c r="AF99" s="33">
        <v>35</v>
      </c>
    </row>
    <row r="100" spans="1:32" ht="13.5" thickBot="1" x14ac:dyDescent="0.25">
      <c r="A100" s="127"/>
      <c r="B100" s="56"/>
      <c r="C100" s="10"/>
      <c r="D100" s="10"/>
      <c r="E100" s="93"/>
      <c r="F100" s="97"/>
      <c r="G100" s="89"/>
      <c r="H100" s="62"/>
      <c r="I100" s="22"/>
      <c r="J100" s="10"/>
      <c r="K100" s="10"/>
      <c r="L100" s="10"/>
      <c r="M100" s="67"/>
      <c r="N100" s="67"/>
      <c r="O100" s="67"/>
      <c r="P100" s="67"/>
      <c r="Q100" s="36"/>
      <c r="R100" s="33"/>
      <c r="S100" s="10"/>
      <c r="T100" s="10"/>
      <c r="U100" s="10"/>
      <c r="V100" s="10"/>
      <c r="W100" s="10"/>
      <c r="X100" s="137">
        <f t="shared" ca="1" si="2"/>
        <v>42388</v>
      </c>
      <c r="Y100" s="136" t="str">
        <f>IF('Ressources CODD'!A98="","",'Ressources CODD'!A98)</f>
        <v/>
      </c>
      <c r="Z100" s="29"/>
      <c r="AA100" s="27"/>
      <c r="AB100" s="27"/>
      <c r="AC100" s="27"/>
      <c r="AD100" s="27"/>
      <c r="AE100" s="36" t="s">
        <v>725</v>
      </c>
      <c r="AF100" s="33">
        <v>56</v>
      </c>
    </row>
    <row r="101" spans="1:32" x14ac:dyDescent="0.2">
      <c r="A101" s="56"/>
      <c r="B101" s="17"/>
      <c r="C101" s="57"/>
      <c r="D101" s="10"/>
      <c r="E101" s="93"/>
      <c r="F101" s="97"/>
      <c r="J101" s="10"/>
      <c r="K101" s="64"/>
      <c r="L101" s="10"/>
      <c r="M101" s="67"/>
      <c r="N101" s="67"/>
      <c r="O101" s="67"/>
      <c r="P101" s="67"/>
      <c r="Q101" s="35"/>
      <c r="R101" s="34"/>
      <c r="S101" s="64"/>
      <c r="T101" s="64"/>
      <c r="U101" s="64"/>
      <c r="V101" s="64"/>
      <c r="W101" s="64"/>
      <c r="X101" s="137">
        <f t="shared" ca="1" si="2"/>
        <v>42387</v>
      </c>
      <c r="Y101" s="136" t="str">
        <f>IF('Ressources CODD'!A99="","",'Ressources CODD'!A99)</f>
        <v/>
      </c>
      <c r="Z101" s="29"/>
      <c r="AA101" s="27"/>
      <c r="AB101" s="27"/>
      <c r="AC101" s="27"/>
      <c r="AD101" s="27"/>
      <c r="AE101" s="35" t="s">
        <v>88</v>
      </c>
      <c r="AF101" s="34">
        <v>29</v>
      </c>
    </row>
    <row r="102" spans="1:32" x14ac:dyDescent="0.2">
      <c r="A102" s="17"/>
      <c r="B102" s="56"/>
      <c r="C102" s="10"/>
      <c r="D102" s="10"/>
      <c r="E102" s="93"/>
      <c r="F102" s="97"/>
      <c r="J102" s="64"/>
      <c r="K102" s="10"/>
      <c r="L102" s="57"/>
      <c r="M102" s="67"/>
      <c r="N102" s="67"/>
      <c r="O102" s="67"/>
      <c r="P102" s="67"/>
      <c r="Q102" s="34"/>
      <c r="R102" s="34"/>
      <c r="S102" s="10"/>
      <c r="T102" s="10"/>
      <c r="U102" s="10"/>
      <c r="V102" s="10"/>
      <c r="W102" s="10"/>
      <c r="X102" s="137">
        <f t="shared" ca="1" si="2"/>
        <v>42386</v>
      </c>
      <c r="Y102" s="136" t="str">
        <f>IF('Ressources CODD'!A100="","",'Ressources CODD'!A100)</f>
        <v/>
      </c>
      <c r="Z102" s="29"/>
      <c r="AA102" s="27"/>
      <c r="AB102" s="27"/>
      <c r="AC102" s="27"/>
      <c r="AD102" s="27"/>
      <c r="AE102" s="34" t="s">
        <v>356</v>
      </c>
      <c r="AF102" s="34">
        <v>22</v>
      </c>
    </row>
    <row r="103" spans="1:32" x14ac:dyDescent="0.2">
      <c r="A103" s="127"/>
      <c r="B103" s="56"/>
      <c r="C103" s="10"/>
      <c r="D103" s="10"/>
      <c r="E103" s="93"/>
      <c r="F103" s="99"/>
      <c r="J103" s="10"/>
      <c r="K103" s="10"/>
      <c r="L103" s="10"/>
      <c r="M103" s="67"/>
      <c r="N103" s="67"/>
      <c r="O103" s="67"/>
      <c r="P103" s="67"/>
      <c r="Q103" s="34"/>
      <c r="R103" s="34"/>
      <c r="S103" s="10"/>
      <c r="T103" s="10"/>
      <c r="U103" s="10"/>
      <c r="V103" s="10"/>
      <c r="W103" s="10"/>
      <c r="X103" s="137">
        <f t="shared" ca="1" si="2"/>
        <v>42385</v>
      </c>
      <c r="Y103" s="136" t="str">
        <f>IF('Ressources CODD'!A101="","",'Ressources CODD'!A101)</f>
        <v/>
      </c>
      <c r="Z103" s="29"/>
      <c r="AA103" s="27"/>
      <c r="AB103" s="27"/>
      <c r="AC103" s="27"/>
      <c r="AD103" s="27"/>
      <c r="AE103" s="34" t="s">
        <v>357</v>
      </c>
      <c r="AF103" s="34">
        <v>22</v>
      </c>
    </row>
    <row r="104" spans="1:32" x14ac:dyDescent="0.2">
      <c r="A104" s="56"/>
      <c r="B104" s="56"/>
      <c r="C104" s="10"/>
      <c r="D104" s="10"/>
      <c r="E104" s="93"/>
      <c r="F104" s="97"/>
      <c r="J104" s="10"/>
      <c r="K104" s="10"/>
      <c r="L104" s="10"/>
      <c r="M104" s="67"/>
      <c r="N104" s="67"/>
      <c r="O104" s="67"/>
      <c r="P104" s="67"/>
      <c r="Q104" s="33"/>
      <c r="R104" s="33"/>
      <c r="S104" s="10"/>
      <c r="T104" s="10"/>
      <c r="U104" s="10"/>
      <c r="V104" s="10"/>
      <c r="W104" s="10"/>
      <c r="X104" s="137">
        <f t="shared" ca="1" si="2"/>
        <v>42384</v>
      </c>
      <c r="Y104" s="136" t="str">
        <f>IF('Ressources CODD'!A102="","",'Ressources CODD'!A102)</f>
        <v/>
      </c>
      <c r="Z104" s="29"/>
      <c r="AA104" s="27"/>
      <c r="AB104" s="27"/>
      <c r="AC104" s="27"/>
      <c r="AD104" s="27"/>
      <c r="AE104" s="33" t="s">
        <v>987</v>
      </c>
      <c r="AF104" s="33">
        <v>35</v>
      </c>
    </row>
    <row r="105" spans="1:32" x14ac:dyDescent="0.2">
      <c r="A105" s="56"/>
      <c r="B105" s="56"/>
      <c r="C105" s="10"/>
      <c r="D105" s="10"/>
      <c r="E105" s="93"/>
      <c r="F105" s="103"/>
      <c r="J105" s="10"/>
      <c r="K105" s="10"/>
      <c r="L105" s="64"/>
      <c r="M105" s="67"/>
      <c r="N105" s="67"/>
      <c r="O105" s="67"/>
      <c r="P105" s="67"/>
      <c r="Q105" s="33"/>
      <c r="R105" s="33"/>
      <c r="S105" s="10"/>
      <c r="T105" s="10"/>
      <c r="U105" s="10"/>
      <c r="V105" s="10"/>
      <c r="W105" s="10"/>
      <c r="X105" s="137">
        <f t="shared" ca="1" si="2"/>
        <v>42383</v>
      </c>
      <c r="Y105" s="136" t="str">
        <f>IF('Ressources CODD'!A103="","",'Ressources CODD'!A103)</f>
        <v/>
      </c>
      <c r="Z105" s="29"/>
      <c r="AA105" s="27"/>
      <c r="AB105" s="27"/>
      <c r="AC105" s="27"/>
      <c r="AD105" s="27"/>
      <c r="AE105" s="33" t="s">
        <v>988</v>
      </c>
      <c r="AF105" s="33">
        <v>35</v>
      </c>
    </row>
    <row r="106" spans="1:32" x14ac:dyDescent="0.2">
      <c r="A106" s="56"/>
      <c r="B106" s="56"/>
      <c r="C106" s="10"/>
      <c r="D106" s="10"/>
      <c r="E106" s="93"/>
      <c r="F106" s="97"/>
      <c r="J106" s="10"/>
      <c r="K106" s="10"/>
      <c r="L106" s="10"/>
      <c r="M106" s="67"/>
      <c r="N106" s="67"/>
      <c r="O106" s="67"/>
      <c r="P106" s="67"/>
      <c r="Q106" s="34"/>
      <c r="R106" s="34"/>
      <c r="S106" s="10"/>
      <c r="T106" s="10"/>
      <c r="U106" s="10"/>
      <c r="V106" s="10"/>
      <c r="W106" s="10"/>
      <c r="X106" s="137">
        <f t="shared" ca="1" si="2"/>
        <v>42382</v>
      </c>
      <c r="Y106" s="136" t="str">
        <f>IF('Ressources CODD'!A104="","",'Ressources CODD'!A104)</f>
        <v/>
      </c>
      <c r="Z106" s="29"/>
      <c r="AA106" s="27"/>
      <c r="AB106" s="27"/>
      <c r="AC106" s="27"/>
      <c r="AD106" s="27"/>
      <c r="AE106" s="34" t="s">
        <v>358</v>
      </c>
      <c r="AF106" s="34">
        <v>22</v>
      </c>
    </row>
    <row r="107" spans="1:32" x14ac:dyDescent="0.2">
      <c r="A107" s="56"/>
      <c r="B107" s="56"/>
      <c r="C107" s="10"/>
      <c r="D107" s="10"/>
      <c r="E107" s="93"/>
      <c r="F107" s="97"/>
      <c r="J107" s="10"/>
      <c r="K107" s="10"/>
      <c r="L107" s="10"/>
      <c r="M107" s="67"/>
      <c r="N107" s="67"/>
      <c r="O107" s="67"/>
      <c r="P107" s="67"/>
      <c r="Q107" s="33"/>
      <c r="R107" s="33"/>
      <c r="S107" s="10"/>
      <c r="T107" s="10"/>
      <c r="U107" s="10"/>
      <c r="V107" s="10"/>
      <c r="W107" s="10"/>
      <c r="X107" s="137">
        <f t="shared" ca="1" si="2"/>
        <v>42381</v>
      </c>
      <c r="Y107" s="29" t="str">
        <f>IF('Ressources CODD'!A103="","",'Ressources CODD'!A103)</f>
        <v/>
      </c>
      <c r="Z107" s="29"/>
      <c r="AA107" s="27"/>
      <c r="AB107" s="27"/>
      <c r="AC107" s="27"/>
      <c r="AD107" s="27"/>
      <c r="AE107" s="33" t="s">
        <v>990</v>
      </c>
      <c r="AF107" s="33">
        <v>35</v>
      </c>
    </row>
    <row r="108" spans="1:32" x14ac:dyDescent="0.2">
      <c r="A108" s="56"/>
      <c r="B108" s="56"/>
      <c r="C108" s="10"/>
      <c r="D108" s="10"/>
      <c r="E108" s="93"/>
      <c r="F108" s="97"/>
      <c r="J108" s="10"/>
      <c r="K108" s="10"/>
      <c r="L108" s="10"/>
      <c r="M108" s="67"/>
      <c r="N108" s="67"/>
      <c r="O108" s="67"/>
      <c r="P108" s="67"/>
      <c r="Q108" s="36"/>
      <c r="R108" s="33"/>
      <c r="S108" s="10"/>
      <c r="T108" s="10"/>
      <c r="U108" s="10"/>
      <c r="V108" s="10"/>
      <c r="W108" s="10"/>
      <c r="X108" s="137">
        <f t="shared" ca="1" si="2"/>
        <v>42380</v>
      </c>
      <c r="Y108" s="29" t="str">
        <f>IF('Ressources CODD'!A104="","",'Ressources CODD'!A104)</f>
        <v/>
      </c>
      <c r="Z108" s="29"/>
      <c r="AA108" s="27"/>
      <c r="AB108" s="27"/>
      <c r="AC108" s="27"/>
      <c r="AD108" s="27"/>
      <c r="AE108" s="36" t="s">
        <v>726</v>
      </c>
      <c r="AF108" s="33">
        <v>56</v>
      </c>
    </row>
    <row r="109" spans="1:32" ht="13.5" thickBot="1" x14ac:dyDescent="0.25">
      <c r="A109" s="56"/>
      <c r="B109" s="56"/>
      <c r="C109" s="10"/>
      <c r="D109" s="10"/>
      <c r="E109" s="95"/>
      <c r="F109" s="104"/>
      <c r="J109" s="10"/>
      <c r="K109" s="10"/>
      <c r="L109" s="10"/>
      <c r="M109" s="67"/>
      <c r="N109" s="67"/>
      <c r="O109" s="67"/>
      <c r="P109" s="67"/>
      <c r="Q109" s="34"/>
      <c r="R109" s="34"/>
      <c r="S109" s="10"/>
      <c r="T109" s="10"/>
      <c r="U109" s="10"/>
      <c r="V109" s="10"/>
      <c r="W109" s="10"/>
      <c r="X109" s="137">
        <f t="shared" ca="1" si="2"/>
        <v>42379</v>
      </c>
      <c r="Y109" s="29" t="str">
        <f>IF('Ressources CODD'!A105="","",'Ressources CODD'!A105)</f>
        <v/>
      </c>
      <c r="Z109" s="29"/>
      <c r="AA109" s="27"/>
      <c r="AB109" s="27"/>
      <c r="AC109" s="27"/>
      <c r="AD109" s="27"/>
      <c r="AE109" s="34" t="s">
        <v>359</v>
      </c>
      <c r="AF109" s="34">
        <v>22</v>
      </c>
    </row>
    <row r="110" spans="1:32" x14ac:dyDescent="0.2">
      <c r="A110" s="56"/>
      <c r="B110" s="56"/>
      <c r="C110" s="10"/>
      <c r="D110" s="10"/>
      <c r="E110" s="13"/>
      <c r="F110" s="22"/>
      <c r="G110" s="22"/>
      <c r="H110" s="22"/>
      <c r="I110" s="22"/>
      <c r="J110" s="10"/>
      <c r="K110" s="10"/>
      <c r="L110" s="10"/>
      <c r="M110" s="67"/>
      <c r="N110" s="67"/>
      <c r="O110" s="67"/>
      <c r="P110" s="67"/>
      <c r="Q110" s="36"/>
      <c r="R110" s="33"/>
      <c r="S110" s="10"/>
      <c r="T110" s="10"/>
      <c r="U110" s="10"/>
      <c r="V110" s="10"/>
      <c r="W110" s="10"/>
      <c r="X110" s="137">
        <f t="shared" ca="1" si="2"/>
        <v>42378</v>
      </c>
      <c r="Y110" s="29" t="str">
        <f>IF('Ressources CODD'!A106="","",'Ressources CODD'!A106)</f>
        <v/>
      </c>
      <c r="Z110" s="29"/>
      <c r="AA110" s="27"/>
      <c r="AB110" s="27"/>
      <c r="AC110" s="27"/>
      <c r="AD110" s="27"/>
      <c r="AE110" s="36" t="s">
        <v>727</v>
      </c>
      <c r="AF110" s="33">
        <v>56</v>
      </c>
    </row>
    <row r="111" spans="1:32" x14ac:dyDescent="0.2">
      <c r="A111" s="56"/>
      <c r="B111" s="56"/>
      <c r="C111" s="10"/>
      <c r="D111" s="10"/>
      <c r="E111" s="13"/>
      <c r="F111" s="22"/>
      <c r="G111" s="22"/>
      <c r="H111" s="22"/>
      <c r="I111" s="22"/>
      <c r="J111" s="10"/>
      <c r="K111" s="10"/>
      <c r="L111" s="10"/>
      <c r="M111" s="67"/>
      <c r="N111" s="67"/>
      <c r="O111" s="67"/>
      <c r="P111" s="67"/>
      <c r="Q111" s="36"/>
      <c r="R111" s="33"/>
      <c r="S111" s="10"/>
      <c r="T111" s="10"/>
      <c r="U111" s="10"/>
      <c r="V111" s="10"/>
      <c r="W111" s="10"/>
      <c r="X111" s="137">
        <f t="shared" ca="1" si="2"/>
        <v>42377</v>
      </c>
      <c r="Y111" s="29" t="str">
        <f>IF('Ressources CODD'!A107="","",'Ressources CODD'!A107)</f>
        <v/>
      </c>
      <c r="Z111" s="29"/>
      <c r="AA111" s="27"/>
      <c r="AB111" s="27"/>
      <c r="AC111" s="27"/>
      <c r="AD111" s="27"/>
      <c r="AE111" s="36" t="s">
        <v>728</v>
      </c>
      <c r="AF111" s="33">
        <v>56</v>
      </c>
    </row>
    <row r="112" spans="1:32" x14ac:dyDescent="0.2">
      <c r="A112" s="56"/>
      <c r="B112" s="56"/>
      <c r="C112" s="10"/>
      <c r="D112" s="10"/>
      <c r="E112" s="10"/>
      <c r="F112" s="22"/>
      <c r="G112" s="22"/>
      <c r="H112" s="22"/>
      <c r="I112" s="22"/>
      <c r="J112" s="10"/>
      <c r="K112" s="10"/>
      <c r="L112" s="10"/>
      <c r="M112" s="67"/>
      <c r="N112" s="67"/>
      <c r="O112" s="67"/>
      <c r="P112" s="67"/>
      <c r="Q112" s="36"/>
      <c r="R112" s="33"/>
      <c r="S112" s="10"/>
      <c r="T112" s="10"/>
      <c r="U112" s="10"/>
      <c r="V112" s="10"/>
      <c r="W112" s="10"/>
      <c r="X112" s="137">
        <f t="shared" ca="1" si="2"/>
        <v>42376</v>
      </c>
      <c r="Y112" s="29" t="str">
        <f>IF('Ressources CODD'!A108="","",'Ressources CODD'!A108)</f>
        <v/>
      </c>
      <c r="Z112" s="29"/>
      <c r="AA112" s="27"/>
      <c r="AB112" s="27"/>
      <c r="AC112" s="27"/>
      <c r="AD112" s="27"/>
      <c r="AE112" s="36" t="s">
        <v>729</v>
      </c>
      <c r="AF112" s="33">
        <v>56</v>
      </c>
    </row>
    <row r="113" spans="1:32" x14ac:dyDescent="0.2">
      <c r="A113" s="56"/>
      <c r="B113" s="56"/>
      <c r="C113" s="10"/>
      <c r="D113" s="10"/>
      <c r="E113" s="10"/>
      <c r="F113" s="22"/>
      <c r="G113" s="22"/>
      <c r="H113" s="22"/>
      <c r="I113" s="22"/>
      <c r="J113" s="10"/>
      <c r="K113" s="10"/>
      <c r="L113" s="10"/>
      <c r="M113" s="67"/>
      <c r="N113" s="67"/>
      <c r="O113" s="67"/>
      <c r="P113" s="67"/>
      <c r="Q113" s="34"/>
      <c r="R113" s="34"/>
      <c r="S113" s="10"/>
      <c r="T113" s="10"/>
      <c r="U113" s="10"/>
      <c r="V113" s="10"/>
      <c r="W113" s="10"/>
      <c r="X113" s="137">
        <f t="shared" ca="1" si="2"/>
        <v>42375</v>
      </c>
      <c r="Y113" s="29" t="str">
        <f>IF('Ressources CODD'!A109="","",'Ressources CODD'!A109)</f>
        <v/>
      </c>
      <c r="Z113" s="29"/>
      <c r="AA113" s="27"/>
      <c r="AB113" s="27"/>
      <c r="AC113" s="27"/>
      <c r="AD113" s="27"/>
      <c r="AE113" s="34" t="s">
        <v>360</v>
      </c>
      <c r="AF113" s="34">
        <v>22</v>
      </c>
    </row>
    <row r="114" spans="1:32" x14ac:dyDescent="0.2">
      <c r="A114" s="56"/>
      <c r="B114" s="56"/>
      <c r="C114" s="10"/>
      <c r="D114" s="57"/>
      <c r="E114" s="64"/>
      <c r="F114" s="22"/>
      <c r="G114" s="22"/>
      <c r="H114" s="22"/>
      <c r="I114" s="22"/>
      <c r="J114" s="10"/>
      <c r="K114" s="10"/>
      <c r="L114" s="10"/>
      <c r="M114" s="67"/>
      <c r="N114" s="67"/>
      <c r="O114" s="67"/>
      <c r="P114" s="67"/>
      <c r="Q114" s="34"/>
      <c r="R114" s="34"/>
      <c r="S114" s="10"/>
      <c r="T114" s="10"/>
      <c r="U114" s="10"/>
      <c r="V114" s="10"/>
      <c r="W114" s="10"/>
      <c r="X114" s="137">
        <f t="shared" ca="1" si="2"/>
        <v>42374</v>
      </c>
      <c r="Y114" s="29" t="str">
        <f>IF('Ressources CODD'!A110="","",'Ressources CODD'!A110)</f>
        <v/>
      </c>
      <c r="Z114" s="29"/>
      <c r="AA114" s="27"/>
      <c r="AB114" s="27"/>
      <c r="AC114" s="27"/>
      <c r="AD114" s="27"/>
      <c r="AE114" s="34" t="s">
        <v>361</v>
      </c>
      <c r="AF114" s="34">
        <v>22</v>
      </c>
    </row>
    <row r="115" spans="1:32" x14ac:dyDescent="0.2">
      <c r="A115" s="56"/>
      <c r="B115" s="17"/>
      <c r="C115" s="57"/>
      <c r="D115" s="10"/>
      <c r="E115" s="10"/>
      <c r="F115" s="23"/>
      <c r="G115" s="22"/>
      <c r="H115" s="22"/>
      <c r="I115" s="22"/>
      <c r="J115" s="10"/>
      <c r="K115" s="57"/>
      <c r="L115" s="10"/>
      <c r="M115" s="67"/>
      <c r="N115" s="67"/>
      <c r="O115" s="67"/>
      <c r="P115" s="67"/>
      <c r="Q115" s="34"/>
      <c r="R115" s="34"/>
      <c r="S115" s="57"/>
      <c r="T115" s="57"/>
      <c r="U115" s="57"/>
      <c r="V115" s="57"/>
      <c r="W115" s="57"/>
      <c r="X115" s="137">
        <f t="shared" ca="1" si="2"/>
        <v>42373</v>
      </c>
      <c r="Y115" s="29" t="str">
        <f>IF('Ressources CODD'!A111="","",'Ressources CODD'!A111)</f>
        <v/>
      </c>
      <c r="Z115" s="29"/>
      <c r="AA115" s="27"/>
      <c r="AB115" s="27"/>
      <c r="AC115" s="27"/>
      <c r="AD115" s="27"/>
      <c r="AE115" s="34" t="s">
        <v>362</v>
      </c>
      <c r="AF115" s="34">
        <v>22</v>
      </c>
    </row>
    <row r="116" spans="1:32" x14ac:dyDescent="0.2">
      <c r="A116" s="56"/>
      <c r="B116" s="56"/>
      <c r="C116" s="10"/>
      <c r="D116" s="10"/>
      <c r="E116" s="10"/>
      <c r="F116" s="22"/>
      <c r="G116" s="22"/>
      <c r="H116" s="22"/>
      <c r="I116" s="22"/>
      <c r="J116" s="57"/>
      <c r="K116" s="10"/>
      <c r="L116" s="10"/>
      <c r="M116" s="67"/>
      <c r="N116" s="67"/>
      <c r="O116" s="67"/>
      <c r="P116" s="67"/>
      <c r="Q116" s="35"/>
      <c r="R116" s="34"/>
      <c r="S116" s="10"/>
      <c r="T116" s="10"/>
      <c r="U116" s="10"/>
      <c r="V116" s="10"/>
      <c r="W116" s="10"/>
      <c r="X116" s="137">
        <f t="shared" ca="1" si="2"/>
        <v>42372</v>
      </c>
      <c r="Y116" s="29" t="str">
        <f>IF('Ressources CODD'!A112="","",'Ressources CODD'!A112)</f>
        <v/>
      </c>
      <c r="Z116" s="29"/>
      <c r="AA116" s="27"/>
      <c r="AB116" s="27"/>
      <c r="AC116" s="27"/>
      <c r="AD116" s="27"/>
      <c r="AE116" s="35" t="s">
        <v>89</v>
      </c>
      <c r="AF116" s="34">
        <v>29</v>
      </c>
    </row>
    <row r="117" spans="1:32" x14ac:dyDescent="0.2">
      <c r="A117" s="17"/>
      <c r="B117" s="56"/>
      <c r="C117" s="10"/>
      <c r="D117" s="10"/>
      <c r="E117" s="10"/>
      <c r="F117" s="22"/>
      <c r="G117" s="22"/>
      <c r="H117" s="22"/>
      <c r="I117" s="22"/>
      <c r="J117" s="10"/>
      <c r="K117" s="10"/>
      <c r="L117" s="10"/>
      <c r="M117" s="67"/>
      <c r="N117" s="67"/>
      <c r="O117" s="67"/>
      <c r="P117" s="67"/>
      <c r="Q117" s="34"/>
      <c r="R117" s="34"/>
      <c r="S117" s="10"/>
      <c r="T117" s="10"/>
      <c r="U117" s="10"/>
      <c r="V117" s="10"/>
      <c r="W117" s="10"/>
      <c r="X117" s="137">
        <f t="shared" ca="1" si="2"/>
        <v>42371</v>
      </c>
      <c r="Y117" s="29" t="str">
        <f>IF('Ressources CODD'!A113="","",'Ressources CODD'!A113)</f>
        <v/>
      </c>
      <c r="Z117" s="29"/>
      <c r="AA117" s="27"/>
      <c r="AB117" s="27"/>
      <c r="AC117" s="27"/>
      <c r="AD117" s="27"/>
      <c r="AE117" s="34" t="s">
        <v>364</v>
      </c>
      <c r="AF117" s="34">
        <v>22</v>
      </c>
    </row>
    <row r="118" spans="1:32" x14ac:dyDescent="0.2">
      <c r="A118" s="56"/>
      <c r="B118" s="56"/>
      <c r="C118" s="10"/>
      <c r="D118" s="10"/>
      <c r="E118" s="10"/>
      <c r="F118" s="22"/>
      <c r="G118" s="23"/>
      <c r="H118" s="23"/>
      <c r="I118" s="23"/>
      <c r="J118" s="10"/>
      <c r="K118" s="10"/>
      <c r="L118" s="10"/>
      <c r="M118" s="67"/>
      <c r="N118" s="67"/>
      <c r="O118" s="67"/>
      <c r="P118" s="67"/>
      <c r="Q118" s="36"/>
      <c r="R118" s="33"/>
      <c r="S118" s="10"/>
      <c r="T118" s="10"/>
      <c r="U118" s="10"/>
      <c r="V118" s="10"/>
      <c r="W118" s="10"/>
      <c r="X118" s="137">
        <f t="shared" ca="1" si="2"/>
        <v>42370</v>
      </c>
      <c r="Y118" s="29" t="str">
        <f>IF('Ressources CODD'!A114="","",'Ressources CODD'!A114)</f>
        <v/>
      </c>
      <c r="Z118" s="29"/>
      <c r="AA118" s="27"/>
      <c r="AB118" s="27"/>
      <c r="AC118" s="27"/>
      <c r="AD118" s="27"/>
      <c r="AE118" s="36" t="s">
        <v>730</v>
      </c>
      <c r="AF118" s="33">
        <v>56</v>
      </c>
    </row>
    <row r="119" spans="1:32" x14ac:dyDescent="0.2">
      <c r="A119" s="56"/>
      <c r="B119" s="56"/>
      <c r="C119" s="10"/>
      <c r="D119" s="10"/>
      <c r="E119" s="10"/>
      <c r="F119" s="22"/>
      <c r="G119" s="22"/>
      <c r="H119" s="22"/>
      <c r="I119" s="22"/>
      <c r="J119" s="10"/>
      <c r="K119" s="10"/>
      <c r="L119" s="57"/>
      <c r="M119" s="67"/>
      <c r="N119" s="67"/>
      <c r="O119" s="67"/>
      <c r="P119" s="67"/>
      <c r="Q119" s="36"/>
      <c r="R119" s="33"/>
      <c r="S119" s="10"/>
      <c r="T119" s="10"/>
      <c r="U119" s="10"/>
      <c r="V119" s="10"/>
      <c r="W119" s="10"/>
      <c r="X119" s="137">
        <f t="shared" ca="1" si="2"/>
        <v>42369</v>
      </c>
      <c r="Y119" s="29" t="str">
        <f>IF('Ressources CODD'!A115="","",'Ressources CODD'!A115)</f>
        <v/>
      </c>
      <c r="Z119" s="29"/>
      <c r="AA119" s="27"/>
      <c r="AB119" s="27"/>
      <c r="AC119" s="27"/>
      <c r="AD119" s="27"/>
      <c r="AE119" s="36" t="s">
        <v>731</v>
      </c>
      <c r="AF119" s="33">
        <v>56</v>
      </c>
    </row>
    <row r="120" spans="1:32" x14ac:dyDescent="0.2">
      <c r="A120" s="56"/>
      <c r="B120" s="56"/>
      <c r="C120" s="10"/>
      <c r="D120" s="10"/>
      <c r="E120" s="10"/>
      <c r="F120" s="22"/>
      <c r="G120" s="22"/>
      <c r="H120" s="22"/>
      <c r="I120" s="22"/>
      <c r="J120" s="10"/>
      <c r="K120" s="10"/>
      <c r="L120" s="10"/>
      <c r="M120" s="67"/>
      <c r="N120" s="67"/>
      <c r="O120" s="67"/>
      <c r="P120" s="67"/>
      <c r="Q120" s="33"/>
      <c r="R120" s="33"/>
      <c r="S120" s="10"/>
      <c r="T120" s="10"/>
      <c r="U120" s="10"/>
      <c r="V120" s="10"/>
      <c r="W120" s="10"/>
      <c r="X120" s="137">
        <f t="shared" ca="1" si="2"/>
        <v>42368</v>
      </c>
      <c r="Y120" s="29" t="str">
        <f>IF('Ressources CODD'!A116="","",'Ressources CODD'!A116)</f>
        <v/>
      </c>
      <c r="Z120" s="29"/>
      <c r="AA120" s="27"/>
      <c r="AB120" s="27"/>
      <c r="AC120" s="27"/>
      <c r="AD120" s="27"/>
      <c r="AE120" s="33" t="s">
        <v>991</v>
      </c>
      <c r="AF120" s="33">
        <v>35</v>
      </c>
    </row>
    <row r="121" spans="1:32" x14ac:dyDescent="0.2">
      <c r="A121" s="56"/>
      <c r="B121" s="56"/>
      <c r="C121" s="10"/>
      <c r="D121" s="10"/>
      <c r="E121" s="10"/>
      <c r="F121" s="22"/>
      <c r="G121" s="22"/>
      <c r="H121" s="22"/>
      <c r="I121" s="22"/>
      <c r="J121" s="10"/>
      <c r="K121" s="10"/>
      <c r="L121" s="10"/>
      <c r="M121" s="67"/>
      <c r="N121" s="67"/>
      <c r="O121" s="67"/>
      <c r="P121" s="67"/>
      <c r="Q121" s="36"/>
      <c r="R121" s="33"/>
      <c r="S121" s="10"/>
      <c r="T121" s="10"/>
      <c r="U121" s="10"/>
      <c r="V121" s="10"/>
      <c r="W121" s="10"/>
      <c r="X121" s="137">
        <f t="shared" ca="1" si="2"/>
        <v>42367</v>
      </c>
      <c r="Y121" s="29" t="str">
        <f>IF('Ressources CODD'!A117="","",'Ressources CODD'!A117)</f>
        <v/>
      </c>
      <c r="Z121" s="29"/>
      <c r="AA121" s="27"/>
      <c r="AB121" s="27"/>
      <c r="AC121" s="27"/>
      <c r="AD121" s="27"/>
      <c r="AE121" s="36" t="s">
        <v>732</v>
      </c>
      <c r="AF121" s="33">
        <v>56</v>
      </c>
    </row>
    <row r="122" spans="1:32" x14ac:dyDescent="0.2">
      <c r="A122" s="56"/>
      <c r="B122" s="56"/>
      <c r="C122" s="10"/>
      <c r="D122" s="10"/>
      <c r="E122" s="10"/>
      <c r="F122" s="22"/>
      <c r="G122" s="22"/>
      <c r="H122" s="22"/>
      <c r="I122" s="22"/>
      <c r="J122" s="10"/>
      <c r="K122" s="10"/>
      <c r="L122" s="10"/>
      <c r="M122" s="67"/>
      <c r="N122" s="67"/>
      <c r="O122" s="67"/>
      <c r="P122" s="67"/>
      <c r="Q122" s="33"/>
      <c r="R122" s="33"/>
      <c r="S122" s="10"/>
      <c r="T122" s="10"/>
      <c r="U122" s="10"/>
      <c r="V122" s="10"/>
      <c r="W122" s="10"/>
      <c r="X122" s="137">
        <f t="shared" ca="1" si="2"/>
        <v>42366</v>
      </c>
      <c r="Y122" s="29" t="str">
        <f>IF('Ressources CODD'!A118="","",'Ressources CODD'!A118)</f>
        <v/>
      </c>
      <c r="Z122" s="29"/>
      <c r="AA122" s="27"/>
      <c r="AB122" s="27"/>
      <c r="AC122" s="27"/>
      <c r="AD122" s="27"/>
      <c r="AE122" s="33" t="s">
        <v>992</v>
      </c>
      <c r="AF122" s="33">
        <v>35</v>
      </c>
    </row>
    <row r="123" spans="1:32" x14ac:dyDescent="0.2">
      <c r="A123" s="56"/>
      <c r="B123" s="56"/>
      <c r="C123" s="10"/>
      <c r="D123" s="10"/>
      <c r="E123" s="10"/>
      <c r="F123" s="22"/>
      <c r="G123" s="22"/>
      <c r="H123" s="22"/>
      <c r="I123" s="22"/>
      <c r="J123" s="10"/>
      <c r="K123" s="10"/>
      <c r="L123" s="10"/>
      <c r="M123" s="67"/>
      <c r="N123" s="67"/>
      <c r="O123" s="67"/>
      <c r="P123" s="67"/>
      <c r="Q123" s="34"/>
      <c r="R123" s="34"/>
      <c r="S123" s="10"/>
      <c r="T123" s="10"/>
      <c r="U123" s="10"/>
      <c r="V123" s="10"/>
      <c r="W123" s="10"/>
      <c r="X123" s="137">
        <f t="shared" ca="1" si="2"/>
        <v>42365</v>
      </c>
      <c r="Y123" s="29" t="str">
        <f>IF('Ressources CODD'!A119="","",'Ressources CODD'!A119)</f>
        <v/>
      </c>
      <c r="Z123" s="29"/>
      <c r="AA123" s="27"/>
      <c r="AB123" s="27"/>
      <c r="AC123" s="27"/>
      <c r="AD123" s="27"/>
      <c r="AE123" s="34" t="s">
        <v>365</v>
      </c>
      <c r="AF123" s="34">
        <v>22</v>
      </c>
    </row>
    <row r="124" spans="1:32" x14ac:dyDescent="0.2">
      <c r="A124" s="56"/>
      <c r="B124" s="56"/>
      <c r="C124" s="10"/>
      <c r="D124" s="57"/>
      <c r="E124" s="64"/>
      <c r="F124" s="22"/>
      <c r="G124" s="22"/>
      <c r="H124" s="22"/>
      <c r="I124" s="22"/>
      <c r="J124" s="10"/>
      <c r="K124" s="10"/>
      <c r="L124" s="10"/>
      <c r="M124" s="67"/>
      <c r="N124" s="67"/>
      <c r="O124" s="67"/>
      <c r="P124" s="67"/>
      <c r="Q124" s="34"/>
      <c r="R124" s="34"/>
      <c r="S124" s="10"/>
      <c r="T124" s="10"/>
      <c r="U124" s="10"/>
      <c r="V124" s="10"/>
      <c r="W124" s="10"/>
      <c r="X124" s="137">
        <f t="shared" ca="1" si="2"/>
        <v>42364</v>
      </c>
      <c r="Y124" s="29" t="str">
        <f>IF('Ressources CODD'!A120="","",'Ressources CODD'!A120)</f>
        <v/>
      </c>
      <c r="Z124" s="29"/>
      <c r="AA124" s="27"/>
      <c r="AB124" s="27"/>
      <c r="AC124" s="27"/>
      <c r="AD124" s="27"/>
      <c r="AE124" s="34" t="s">
        <v>366</v>
      </c>
      <c r="AF124" s="34">
        <v>22</v>
      </c>
    </row>
    <row r="125" spans="1:32" x14ac:dyDescent="0.2">
      <c r="A125" s="56"/>
      <c r="B125" s="17"/>
      <c r="C125" s="57"/>
      <c r="D125" s="10"/>
      <c r="E125" s="10"/>
      <c r="F125" s="22"/>
      <c r="G125" s="22"/>
      <c r="H125" s="22"/>
      <c r="I125" s="22"/>
      <c r="J125" s="10"/>
      <c r="K125" s="57"/>
      <c r="L125" s="10"/>
      <c r="M125" s="67"/>
      <c r="N125" s="67"/>
      <c r="O125" s="67"/>
      <c r="P125" s="67"/>
      <c r="Q125" s="35"/>
      <c r="R125" s="34"/>
      <c r="S125" s="57"/>
      <c r="T125" s="57"/>
      <c r="U125" s="57"/>
      <c r="V125" s="57"/>
      <c r="W125" s="57"/>
      <c r="X125" s="137">
        <f t="shared" ca="1" si="2"/>
        <v>42363</v>
      </c>
      <c r="Y125" s="29" t="str">
        <f>IF('Ressources CODD'!A121="","",'Ressources CODD'!A121)</f>
        <v/>
      </c>
      <c r="Z125" s="29"/>
      <c r="AA125" s="27"/>
      <c r="AB125" s="27"/>
      <c r="AC125" s="27"/>
      <c r="AD125" s="27"/>
      <c r="AE125" s="35" t="s">
        <v>90</v>
      </c>
      <c r="AF125" s="34">
        <v>29</v>
      </c>
    </row>
    <row r="126" spans="1:32" x14ac:dyDescent="0.2">
      <c r="A126" s="56"/>
      <c r="B126" s="56"/>
      <c r="C126" s="10"/>
      <c r="D126" s="10"/>
      <c r="E126" s="10"/>
      <c r="F126" s="22"/>
      <c r="G126" s="22"/>
      <c r="H126" s="22"/>
      <c r="I126" s="22"/>
      <c r="J126" s="57"/>
      <c r="K126" s="10"/>
      <c r="L126" s="10"/>
      <c r="M126" s="67"/>
      <c r="N126" s="67"/>
      <c r="O126" s="67"/>
      <c r="P126" s="67"/>
      <c r="Q126" s="33"/>
      <c r="R126" s="33"/>
      <c r="S126" s="10"/>
      <c r="T126" s="10"/>
      <c r="U126" s="10"/>
      <c r="V126" s="10"/>
      <c r="W126" s="10"/>
      <c r="X126" s="137">
        <f t="shared" ca="1" si="2"/>
        <v>42362</v>
      </c>
      <c r="Y126" s="29" t="str">
        <f>IF('Ressources CODD'!A122="","",'Ressources CODD'!A122)</f>
        <v/>
      </c>
      <c r="Z126" s="29"/>
      <c r="AA126" s="27"/>
      <c r="AB126" s="27"/>
      <c r="AC126" s="27"/>
      <c r="AD126" s="27"/>
      <c r="AE126" s="33" t="s">
        <v>993</v>
      </c>
      <c r="AF126" s="33">
        <v>35</v>
      </c>
    </row>
    <row r="127" spans="1:32" x14ac:dyDescent="0.2">
      <c r="A127" s="17"/>
      <c r="B127" s="56"/>
      <c r="C127" s="10"/>
      <c r="D127" s="10"/>
      <c r="E127" s="10"/>
      <c r="F127" s="22"/>
      <c r="G127" s="22"/>
      <c r="H127" s="22"/>
      <c r="I127" s="22"/>
      <c r="J127" s="10"/>
      <c r="K127" s="10"/>
      <c r="L127" s="10"/>
      <c r="M127" s="67"/>
      <c r="N127" s="67"/>
      <c r="O127" s="67"/>
      <c r="P127" s="67"/>
      <c r="Q127" s="36"/>
      <c r="R127" s="33"/>
      <c r="S127" s="10"/>
      <c r="T127" s="10"/>
      <c r="U127" s="10"/>
      <c r="V127" s="10"/>
      <c r="W127" s="10"/>
      <c r="X127" s="137">
        <f t="shared" ca="1" si="2"/>
        <v>42361</v>
      </c>
      <c r="Y127" s="29" t="str">
        <f>IF('Ressources CODD'!A123="","",'Ressources CODD'!A123)</f>
        <v/>
      </c>
      <c r="Z127" s="29"/>
      <c r="AA127" s="27"/>
      <c r="AB127" s="27"/>
      <c r="AC127" s="27"/>
      <c r="AD127" s="27"/>
      <c r="AE127" s="36" t="s">
        <v>733</v>
      </c>
      <c r="AF127" s="33">
        <v>56</v>
      </c>
    </row>
    <row r="128" spans="1:32" x14ac:dyDescent="0.2">
      <c r="A128" s="56"/>
      <c r="B128" s="56"/>
      <c r="C128" s="10"/>
      <c r="D128" s="10"/>
      <c r="E128" s="10"/>
      <c r="F128" s="22"/>
      <c r="G128" s="22"/>
      <c r="H128" s="22"/>
      <c r="I128" s="22"/>
      <c r="J128" s="10"/>
      <c r="K128" s="10"/>
      <c r="L128" s="10"/>
      <c r="M128" s="67"/>
      <c r="N128" s="67"/>
      <c r="O128" s="67"/>
      <c r="P128" s="67"/>
      <c r="Q128" s="35"/>
      <c r="R128" s="34"/>
      <c r="S128" s="10"/>
      <c r="T128" s="10"/>
      <c r="U128" s="10"/>
      <c r="V128" s="10"/>
      <c r="W128" s="10"/>
      <c r="X128" s="137">
        <f t="shared" ca="1" si="2"/>
        <v>42360</v>
      </c>
      <c r="Y128" s="29" t="str">
        <f>IF('Ressources CODD'!A124="","",'Ressources CODD'!A124)</f>
        <v/>
      </c>
      <c r="Z128" s="29"/>
      <c r="AA128" s="27"/>
      <c r="AB128" s="27"/>
      <c r="AC128" s="27"/>
      <c r="AD128" s="27"/>
      <c r="AE128" s="35" t="s">
        <v>91</v>
      </c>
      <c r="AF128" s="34">
        <v>29</v>
      </c>
    </row>
    <row r="129" spans="1:32" x14ac:dyDescent="0.2">
      <c r="A129" s="56"/>
      <c r="B129" s="56"/>
      <c r="C129" s="10"/>
      <c r="D129" s="10"/>
      <c r="E129" s="10"/>
      <c r="F129" s="21"/>
      <c r="G129" s="22"/>
      <c r="H129" s="22"/>
      <c r="I129" s="22"/>
      <c r="J129" s="10"/>
      <c r="K129" s="10"/>
      <c r="L129" s="57"/>
      <c r="M129" s="67"/>
      <c r="N129" s="67"/>
      <c r="O129" s="67"/>
      <c r="P129" s="67"/>
      <c r="Q129" s="36"/>
      <c r="R129" s="33"/>
      <c r="S129" s="10"/>
      <c r="T129" s="10"/>
      <c r="U129" s="10"/>
      <c r="V129" s="10"/>
      <c r="W129" s="10"/>
      <c r="X129" s="137">
        <f t="shared" ca="1" si="2"/>
        <v>42359</v>
      </c>
      <c r="Y129" s="29" t="str">
        <f>IF('Ressources CODD'!A125="","",'Ressources CODD'!A125)</f>
        <v/>
      </c>
      <c r="Z129" s="29"/>
      <c r="AA129" s="27"/>
      <c r="AB129" s="27"/>
      <c r="AC129" s="27"/>
      <c r="AD129" s="27"/>
      <c r="AE129" s="36" t="s">
        <v>734</v>
      </c>
      <c r="AF129" s="33">
        <v>56</v>
      </c>
    </row>
    <row r="130" spans="1:32" x14ac:dyDescent="0.2">
      <c r="A130" s="56"/>
      <c r="B130" s="56"/>
      <c r="C130" s="10"/>
      <c r="D130" s="10"/>
      <c r="E130" s="10"/>
      <c r="F130" s="21"/>
      <c r="G130" s="22"/>
      <c r="H130" s="22"/>
      <c r="I130" s="22"/>
      <c r="J130" s="10"/>
      <c r="K130" s="10"/>
      <c r="L130" s="10"/>
      <c r="M130" s="67"/>
      <c r="N130" s="67"/>
      <c r="O130" s="67"/>
      <c r="P130" s="67"/>
      <c r="Q130" s="34"/>
      <c r="R130" s="34"/>
      <c r="S130" s="10"/>
      <c r="T130" s="10"/>
      <c r="U130" s="10"/>
      <c r="V130" s="10"/>
      <c r="W130" s="10"/>
      <c r="X130" s="137">
        <f t="shared" ca="1" si="2"/>
        <v>42358</v>
      </c>
      <c r="Y130" s="29" t="str">
        <f>IF('Ressources CODD'!A126="","",'Ressources CODD'!A126)</f>
        <v/>
      </c>
      <c r="Z130" s="29"/>
      <c r="AA130" s="27"/>
      <c r="AB130" s="27"/>
      <c r="AC130" s="27"/>
      <c r="AD130" s="27"/>
      <c r="AE130" s="34" t="s">
        <v>367</v>
      </c>
      <c r="AF130" s="34">
        <v>22</v>
      </c>
    </row>
    <row r="131" spans="1:32" x14ac:dyDescent="0.2">
      <c r="A131" s="56"/>
      <c r="B131" s="56"/>
      <c r="C131" s="10"/>
      <c r="D131" s="10"/>
      <c r="E131" s="10"/>
      <c r="F131" s="21"/>
      <c r="G131" s="22"/>
      <c r="H131" s="22"/>
      <c r="I131" s="22"/>
      <c r="J131" s="10"/>
      <c r="K131" s="10"/>
      <c r="L131" s="10"/>
      <c r="M131" s="67"/>
      <c r="N131" s="67"/>
      <c r="O131" s="67"/>
      <c r="P131" s="67"/>
      <c r="Q131" s="36"/>
      <c r="R131" s="33"/>
      <c r="S131" s="10"/>
      <c r="T131" s="10"/>
      <c r="U131" s="10"/>
      <c r="V131" s="10"/>
      <c r="W131" s="10"/>
      <c r="X131" s="137">
        <f t="shared" ca="1" si="2"/>
        <v>42357</v>
      </c>
      <c r="Y131" s="29" t="str">
        <f>IF('Ressources CODD'!A127="","",'Ressources CODD'!A127)</f>
        <v/>
      </c>
      <c r="Z131" s="29"/>
      <c r="AA131" s="27"/>
      <c r="AB131" s="27"/>
      <c r="AC131" s="27"/>
      <c r="AD131" s="27"/>
      <c r="AE131" s="36" t="s">
        <v>735</v>
      </c>
      <c r="AF131" s="33">
        <v>56</v>
      </c>
    </row>
    <row r="132" spans="1:32" x14ac:dyDescent="0.2">
      <c r="A132" s="56"/>
      <c r="B132" s="56"/>
      <c r="C132" s="10"/>
      <c r="D132" s="57"/>
      <c r="E132" s="64"/>
      <c r="F132" s="21"/>
      <c r="G132" s="21"/>
      <c r="H132" s="21"/>
      <c r="I132" s="21"/>
      <c r="J132" s="10"/>
      <c r="K132" s="10"/>
      <c r="L132" s="10"/>
      <c r="M132" s="67"/>
      <c r="N132" s="67"/>
      <c r="O132" s="67"/>
      <c r="P132" s="67"/>
      <c r="Q132" s="35"/>
      <c r="R132" s="34"/>
      <c r="S132" s="10"/>
      <c r="T132" s="10"/>
      <c r="U132" s="10"/>
      <c r="V132" s="10"/>
      <c r="W132" s="10"/>
      <c r="X132" s="137">
        <f t="shared" ca="1" si="2"/>
        <v>42356</v>
      </c>
      <c r="Y132" s="29" t="str">
        <f>IF('Ressources CODD'!A128="","",'Ressources CODD'!A128)</f>
        <v/>
      </c>
      <c r="Z132" s="29"/>
      <c r="AA132" s="27"/>
      <c r="AB132" s="27"/>
      <c r="AC132" s="27"/>
      <c r="AD132" s="27"/>
      <c r="AE132" s="35" t="s">
        <v>92</v>
      </c>
      <c r="AF132" s="34">
        <v>29</v>
      </c>
    </row>
    <row r="133" spans="1:32" x14ac:dyDescent="0.2">
      <c r="A133" s="56"/>
      <c r="B133" s="17"/>
      <c r="C133" s="57"/>
      <c r="D133" s="57"/>
      <c r="E133" s="64"/>
      <c r="F133" s="21"/>
      <c r="G133" s="21"/>
      <c r="H133" s="21"/>
      <c r="I133" s="21"/>
      <c r="J133" s="10"/>
      <c r="K133" s="57"/>
      <c r="L133" s="10"/>
      <c r="M133" s="67"/>
      <c r="N133" s="67"/>
      <c r="O133" s="67"/>
      <c r="P133" s="67"/>
      <c r="Q133" s="36"/>
      <c r="R133" s="33"/>
      <c r="S133" s="57"/>
      <c r="T133" s="57"/>
      <c r="U133" s="57"/>
      <c r="V133" s="57"/>
      <c r="W133" s="57"/>
      <c r="X133" s="137">
        <f t="shared" ca="1" si="2"/>
        <v>42355</v>
      </c>
      <c r="Y133" s="29" t="str">
        <f>IF('Ressources CODD'!A129="","",'Ressources CODD'!A129)</f>
        <v/>
      </c>
      <c r="Z133" s="29"/>
      <c r="AA133" s="27"/>
      <c r="AB133" s="27"/>
      <c r="AC133" s="27"/>
      <c r="AD133" s="27"/>
      <c r="AE133" s="36" t="s">
        <v>736</v>
      </c>
      <c r="AF133" s="33">
        <v>56</v>
      </c>
    </row>
    <row r="134" spans="1:32" x14ac:dyDescent="0.2">
      <c r="A134" s="56"/>
      <c r="B134" s="17"/>
      <c r="C134" s="57"/>
      <c r="D134" s="10"/>
      <c r="E134" s="10"/>
      <c r="F134" s="22"/>
      <c r="G134" s="21"/>
      <c r="H134" s="21"/>
      <c r="I134" s="21"/>
      <c r="J134" s="57"/>
      <c r="K134" s="57"/>
      <c r="L134" s="10"/>
      <c r="M134" s="67"/>
      <c r="N134" s="67"/>
      <c r="O134" s="67"/>
      <c r="P134" s="67"/>
      <c r="Q134" s="34"/>
      <c r="R134" s="34"/>
      <c r="S134" s="57"/>
      <c r="T134" s="57"/>
      <c r="U134" s="57"/>
      <c r="V134" s="57"/>
      <c r="W134" s="57"/>
      <c r="X134" s="137">
        <f t="shared" ca="1" si="2"/>
        <v>42354</v>
      </c>
      <c r="Y134" s="29" t="str">
        <f>IF('Ressources CODD'!A130="","",'Ressources CODD'!A130)</f>
        <v/>
      </c>
      <c r="Z134" s="29"/>
      <c r="AA134" s="27"/>
      <c r="AB134" s="27"/>
      <c r="AC134" s="27"/>
      <c r="AD134" s="27"/>
      <c r="AE134" s="34" t="s">
        <v>368</v>
      </c>
      <c r="AF134" s="34">
        <v>22</v>
      </c>
    </row>
    <row r="135" spans="1:32" x14ac:dyDescent="0.2">
      <c r="A135" s="17"/>
      <c r="B135" s="56"/>
      <c r="C135" s="10"/>
      <c r="D135" s="10"/>
      <c r="E135" s="10"/>
      <c r="F135" s="22"/>
      <c r="G135" s="21"/>
      <c r="H135" s="21"/>
      <c r="I135" s="21"/>
      <c r="J135" s="57"/>
      <c r="K135" s="10"/>
      <c r="L135" s="10"/>
      <c r="M135" s="67"/>
      <c r="N135" s="67"/>
      <c r="O135" s="67"/>
      <c r="P135" s="67"/>
      <c r="Q135" s="34"/>
      <c r="R135" s="34"/>
      <c r="S135" s="10"/>
      <c r="T135" s="10"/>
      <c r="U135" s="10"/>
      <c r="V135" s="10"/>
      <c r="W135" s="10"/>
      <c r="X135" s="137">
        <f t="shared" ca="1" si="2"/>
        <v>42353</v>
      </c>
      <c r="Y135" s="29" t="str">
        <f>IF('Ressources CODD'!A131="","",'Ressources CODD'!A131)</f>
        <v/>
      </c>
      <c r="Z135" s="29"/>
      <c r="AA135" s="27"/>
      <c r="AB135" s="27"/>
      <c r="AC135" s="27"/>
      <c r="AD135" s="27"/>
      <c r="AE135" s="34" t="s">
        <v>369</v>
      </c>
      <c r="AF135" s="34">
        <v>22</v>
      </c>
    </row>
    <row r="136" spans="1:32" x14ac:dyDescent="0.2">
      <c r="A136" s="17"/>
      <c r="B136" s="56"/>
      <c r="C136" s="10"/>
      <c r="D136" s="10"/>
      <c r="E136" s="10"/>
      <c r="F136" s="21"/>
      <c r="G136" s="21"/>
      <c r="H136" s="21"/>
      <c r="I136" s="21"/>
      <c r="J136" s="10"/>
      <c r="K136" s="10"/>
      <c r="L136" s="10"/>
      <c r="M136" s="67"/>
      <c r="N136" s="67"/>
      <c r="O136" s="67"/>
      <c r="P136" s="67"/>
      <c r="Q136" s="34"/>
      <c r="R136" s="34"/>
      <c r="S136" s="10"/>
      <c r="T136" s="10"/>
      <c r="U136" s="10"/>
      <c r="V136" s="10"/>
      <c r="W136" s="10"/>
      <c r="X136" s="137">
        <f t="shared" ref="X136:X199" ca="1" si="3">X135-1</f>
        <v>42352</v>
      </c>
      <c r="Y136" s="29" t="str">
        <f>IF('Ressources CODD'!A132="","",'Ressources CODD'!A132)</f>
        <v/>
      </c>
      <c r="Z136" s="29"/>
      <c r="AA136" s="27"/>
      <c r="AB136" s="27"/>
      <c r="AC136" s="27"/>
      <c r="AD136" s="27"/>
      <c r="AE136" s="34" t="s">
        <v>370</v>
      </c>
      <c r="AF136" s="34">
        <v>22</v>
      </c>
    </row>
    <row r="137" spans="1:32" x14ac:dyDescent="0.2">
      <c r="A137" s="56"/>
      <c r="B137" s="56"/>
      <c r="C137" s="10"/>
      <c r="D137" s="57"/>
      <c r="E137" s="64"/>
      <c r="F137" s="21"/>
      <c r="G137" s="22"/>
      <c r="H137" s="22"/>
      <c r="I137" s="22"/>
      <c r="J137" s="10"/>
      <c r="K137" s="10"/>
      <c r="L137" s="57"/>
      <c r="M137" s="67"/>
      <c r="N137" s="67"/>
      <c r="O137" s="67"/>
      <c r="P137" s="67"/>
      <c r="Q137" s="33"/>
      <c r="R137" s="33"/>
      <c r="S137" s="10"/>
      <c r="T137" s="10"/>
      <c r="U137" s="10"/>
      <c r="V137" s="10"/>
      <c r="W137" s="10"/>
      <c r="X137" s="137">
        <f t="shared" ca="1" si="3"/>
        <v>42351</v>
      </c>
      <c r="Y137" s="29" t="str">
        <f>IF('Ressources CODD'!A133="","",'Ressources CODD'!A133)</f>
        <v/>
      </c>
      <c r="Z137" s="29"/>
      <c r="AA137" s="27"/>
      <c r="AB137" s="27"/>
      <c r="AC137" s="27"/>
      <c r="AD137" s="27"/>
      <c r="AE137" s="33" t="s">
        <v>994</v>
      </c>
      <c r="AF137" s="33">
        <v>35</v>
      </c>
    </row>
    <row r="138" spans="1:32" x14ac:dyDescent="0.2">
      <c r="A138" s="56"/>
      <c r="B138" s="17"/>
      <c r="C138" s="57"/>
      <c r="D138" s="10"/>
      <c r="E138" s="10"/>
      <c r="F138" s="22"/>
      <c r="G138" s="22"/>
      <c r="H138" s="22"/>
      <c r="I138" s="22"/>
      <c r="J138" s="10"/>
      <c r="K138" s="57"/>
      <c r="L138" s="57"/>
      <c r="M138" s="67"/>
      <c r="N138" s="67"/>
      <c r="O138" s="67"/>
      <c r="P138" s="67"/>
      <c r="Q138" s="33"/>
      <c r="R138" s="33"/>
      <c r="S138" s="57"/>
      <c r="T138" s="57"/>
      <c r="U138" s="57"/>
      <c r="V138" s="57"/>
      <c r="W138" s="57"/>
      <c r="X138" s="137">
        <f t="shared" ca="1" si="3"/>
        <v>42350</v>
      </c>
      <c r="Y138" s="29" t="str">
        <f>IF('Ressources CODD'!A134="","",'Ressources CODD'!A134)</f>
        <v/>
      </c>
      <c r="Z138" s="29"/>
      <c r="AA138" s="27"/>
      <c r="AB138" s="27"/>
      <c r="AC138" s="27"/>
      <c r="AD138" s="27"/>
      <c r="AE138" s="33" t="s">
        <v>995</v>
      </c>
      <c r="AF138" s="33">
        <v>35</v>
      </c>
    </row>
    <row r="139" spans="1:32" x14ac:dyDescent="0.2">
      <c r="A139" s="56"/>
      <c r="B139" s="56"/>
      <c r="C139" s="10"/>
      <c r="D139" s="10"/>
      <c r="E139" s="10"/>
      <c r="F139" s="21"/>
      <c r="G139" s="21"/>
      <c r="H139" s="21"/>
      <c r="I139" s="21"/>
      <c r="J139" s="57"/>
      <c r="K139" s="10"/>
      <c r="L139" s="10"/>
      <c r="M139" s="67"/>
      <c r="N139" s="67"/>
      <c r="O139" s="67"/>
      <c r="P139" s="67"/>
      <c r="Q139" s="33"/>
      <c r="R139" s="33"/>
      <c r="S139" s="10"/>
      <c r="T139" s="10"/>
      <c r="U139" s="10"/>
      <c r="V139" s="10"/>
      <c r="W139" s="10"/>
      <c r="X139" s="137">
        <f t="shared" ca="1" si="3"/>
        <v>42349</v>
      </c>
      <c r="Y139" s="29" t="str">
        <f>IF('Ressources CODD'!A135="","",'Ressources CODD'!A135)</f>
        <v/>
      </c>
      <c r="Z139" s="29"/>
      <c r="AA139" s="27"/>
      <c r="AB139" s="27"/>
      <c r="AC139" s="27"/>
      <c r="AD139" s="27"/>
      <c r="AE139" s="33" t="s">
        <v>996</v>
      </c>
      <c r="AF139" s="33">
        <v>35</v>
      </c>
    </row>
    <row r="140" spans="1:32" x14ac:dyDescent="0.2">
      <c r="A140" s="17"/>
      <c r="B140" s="56"/>
      <c r="C140" s="10"/>
      <c r="D140" s="10"/>
      <c r="E140" s="10"/>
      <c r="F140" s="21"/>
      <c r="G140" s="21"/>
      <c r="H140" s="21"/>
      <c r="I140" s="21"/>
      <c r="J140" s="10"/>
      <c r="K140" s="10"/>
      <c r="L140" s="10"/>
      <c r="M140" s="67"/>
      <c r="N140" s="67"/>
      <c r="O140" s="67"/>
      <c r="P140" s="67"/>
      <c r="Q140" s="33"/>
      <c r="R140" s="33"/>
      <c r="S140" s="10"/>
      <c r="T140" s="10"/>
      <c r="U140" s="10"/>
      <c r="V140" s="10"/>
      <c r="W140" s="10"/>
      <c r="X140" s="137">
        <f t="shared" ca="1" si="3"/>
        <v>42348</v>
      </c>
      <c r="Y140" s="29" t="str">
        <f>IF('Ressources CODD'!A136="","",'Ressources CODD'!A136)</f>
        <v/>
      </c>
      <c r="Z140" s="29"/>
      <c r="AA140" s="27"/>
      <c r="AB140" s="27"/>
      <c r="AC140" s="27"/>
      <c r="AD140" s="27"/>
      <c r="AE140" s="33" t="s">
        <v>997</v>
      </c>
      <c r="AF140" s="33">
        <v>35</v>
      </c>
    </row>
    <row r="141" spans="1:32" x14ac:dyDescent="0.2">
      <c r="A141" s="56"/>
      <c r="B141" s="56"/>
      <c r="C141" s="10"/>
      <c r="D141" s="10"/>
      <c r="E141" s="10"/>
      <c r="F141" s="21"/>
      <c r="G141" s="22"/>
      <c r="H141" s="22"/>
      <c r="I141" s="22"/>
      <c r="J141" s="10"/>
      <c r="K141" s="10"/>
      <c r="L141" s="10"/>
      <c r="M141" s="67"/>
      <c r="N141" s="67"/>
      <c r="O141" s="67"/>
      <c r="P141" s="67"/>
      <c r="Q141" s="33"/>
      <c r="R141" s="33"/>
      <c r="S141" s="10"/>
      <c r="T141" s="10"/>
      <c r="U141" s="10"/>
      <c r="V141" s="10"/>
      <c r="W141" s="10"/>
      <c r="X141" s="137">
        <f t="shared" ca="1" si="3"/>
        <v>42347</v>
      </c>
      <c r="Y141" s="29" t="str">
        <f>IF('Ressources CODD'!A137="","",'Ressources CODD'!A137)</f>
        <v/>
      </c>
      <c r="Z141" s="29"/>
      <c r="AA141" s="27"/>
      <c r="AB141" s="27"/>
      <c r="AC141" s="27"/>
      <c r="AD141" s="27"/>
      <c r="AE141" s="33" t="s">
        <v>21</v>
      </c>
      <c r="AF141" s="33">
        <v>35</v>
      </c>
    </row>
    <row r="142" spans="1:32" x14ac:dyDescent="0.2">
      <c r="A142" s="56"/>
      <c r="B142" s="56"/>
      <c r="C142" s="10"/>
      <c r="D142" s="10"/>
      <c r="E142" s="10"/>
      <c r="F142" s="21"/>
      <c r="G142" s="21"/>
      <c r="H142" s="21"/>
      <c r="I142" s="21"/>
      <c r="J142" s="10"/>
      <c r="K142" s="10"/>
      <c r="L142" s="57"/>
      <c r="M142" s="67"/>
      <c r="N142" s="67"/>
      <c r="O142" s="67"/>
      <c r="P142" s="67"/>
      <c r="Q142" s="33"/>
      <c r="R142" s="33"/>
      <c r="S142" s="10"/>
      <c r="T142" s="10"/>
      <c r="U142" s="10"/>
      <c r="V142" s="10"/>
      <c r="W142" s="10"/>
      <c r="X142" s="137">
        <f t="shared" ca="1" si="3"/>
        <v>42346</v>
      </c>
      <c r="Y142" s="29" t="str">
        <f>IF('Ressources CODD'!A138="","",'Ressources CODD'!A138)</f>
        <v/>
      </c>
      <c r="Z142" s="29"/>
      <c r="AA142" s="27"/>
      <c r="AB142" s="27"/>
      <c r="AC142" s="27"/>
      <c r="AD142" s="27"/>
      <c r="AE142" s="33" t="s">
        <v>1008</v>
      </c>
      <c r="AF142" s="33">
        <v>35</v>
      </c>
    </row>
    <row r="143" spans="1:32" x14ac:dyDescent="0.2">
      <c r="A143" s="56"/>
      <c r="B143" s="56"/>
      <c r="C143" s="10"/>
      <c r="D143" s="10"/>
      <c r="E143" s="10"/>
      <c r="F143" s="22"/>
      <c r="G143" s="21"/>
      <c r="H143" s="21"/>
      <c r="I143" s="21"/>
      <c r="J143" s="10"/>
      <c r="K143" s="10"/>
      <c r="L143" s="10"/>
      <c r="M143" s="67"/>
      <c r="N143" s="67"/>
      <c r="O143" s="67"/>
      <c r="P143" s="67"/>
      <c r="Q143" s="33"/>
      <c r="R143" s="33"/>
      <c r="S143" s="10"/>
      <c r="T143" s="10"/>
      <c r="U143" s="10"/>
      <c r="V143" s="10"/>
      <c r="W143" s="10"/>
      <c r="X143" s="137">
        <f t="shared" ca="1" si="3"/>
        <v>42345</v>
      </c>
      <c r="Y143" s="29" t="str">
        <f>IF('Ressources CODD'!A139="","",'Ressources CODD'!A139)</f>
        <v/>
      </c>
      <c r="Z143" s="29"/>
      <c r="AA143" s="27"/>
      <c r="AB143" s="27"/>
      <c r="AC143" s="27"/>
      <c r="AD143" s="27"/>
      <c r="AE143" s="33" t="s">
        <v>1009</v>
      </c>
      <c r="AF143" s="33">
        <v>35</v>
      </c>
    </row>
    <row r="144" spans="1:32" x14ac:dyDescent="0.2">
      <c r="A144" s="56"/>
      <c r="B144" s="56"/>
      <c r="C144" s="10"/>
      <c r="D144" s="10"/>
      <c r="E144" s="10"/>
      <c r="F144" s="22"/>
      <c r="G144" s="21"/>
      <c r="H144" s="21"/>
      <c r="I144" s="21"/>
      <c r="J144" s="10"/>
      <c r="K144" s="10"/>
      <c r="L144" s="10"/>
      <c r="M144" s="67"/>
      <c r="N144" s="67"/>
      <c r="O144" s="67"/>
      <c r="P144" s="67"/>
      <c r="Q144" s="33"/>
      <c r="R144" s="33"/>
      <c r="S144" s="10"/>
      <c r="T144" s="10"/>
      <c r="U144" s="10"/>
      <c r="V144" s="10"/>
      <c r="W144" s="10"/>
      <c r="X144" s="137">
        <f t="shared" ca="1" si="3"/>
        <v>42344</v>
      </c>
      <c r="Y144" s="29" t="str">
        <f>IF('Ressources CODD'!A140="","",'Ressources CODD'!A140)</f>
        <v/>
      </c>
      <c r="Z144" s="29"/>
      <c r="AA144" s="27"/>
      <c r="AB144" s="27"/>
      <c r="AC144" s="27"/>
      <c r="AD144" s="27"/>
      <c r="AE144" s="33" t="s">
        <v>1010</v>
      </c>
      <c r="AF144" s="33">
        <v>35</v>
      </c>
    </row>
    <row r="145" spans="1:32" x14ac:dyDescent="0.2">
      <c r="A145" s="56"/>
      <c r="B145" s="56"/>
      <c r="C145" s="10"/>
      <c r="D145" s="10"/>
      <c r="E145" s="10"/>
      <c r="F145" s="22"/>
      <c r="G145" s="21"/>
      <c r="H145" s="21"/>
      <c r="I145" s="21"/>
      <c r="J145" s="10"/>
      <c r="K145" s="10"/>
      <c r="L145" s="10"/>
      <c r="M145" s="67"/>
      <c r="N145" s="67"/>
      <c r="O145" s="67"/>
      <c r="P145" s="67"/>
      <c r="Q145" s="33"/>
      <c r="R145" s="33"/>
      <c r="S145" s="10"/>
      <c r="T145" s="10"/>
      <c r="U145" s="10"/>
      <c r="V145" s="10"/>
      <c r="W145" s="10"/>
      <c r="X145" s="137">
        <f t="shared" ca="1" si="3"/>
        <v>42343</v>
      </c>
      <c r="Y145" s="29" t="str">
        <f>IF('Ressources CODD'!A141="","",'Ressources CODD'!A141)</f>
        <v/>
      </c>
      <c r="Z145" s="29"/>
      <c r="AA145" s="27"/>
      <c r="AB145" s="27"/>
      <c r="AC145" s="27"/>
      <c r="AD145" s="27"/>
      <c r="AE145" s="33" t="s">
        <v>1011</v>
      </c>
      <c r="AF145" s="33">
        <v>35</v>
      </c>
    </row>
    <row r="146" spans="1:32" x14ac:dyDescent="0.2">
      <c r="A146" s="56"/>
      <c r="B146" s="56"/>
      <c r="C146" s="10"/>
      <c r="D146" s="10"/>
      <c r="E146" s="10"/>
      <c r="F146" s="22"/>
      <c r="G146" s="22"/>
      <c r="H146" s="22"/>
      <c r="I146" s="22"/>
      <c r="J146" s="10"/>
      <c r="K146" s="10"/>
      <c r="L146" s="10"/>
      <c r="M146" s="67"/>
      <c r="N146" s="67"/>
      <c r="O146" s="67"/>
      <c r="P146" s="67"/>
      <c r="Q146" s="35"/>
      <c r="R146" s="34"/>
      <c r="S146" s="10"/>
      <c r="T146" s="10"/>
      <c r="U146" s="10"/>
      <c r="V146" s="10"/>
      <c r="W146" s="10"/>
      <c r="X146" s="137">
        <f t="shared" ca="1" si="3"/>
        <v>42342</v>
      </c>
      <c r="Y146" s="29" t="str">
        <f>IF('Ressources CODD'!A142="","",'Ressources CODD'!A142)</f>
        <v/>
      </c>
      <c r="Z146" s="29"/>
      <c r="AA146" s="27"/>
      <c r="AB146" s="27"/>
      <c r="AC146" s="27"/>
      <c r="AD146" s="27"/>
      <c r="AE146" s="35" t="s">
        <v>93</v>
      </c>
      <c r="AF146" s="34">
        <v>29</v>
      </c>
    </row>
    <row r="147" spans="1:32" x14ac:dyDescent="0.2">
      <c r="A147" s="56"/>
      <c r="B147" s="56"/>
      <c r="C147" s="10"/>
      <c r="D147" s="10"/>
      <c r="E147" s="10"/>
      <c r="F147" s="22"/>
      <c r="G147" s="22"/>
      <c r="H147" s="22"/>
      <c r="I147" s="22"/>
      <c r="J147" s="10"/>
      <c r="K147" s="10"/>
      <c r="L147" s="10"/>
      <c r="M147" s="67"/>
      <c r="N147" s="67"/>
      <c r="O147" s="67"/>
      <c r="P147" s="67"/>
      <c r="Q147" s="33"/>
      <c r="R147" s="33"/>
      <c r="S147" s="10"/>
      <c r="T147" s="10"/>
      <c r="U147" s="10"/>
      <c r="V147" s="10"/>
      <c r="W147" s="10"/>
      <c r="X147" s="137">
        <f t="shared" ca="1" si="3"/>
        <v>42341</v>
      </c>
      <c r="Y147" s="29" t="str">
        <f>IF('Ressources CODD'!A143="","",'Ressources CODD'!A143)</f>
        <v/>
      </c>
      <c r="Z147" s="29"/>
      <c r="AA147" s="27"/>
      <c r="AB147" s="27"/>
      <c r="AC147" s="27"/>
      <c r="AD147" s="27"/>
      <c r="AE147" s="33" t="s">
        <v>1012</v>
      </c>
      <c r="AF147" s="33">
        <v>35</v>
      </c>
    </row>
    <row r="148" spans="1:32" x14ac:dyDescent="0.2">
      <c r="A148" s="56"/>
      <c r="B148" s="56"/>
      <c r="C148" s="10"/>
      <c r="D148" s="10"/>
      <c r="E148" s="10"/>
      <c r="F148" s="22"/>
      <c r="G148" s="22"/>
      <c r="H148" s="22"/>
      <c r="I148" s="22"/>
      <c r="J148" s="10"/>
      <c r="K148" s="10"/>
      <c r="L148" s="10"/>
      <c r="M148" s="67"/>
      <c r="N148" s="67"/>
      <c r="O148" s="67"/>
      <c r="P148" s="67"/>
      <c r="Q148" s="35"/>
      <c r="R148" s="34"/>
      <c r="S148" s="10"/>
      <c r="T148" s="10"/>
      <c r="U148" s="10"/>
      <c r="V148" s="10"/>
      <c r="W148" s="10"/>
      <c r="X148" s="137">
        <f t="shared" ca="1" si="3"/>
        <v>42340</v>
      </c>
      <c r="Y148" s="29" t="str">
        <f>IF('Ressources CODD'!A144="","",'Ressources CODD'!A144)</f>
        <v/>
      </c>
      <c r="Z148" s="29"/>
      <c r="AA148" s="27"/>
      <c r="AB148" s="27"/>
      <c r="AC148" s="27"/>
      <c r="AD148" s="27"/>
      <c r="AE148" s="35" t="s">
        <v>94</v>
      </c>
      <c r="AF148" s="34">
        <v>29</v>
      </c>
    </row>
    <row r="149" spans="1:32" x14ac:dyDescent="0.2">
      <c r="A149" s="56"/>
      <c r="B149" s="56"/>
      <c r="C149" s="10"/>
      <c r="D149" s="10"/>
      <c r="E149" s="10"/>
      <c r="F149" s="22"/>
      <c r="G149" s="22"/>
      <c r="H149" s="22"/>
      <c r="I149" s="22"/>
      <c r="J149" s="10"/>
      <c r="K149" s="10"/>
      <c r="L149" s="10"/>
      <c r="M149" s="67"/>
      <c r="N149" s="67"/>
      <c r="O149" s="67"/>
      <c r="P149" s="67"/>
      <c r="Q149" s="34"/>
      <c r="R149" s="34"/>
      <c r="S149" s="10"/>
      <c r="T149" s="10"/>
      <c r="U149" s="10"/>
      <c r="V149" s="10"/>
      <c r="W149" s="10"/>
      <c r="X149" s="137">
        <f t="shared" ca="1" si="3"/>
        <v>42339</v>
      </c>
      <c r="Y149" s="29" t="str">
        <f>IF('Ressources CODD'!A145="","",'Ressources CODD'!A145)</f>
        <v/>
      </c>
      <c r="Z149" s="29"/>
      <c r="AA149" s="27"/>
      <c r="AB149" s="27"/>
      <c r="AC149" s="27"/>
      <c r="AD149" s="27"/>
      <c r="AE149" s="34" t="s">
        <v>374</v>
      </c>
      <c r="AF149" s="34">
        <v>22</v>
      </c>
    </row>
    <row r="150" spans="1:32" x14ac:dyDescent="0.2">
      <c r="A150" s="56"/>
      <c r="B150" s="56"/>
      <c r="C150" s="10"/>
      <c r="D150" s="10"/>
      <c r="E150" s="10"/>
      <c r="F150" s="21"/>
      <c r="G150" s="22"/>
      <c r="H150" s="22"/>
      <c r="I150" s="22"/>
      <c r="J150" s="10"/>
      <c r="K150" s="10"/>
      <c r="L150" s="10"/>
      <c r="M150" s="67"/>
      <c r="N150" s="67"/>
      <c r="O150" s="67"/>
      <c r="P150" s="67"/>
      <c r="Q150" s="33"/>
      <c r="R150" s="33"/>
      <c r="S150" s="10"/>
      <c r="T150" s="10"/>
      <c r="U150" s="10"/>
      <c r="V150" s="10"/>
      <c r="W150" s="10"/>
      <c r="X150" s="137">
        <f t="shared" ca="1" si="3"/>
        <v>42338</v>
      </c>
      <c r="Y150" s="29" t="str">
        <f>IF('Ressources CODD'!A146="","",'Ressources CODD'!A146)</f>
        <v/>
      </c>
      <c r="Z150" s="29"/>
      <c r="AA150" s="27"/>
      <c r="AB150" s="27"/>
      <c r="AC150" s="27"/>
      <c r="AD150" s="27"/>
      <c r="AE150" s="33" t="s">
        <v>1014</v>
      </c>
      <c r="AF150" s="33">
        <v>35</v>
      </c>
    </row>
    <row r="151" spans="1:32" x14ac:dyDescent="0.2">
      <c r="A151" s="56"/>
      <c r="B151" s="56"/>
      <c r="C151" s="10"/>
      <c r="D151" s="10"/>
      <c r="E151" s="10"/>
      <c r="F151" s="22"/>
      <c r="G151" s="22"/>
      <c r="H151" s="22"/>
      <c r="I151" s="22"/>
      <c r="J151" s="10"/>
      <c r="K151" s="10"/>
      <c r="L151" s="10"/>
      <c r="M151" s="67"/>
      <c r="N151" s="67"/>
      <c r="O151" s="67"/>
      <c r="P151" s="67"/>
      <c r="Q151" s="33"/>
      <c r="R151" s="33"/>
      <c r="S151" s="10"/>
      <c r="T151" s="10"/>
      <c r="U151" s="10"/>
      <c r="V151" s="10"/>
      <c r="W151" s="10"/>
      <c r="X151" s="137">
        <f t="shared" ca="1" si="3"/>
        <v>42337</v>
      </c>
      <c r="Y151" s="29" t="str">
        <f>IF('Ressources CODD'!A147="","",'Ressources CODD'!A147)</f>
        <v/>
      </c>
      <c r="Z151" s="29"/>
      <c r="AA151" s="27"/>
      <c r="AB151" s="27"/>
      <c r="AC151" s="27"/>
      <c r="AD151" s="27"/>
      <c r="AE151" s="33" t="s">
        <v>1015</v>
      </c>
      <c r="AF151" s="33">
        <v>35</v>
      </c>
    </row>
    <row r="152" spans="1:32" x14ac:dyDescent="0.2">
      <c r="A152" s="56"/>
      <c r="B152" s="56"/>
      <c r="C152" s="10"/>
      <c r="D152" s="10"/>
      <c r="E152" s="10"/>
      <c r="F152" s="21"/>
      <c r="G152" s="22"/>
      <c r="H152" s="22"/>
      <c r="I152" s="22"/>
      <c r="J152" s="10"/>
      <c r="K152" s="10"/>
      <c r="L152" s="10"/>
      <c r="M152" s="67"/>
      <c r="N152" s="67"/>
      <c r="O152" s="67"/>
      <c r="P152" s="67"/>
      <c r="Q152" s="33"/>
      <c r="R152" s="33"/>
      <c r="S152" s="10"/>
      <c r="T152" s="10"/>
      <c r="U152" s="10"/>
      <c r="V152" s="10"/>
      <c r="W152" s="10"/>
      <c r="X152" s="137">
        <f t="shared" ca="1" si="3"/>
        <v>42336</v>
      </c>
      <c r="Y152" s="29" t="str">
        <f>IF('Ressources CODD'!A148="","",'Ressources CODD'!A148)</f>
        <v/>
      </c>
      <c r="Z152" s="29"/>
      <c r="AA152" s="27"/>
      <c r="AB152" s="27"/>
      <c r="AC152" s="27"/>
      <c r="AD152" s="27"/>
      <c r="AE152" s="33" t="s">
        <v>1016</v>
      </c>
      <c r="AF152" s="33">
        <v>35</v>
      </c>
    </row>
    <row r="153" spans="1:32" x14ac:dyDescent="0.2">
      <c r="A153" s="56"/>
      <c r="B153" s="56"/>
      <c r="C153" s="10"/>
      <c r="D153" s="10"/>
      <c r="E153" s="10"/>
      <c r="F153" s="24"/>
      <c r="G153" s="21"/>
      <c r="H153" s="21"/>
      <c r="I153" s="21"/>
      <c r="J153" s="10"/>
      <c r="K153" s="10"/>
      <c r="L153" s="10"/>
      <c r="M153" s="67"/>
      <c r="N153" s="67"/>
      <c r="O153" s="67"/>
      <c r="P153" s="67"/>
      <c r="Q153" s="33"/>
      <c r="R153" s="33"/>
      <c r="S153" s="10"/>
      <c r="T153" s="10"/>
      <c r="U153" s="10"/>
      <c r="V153" s="10"/>
      <c r="W153" s="10"/>
      <c r="X153" s="137">
        <f t="shared" ca="1" si="3"/>
        <v>42335</v>
      </c>
      <c r="Y153" s="29" t="str">
        <f>IF('Ressources CODD'!A149="","",'Ressources CODD'!A149)</f>
        <v/>
      </c>
      <c r="Z153" s="29"/>
      <c r="AA153" s="27"/>
      <c r="AB153" s="27"/>
      <c r="AC153" s="27"/>
      <c r="AD153" s="27"/>
      <c r="AE153" s="33" t="s">
        <v>1017</v>
      </c>
      <c r="AF153" s="33">
        <v>35</v>
      </c>
    </row>
    <row r="154" spans="1:32" x14ac:dyDescent="0.2">
      <c r="A154" s="56"/>
      <c r="B154" s="56"/>
      <c r="C154" s="10"/>
      <c r="D154" s="10"/>
      <c r="E154" s="10"/>
      <c r="F154" s="21"/>
      <c r="G154" s="22"/>
      <c r="H154" s="22"/>
      <c r="I154" s="22"/>
      <c r="J154" s="10"/>
      <c r="K154" s="10"/>
      <c r="L154" s="10"/>
      <c r="M154" s="67"/>
      <c r="N154" s="67"/>
      <c r="O154" s="67"/>
      <c r="P154" s="67"/>
      <c r="Q154" s="33"/>
      <c r="R154" s="33"/>
      <c r="S154" s="10"/>
      <c r="T154" s="10"/>
      <c r="U154" s="10"/>
      <c r="V154" s="10"/>
      <c r="W154" s="10"/>
      <c r="X154" s="137">
        <f t="shared" ca="1" si="3"/>
        <v>42334</v>
      </c>
      <c r="Y154" s="29" t="str">
        <f>IF('Ressources CODD'!A150="","",'Ressources CODD'!A150)</f>
        <v/>
      </c>
      <c r="Z154" s="29"/>
      <c r="AA154" s="27"/>
      <c r="AB154" s="27"/>
      <c r="AC154" s="27"/>
      <c r="AD154" s="27"/>
      <c r="AE154" s="33" t="s">
        <v>1018</v>
      </c>
      <c r="AF154" s="33">
        <v>35</v>
      </c>
    </row>
    <row r="155" spans="1:32" x14ac:dyDescent="0.2">
      <c r="A155" s="56"/>
      <c r="B155" s="56"/>
      <c r="C155" s="10"/>
      <c r="D155" s="10"/>
      <c r="E155" s="10"/>
      <c r="F155" s="22"/>
      <c r="G155" s="21"/>
      <c r="H155" s="21"/>
      <c r="I155" s="21"/>
      <c r="J155" s="10"/>
      <c r="K155" s="10"/>
      <c r="L155" s="10"/>
      <c r="M155" s="67"/>
      <c r="N155" s="67"/>
      <c r="O155" s="67"/>
      <c r="P155" s="67"/>
      <c r="Q155" s="33"/>
      <c r="R155" s="33"/>
      <c r="S155" s="10"/>
      <c r="T155" s="10"/>
      <c r="U155" s="10"/>
      <c r="V155" s="10"/>
      <c r="W155" s="10"/>
      <c r="X155" s="137">
        <f t="shared" ca="1" si="3"/>
        <v>42333</v>
      </c>
      <c r="Y155" s="29" t="str">
        <f>IF('Ressources CODD'!A151="","",'Ressources CODD'!A151)</f>
        <v/>
      </c>
      <c r="Z155" s="29"/>
      <c r="AA155" s="27"/>
      <c r="AB155" s="27"/>
      <c r="AC155" s="27"/>
      <c r="AD155" s="27"/>
      <c r="AE155" s="33" t="s">
        <v>1019</v>
      </c>
      <c r="AF155" s="33">
        <v>35</v>
      </c>
    </row>
    <row r="156" spans="1:32" x14ac:dyDescent="0.2">
      <c r="A156" s="56"/>
      <c r="B156" s="56"/>
      <c r="C156" s="10"/>
      <c r="D156" s="10"/>
      <c r="E156" s="10"/>
      <c r="F156" s="22"/>
      <c r="G156" s="24"/>
      <c r="H156" s="24"/>
      <c r="I156" s="24"/>
      <c r="J156" s="10"/>
      <c r="K156" s="10"/>
      <c r="L156" s="10"/>
      <c r="M156" s="67"/>
      <c r="N156" s="67"/>
      <c r="O156" s="67"/>
      <c r="P156" s="67"/>
      <c r="Q156" s="33"/>
      <c r="R156" s="33"/>
      <c r="S156" s="10"/>
      <c r="T156" s="10"/>
      <c r="U156" s="10"/>
      <c r="V156" s="10"/>
      <c r="W156" s="10"/>
      <c r="X156" s="137">
        <f t="shared" ca="1" si="3"/>
        <v>42332</v>
      </c>
      <c r="Y156" s="29" t="str">
        <f>IF('Ressources CODD'!A152="","",'Ressources CODD'!A152)</f>
        <v/>
      </c>
      <c r="Z156" s="29"/>
      <c r="AA156" s="27"/>
      <c r="AB156" s="27"/>
      <c r="AC156" s="27"/>
      <c r="AD156" s="27"/>
      <c r="AE156" s="33" t="s">
        <v>1020</v>
      </c>
      <c r="AF156" s="33">
        <v>35</v>
      </c>
    </row>
    <row r="157" spans="1:32" x14ac:dyDescent="0.2">
      <c r="A157" s="56"/>
      <c r="B157" s="56"/>
      <c r="C157" s="10"/>
      <c r="D157" s="10"/>
      <c r="E157" s="10"/>
      <c r="F157" s="22"/>
      <c r="G157" s="21"/>
      <c r="H157" s="21"/>
      <c r="I157" s="21"/>
      <c r="J157" s="10"/>
      <c r="K157" s="10"/>
      <c r="L157" s="10"/>
      <c r="M157" s="67"/>
      <c r="N157" s="67"/>
      <c r="O157" s="67"/>
      <c r="P157" s="67"/>
      <c r="Q157" s="33"/>
      <c r="R157" s="33"/>
      <c r="S157" s="10"/>
      <c r="T157" s="10"/>
      <c r="U157" s="10"/>
      <c r="V157" s="10"/>
      <c r="W157" s="10"/>
      <c r="X157" s="137">
        <f t="shared" ca="1" si="3"/>
        <v>42331</v>
      </c>
      <c r="Y157" s="29" t="str">
        <f>IF('Ressources CODD'!A153="","",'Ressources CODD'!A153)</f>
        <v/>
      </c>
      <c r="Z157" s="29"/>
      <c r="AA157" s="27"/>
      <c r="AB157" s="27"/>
      <c r="AC157" s="27"/>
      <c r="AD157" s="27"/>
      <c r="AE157" s="33" t="s">
        <v>1021</v>
      </c>
      <c r="AF157" s="33">
        <v>35</v>
      </c>
    </row>
    <row r="158" spans="1:32" x14ac:dyDescent="0.2">
      <c r="A158" s="56"/>
      <c r="B158" s="56"/>
      <c r="C158" s="10"/>
      <c r="D158" s="57"/>
      <c r="E158" s="64"/>
      <c r="F158" s="22"/>
      <c r="G158" s="22"/>
      <c r="H158" s="22"/>
      <c r="I158" s="22"/>
      <c r="J158" s="10"/>
      <c r="K158" s="10"/>
      <c r="L158" s="10"/>
      <c r="M158" s="67"/>
      <c r="N158" s="67"/>
      <c r="O158" s="67"/>
      <c r="P158" s="67"/>
      <c r="Q158" s="35"/>
      <c r="R158" s="34"/>
      <c r="S158" s="10"/>
      <c r="T158" s="10"/>
      <c r="U158" s="10"/>
      <c r="V158" s="10"/>
      <c r="W158" s="10"/>
      <c r="X158" s="137">
        <f t="shared" ca="1" si="3"/>
        <v>42330</v>
      </c>
      <c r="Y158" s="29" t="str">
        <f>IF('Ressources CODD'!A154="","",'Ressources CODD'!A154)</f>
        <v/>
      </c>
      <c r="Z158" s="29"/>
      <c r="AA158" s="27"/>
      <c r="AB158" s="27"/>
      <c r="AC158" s="27"/>
      <c r="AD158" s="27"/>
      <c r="AE158" s="35" t="s">
        <v>95</v>
      </c>
      <c r="AF158" s="34">
        <v>29</v>
      </c>
    </row>
    <row r="159" spans="1:32" x14ac:dyDescent="0.2">
      <c r="A159" s="56"/>
      <c r="B159" s="17"/>
      <c r="C159" s="57"/>
      <c r="D159" s="10"/>
      <c r="E159" s="10"/>
      <c r="F159" s="22"/>
      <c r="G159" s="22"/>
      <c r="H159" s="22"/>
      <c r="I159" s="22"/>
      <c r="J159" s="10"/>
      <c r="K159" s="57"/>
      <c r="L159" s="10"/>
      <c r="M159" s="67"/>
      <c r="N159" s="67"/>
      <c r="O159" s="67"/>
      <c r="P159" s="67"/>
      <c r="Q159" s="35"/>
      <c r="R159" s="34"/>
      <c r="S159" s="57"/>
      <c r="T159" s="57"/>
      <c r="U159" s="57"/>
      <c r="V159" s="57"/>
      <c r="W159" s="57"/>
      <c r="X159" s="137">
        <f t="shared" ca="1" si="3"/>
        <v>42329</v>
      </c>
      <c r="Y159" s="29" t="str">
        <f>IF('Ressources CODD'!A155="","",'Ressources CODD'!A155)</f>
        <v/>
      </c>
      <c r="Z159" s="29"/>
      <c r="AA159" s="27"/>
      <c r="AB159" s="27"/>
      <c r="AC159" s="27"/>
      <c r="AD159" s="27"/>
      <c r="AE159" s="35" t="s">
        <v>96</v>
      </c>
      <c r="AF159" s="34">
        <v>29</v>
      </c>
    </row>
    <row r="160" spans="1:32" x14ac:dyDescent="0.2">
      <c r="A160" s="56"/>
      <c r="B160" s="56"/>
      <c r="C160" s="10"/>
      <c r="D160" s="10"/>
      <c r="E160" s="10"/>
      <c r="F160" s="22"/>
      <c r="G160" s="22"/>
      <c r="H160" s="22"/>
      <c r="I160" s="22"/>
      <c r="J160" s="57"/>
      <c r="K160" s="10"/>
      <c r="L160" s="10"/>
      <c r="M160" s="67"/>
      <c r="N160" s="67"/>
      <c r="O160" s="67"/>
      <c r="P160" s="67"/>
      <c r="Q160" s="35"/>
      <c r="R160" s="34"/>
      <c r="S160" s="10"/>
      <c r="T160" s="10"/>
      <c r="U160" s="10"/>
      <c r="V160" s="10"/>
      <c r="W160" s="10"/>
      <c r="X160" s="137">
        <f t="shared" ca="1" si="3"/>
        <v>42328</v>
      </c>
      <c r="Y160" s="29" t="str">
        <f>IF('Ressources CODD'!A156="","",'Ressources CODD'!A156)</f>
        <v/>
      </c>
      <c r="Z160" s="29"/>
      <c r="AA160" s="27"/>
      <c r="AB160" s="27"/>
      <c r="AC160" s="27"/>
      <c r="AD160" s="27"/>
      <c r="AE160" s="35" t="s">
        <v>97</v>
      </c>
      <c r="AF160" s="34">
        <v>29</v>
      </c>
    </row>
    <row r="161" spans="1:32" x14ac:dyDescent="0.2">
      <c r="A161" s="17"/>
      <c r="B161" s="56"/>
      <c r="C161" s="10"/>
      <c r="D161" s="10"/>
      <c r="E161" s="10"/>
      <c r="F161" s="22"/>
      <c r="G161" s="22"/>
      <c r="H161" s="22"/>
      <c r="I161" s="22"/>
      <c r="J161" s="10"/>
      <c r="K161" s="10"/>
      <c r="L161" s="10"/>
      <c r="M161" s="67"/>
      <c r="N161" s="67"/>
      <c r="O161" s="67"/>
      <c r="P161" s="67"/>
      <c r="Q161" s="36"/>
      <c r="R161" s="33"/>
      <c r="S161" s="10"/>
      <c r="T161" s="10"/>
      <c r="U161" s="10"/>
      <c r="V161" s="10"/>
      <c r="W161" s="10"/>
      <c r="X161" s="137">
        <f t="shared" ca="1" si="3"/>
        <v>42327</v>
      </c>
      <c r="Y161" s="29" t="str">
        <f>IF('Ressources CODD'!A157="","",'Ressources CODD'!A157)</f>
        <v/>
      </c>
      <c r="Z161" s="29"/>
      <c r="AA161" s="27"/>
      <c r="AB161" s="27"/>
      <c r="AC161" s="27"/>
      <c r="AD161" s="27"/>
      <c r="AE161" s="36" t="s">
        <v>739</v>
      </c>
      <c r="AF161" s="33">
        <v>56</v>
      </c>
    </row>
    <row r="162" spans="1:32" x14ac:dyDescent="0.2">
      <c r="A162" s="56"/>
      <c r="B162" s="56"/>
      <c r="C162" s="10"/>
      <c r="D162" s="57"/>
      <c r="E162" s="64"/>
      <c r="F162" s="22"/>
      <c r="G162" s="22"/>
      <c r="H162" s="22"/>
      <c r="I162" s="22"/>
      <c r="J162" s="10"/>
      <c r="K162" s="10"/>
      <c r="L162" s="10"/>
      <c r="M162" s="67"/>
      <c r="N162" s="67"/>
      <c r="O162" s="67"/>
      <c r="P162" s="67"/>
      <c r="Q162" s="36"/>
      <c r="R162" s="33"/>
      <c r="S162" s="10"/>
      <c r="T162" s="10"/>
      <c r="U162" s="10"/>
      <c r="V162" s="10"/>
      <c r="W162" s="10"/>
      <c r="X162" s="137">
        <f t="shared" ca="1" si="3"/>
        <v>42326</v>
      </c>
      <c r="Y162" s="29" t="str">
        <f>IF('Ressources CODD'!A158="","",'Ressources CODD'!A158)</f>
        <v/>
      </c>
      <c r="Z162" s="29"/>
      <c r="AA162" s="27"/>
      <c r="AB162" s="27"/>
      <c r="AC162" s="27"/>
      <c r="AD162" s="27"/>
      <c r="AE162" s="36" t="s">
        <v>740</v>
      </c>
      <c r="AF162" s="33">
        <v>56</v>
      </c>
    </row>
    <row r="163" spans="1:32" x14ac:dyDescent="0.2">
      <c r="A163" s="56"/>
      <c r="B163" s="17"/>
      <c r="C163" s="57"/>
      <c r="D163" s="10"/>
      <c r="E163" s="10"/>
      <c r="F163" s="22"/>
      <c r="G163" s="22"/>
      <c r="H163" s="22"/>
      <c r="I163" s="22"/>
      <c r="J163" s="10"/>
      <c r="K163" s="57"/>
      <c r="L163" s="57"/>
      <c r="M163" s="67"/>
      <c r="N163" s="67"/>
      <c r="O163" s="67"/>
      <c r="P163" s="67"/>
      <c r="Q163" s="35"/>
      <c r="R163" s="34"/>
      <c r="S163" s="57"/>
      <c r="T163" s="57"/>
      <c r="U163" s="57"/>
      <c r="V163" s="57"/>
      <c r="W163" s="57"/>
      <c r="X163" s="137">
        <f t="shared" ca="1" si="3"/>
        <v>42325</v>
      </c>
      <c r="Y163" s="29" t="str">
        <f>IF('Ressources CODD'!A159="","",'Ressources CODD'!A159)</f>
        <v/>
      </c>
      <c r="Z163" s="29"/>
      <c r="AA163" s="27"/>
      <c r="AB163" s="27"/>
      <c r="AC163" s="27"/>
      <c r="AD163" s="27"/>
      <c r="AE163" s="35" t="s">
        <v>98</v>
      </c>
      <c r="AF163" s="34">
        <v>29</v>
      </c>
    </row>
    <row r="164" spans="1:32" x14ac:dyDescent="0.2">
      <c r="A164" s="56"/>
      <c r="B164" s="56"/>
      <c r="C164" s="10"/>
      <c r="D164" s="10"/>
      <c r="E164" s="10"/>
      <c r="F164" s="22"/>
      <c r="G164" s="22"/>
      <c r="H164" s="22"/>
      <c r="I164" s="22"/>
      <c r="J164" s="57"/>
      <c r="K164" s="10"/>
      <c r="L164" s="10"/>
      <c r="M164" s="67"/>
      <c r="N164" s="67"/>
      <c r="O164" s="67"/>
      <c r="P164" s="67"/>
      <c r="Q164" s="35"/>
      <c r="R164" s="34"/>
      <c r="S164" s="10"/>
      <c r="T164" s="10"/>
      <c r="U164" s="10"/>
      <c r="V164" s="10"/>
      <c r="W164" s="10"/>
      <c r="X164" s="137">
        <f t="shared" ca="1" si="3"/>
        <v>42324</v>
      </c>
      <c r="Y164" s="29" t="str">
        <f>IF('Ressources CODD'!A160="","",'Ressources CODD'!A160)</f>
        <v/>
      </c>
      <c r="Z164" s="29"/>
      <c r="AA164" s="27"/>
      <c r="AB164" s="27"/>
      <c r="AC164" s="27"/>
      <c r="AD164" s="27"/>
      <c r="AE164" s="35" t="s">
        <v>99</v>
      </c>
      <c r="AF164" s="34">
        <v>29</v>
      </c>
    </row>
    <row r="165" spans="1:32" x14ac:dyDescent="0.2">
      <c r="A165" s="17"/>
      <c r="B165" s="56"/>
      <c r="C165" s="10"/>
      <c r="D165" s="10"/>
      <c r="E165" s="10"/>
      <c r="F165" s="21"/>
      <c r="G165" s="22"/>
      <c r="H165" s="22"/>
      <c r="I165" s="22"/>
      <c r="J165" s="10"/>
      <c r="K165" s="10"/>
      <c r="L165" s="10"/>
      <c r="M165" s="67"/>
      <c r="N165" s="67"/>
      <c r="O165" s="67"/>
      <c r="P165" s="67"/>
      <c r="Q165" s="34"/>
      <c r="R165" s="34"/>
      <c r="S165" s="10"/>
      <c r="T165" s="10"/>
      <c r="U165" s="10"/>
      <c r="V165" s="10"/>
      <c r="W165" s="10"/>
      <c r="X165" s="137">
        <f t="shared" ca="1" si="3"/>
        <v>42323</v>
      </c>
      <c r="Y165" s="29" t="str">
        <f>IF('Ressources CODD'!D161="","",'Ressources CODD'!D161)</f>
        <v/>
      </c>
      <c r="Z165" s="29"/>
      <c r="AA165" s="27"/>
      <c r="AB165" s="27"/>
      <c r="AC165" s="27"/>
      <c r="AD165" s="27"/>
      <c r="AE165" s="34" t="s">
        <v>376</v>
      </c>
      <c r="AF165" s="34">
        <v>22</v>
      </c>
    </row>
    <row r="166" spans="1:32" x14ac:dyDescent="0.2">
      <c r="A166" s="56"/>
      <c r="B166" s="56"/>
      <c r="C166" s="10"/>
      <c r="D166" s="10"/>
      <c r="E166" s="10"/>
      <c r="F166" s="22"/>
      <c r="G166" s="22"/>
      <c r="H166" s="22"/>
      <c r="I166" s="22"/>
      <c r="J166" s="10"/>
      <c r="K166" s="10"/>
      <c r="L166" s="10"/>
      <c r="M166" s="67"/>
      <c r="N166" s="67"/>
      <c r="O166" s="67"/>
      <c r="P166" s="67"/>
      <c r="Q166" s="34"/>
      <c r="R166" s="34"/>
      <c r="S166" s="10"/>
      <c r="T166" s="10"/>
      <c r="U166" s="10"/>
      <c r="V166" s="10"/>
      <c r="W166" s="10"/>
      <c r="X166" s="137">
        <f t="shared" ca="1" si="3"/>
        <v>42322</v>
      </c>
      <c r="Y166" s="29" t="str">
        <f>IF('Ressources CODD'!D162="","",'Ressources CODD'!D162)</f>
        <v/>
      </c>
      <c r="Z166" s="29"/>
      <c r="AA166" s="27"/>
      <c r="AB166" s="27"/>
      <c r="AC166" s="27"/>
      <c r="AD166" s="27"/>
      <c r="AE166" s="34" t="s">
        <v>377</v>
      </c>
      <c r="AF166" s="34">
        <v>22</v>
      </c>
    </row>
    <row r="167" spans="1:32" x14ac:dyDescent="0.2">
      <c r="A167" s="56"/>
      <c r="B167" s="56"/>
      <c r="C167" s="10"/>
      <c r="D167" s="10"/>
      <c r="E167" s="10"/>
      <c r="F167" s="22"/>
      <c r="G167" s="22"/>
      <c r="H167" s="22"/>
      <c r="I167" s="22"/>
      <c r="J167" s="10"/>
      <c r="K167" s="10"/>
      <c r="L167" s="57"/>
      <c r="M167" s="67"/>
      <c r="N167" s="67"/>
      <c r="O167" s="67"/>
      <c r="P167" s="67"/>
      <c r="Q167" s="35"/>
      <c r="R167" s="34"/>
      <c r="S167" s="10"/>
      <c r="T167" s="10"/>
      <c r="U167" s="10"/>
      <c r="V167" s="10"/>
      <c r="W167" s="10"/>
      <c r="X167" s="137">
        <f t="shared" ca="1" si="3"/>
        <v>42321</v>
      </c>
      <c r="Y167" s="29" t="str">
        <f>IF('Ressources CODD'!D163="","",'Ressources CODD'!D163)</f>
        <v/>
      </c>
      <c r="Z167" s="29"/>
      <c r="AA167" s="27"/>
      <c r="AB167" s="27"/>
      <c r="AC167" s="27"/>
      <c r="AD167" s="27"/>
      <c r="AE167" s="35" t="s">
        <v>102</v>
      </c>
      <c r="AF167" s="34">
        <v>29</v>
      </c>
    </row>
    <row r="168" spans="1:32" x14ac:dyDescent="0.2">
      <c r="A168" s="56"/>
      <c r="B168" s="56"/>
      <c r="C168" s="10"/>
      <c r="D168" s="10"/>
      <c r="E168" s="10"/>
      <c r="F168" s="23"/>
      <c r="G168" s="21"/>
      <c r="H168" s="21"/>
      <c r="I168" s="21"/>
      <c r="J168" s="10"/>
      <c r="K168" s="10"/>
      <c r="L168" s="10"/>
      <c r="M168" s="67"/>
      <c r="N168" s="67"/>
      <c r="O168" s="67"/>
      <c r="P168" s="67"/>
      <c r="Q168" s="34"/>
      <c r="R168" s="34"/>
      <c r="S168" s="10"/>
      <c r="T168" s="10"/>
      <c r="U168" s="10"/>
      <c r="V168" s="10"/>
      <c r="W168" s="10"/>
      <c r="X168" s="137">
        <f t="shared" ca="1" si="3"/>
        <v>42320</v>
      </c>
      <c r="Y168" s="29" t="str">
        <f>IF('Ressources CODD'!D164="","",'Ressources CODD'!D164)</f>
        <v/>
      </c>
      <c r="Z168" s="29"/>
      <c r="AA168" s="27"/>
      <c r="AB168" s="27"/>
      <c r="AC168" s="27"/>
      <c r="AD168" s="27"/>
      <c r="AE168" s="34" t="s">
        <v>378</v>
      </c>
      <c r="AF168" s="34">
        <v>22</v>
      </c>
    </row>
    <row r="169" spans="1:32" x14ac:dyDescent="0.2">
      <c r="A169" s="56"/>
      <c r="B169" s="56"/>
      <c r="C169" s="10"/>
      <c r="D169" s="10"/>
      <c r="E169" s="10"/>
      <c r="F169" s="22"/>
      <c r="G169" s="22"/>
      <c r="H169" s="22"/>
      <c r="I169" s="22"/>
      <c r="J169" s="10"/>
      <c r="K169" s="10"/>
      <c r="L169" s="10"/>
      <c r="M169" s="67"/>
      <c r="N169" s="67"/>
      <c r="O169" s="67"/>
      <c r="P169" s="67"/>
      <c r="Q169" s="33"/>
      <c r="R169" s="33"/>
      <c r="S169" s="10"/>
      <c r="T169" s="10"/>
      <c r="U169" s="10"/>
      <c r="V169" s="10"/>
      <c r="W169" s="10"/>
      <c r="X169" s="137">
        <f t="shared" ca="1" si="3"/>
        <v>42319</v>
      </c>
      <c r="Y169" s="29" t="str">
        <f>IF('Ressources CODD'!D165="","",'Ressources CODD'!D165)</f>
        <v/>
      </c>
      <c r="Z169" s="29"/>
      <c r="AA169" s="27"/>
      <c r="AB169" s="27"/>
      <c r="AC169" s="27"/>
      <c r="AD169" s="27"/>
      <c r="AE169" s="33" t="s">
        <v>1022</v>
      </c>
      <c r="AF169" s="33">
        <v>35</v>
      </c>
    </row>
    <row r="170" spans="1:32" x14ac:dyDescent="0.2">
      <c r="A170" s="56"/>
      <c r="B170" s="56"/>
      <c r="C170" s="10"/>
      <c r="D170" s="10"/>
      <c r="E170" s="10"/>
      <c r="F170" s="22"/>
      <c r="G170" s="22"/>
      <c r="H170" s="22"/>
      <c r="I170" s="22"/>
      <c r="J170" s="10"/>
      <c r="K170" s="10"/>
      <c r="L170" s="10"/>
      <c r="M170" s="67"/>
      <c r="N170" s="67"/>
      <c r="O170" s="67"/>
      <c r="P170" s="67"/>
      <c r="Q170" s="34"/>
      <c r="R170" s="34"/>
      <c r="S170" s="10"/>
      <c r="T170" s="10"/>
      <c r="U170" s="10"/>
      <c r="V170" s="10"/>
      <c r="W170" s="10"/>
      <c r="X170" s="137">
        <f t="shared" ca="1" si="3"/>
        <v>42318</v>
      </c>
      <c r="Y170" s="29" t="str">
        <f>IF('Ressources CODD'!D166="","",'Ressources CODD'!D166)</f>
        <v/>
      </c>
      <c r="Z170" s="29"/>
      <c r="AA170" s="27"/>
      <c r="AB170" s="27"/>
      <c r="AC170" s="27"/>
      <c r="AD170" s="27"/>
      <c r="AE170" s="34" t="s">
        <v>379</v>
      </c>
      <c r="AF170" s="34">
        <v>22</v>
      </c>
    </row>
    <row r="171" spans="1:32" x14ac:dyDescent="0.2">
      <c r="A171" s="56"/>
      <c r="B171" s="56"/>
      <c r="C171" s="10"/>
      <c r="D171" s="10"/>
      <c r="E171" s="10"/>
      <c r="F171" s="22"/>
      <c r="G171" s="23"/>
      <c r="H171" s="23"/>
      <c r="I171" s="23"/>
      <c r="J171" s="10"/>
      <c r="K171" s="10"/>
      <c r="L171" s="10"/>
      <c r="M171" s="67"/>
      <c r="N171" s="67"/>
      <c r="O171" s="67"/>
      <c r="P171" s="67"/>
      <c r="Q171" s="34"/>
      <c r="R171" s="34"/>
      <c r="S171" s="10"/>
      <c r="T171" s="10"/>
      <c r="U171" s="10"/>
      <c r="V171" s="10"/>
      <c r="W171" s="10"/>
      <c r="X171" s="137">
        <f t="shared" ca="1" si="3"/>
        <v>42317</v>
      </c>
      <c r="Y171" s="29" t="str">
        <f>IF('Ressources CODD'!D167="","",'Ressources CODD'!D167)</f>
        <v/>
      </c>
      <c r="Z171" s="29"/>
      <c r="AA171" s="27"/>
      <c r="AB171" s="27"/>
      <c r="AC171" s="27"/>
      <c r="AD171" s="27"/>
      <c r="AE171" s="34" t="s">
        <v>380</v>
      </c>
      <c r="AF171" s="34">
        <v>22</v>
      </c>
    </row>
    <row r="172" spans="1:32" x14ac:dyDescent="0.2">
      <c r="A172" s="56"/>
      <c r="B172" s="56"/>
      <c r="C172" s="10"/>
      <c r="D172" s="10"/>
      <c r="E172" s="10"/>
      <c r="F172" s="22"/>
      <c r="G172" s="22"/>
      <c r="H172" s="22"/>
      <c r="I172" s="22"/>
      <c r="J172" s="10"/>
      <c r="K172" s="10"/>
      <c r="L172" s="10"/>
      <c r="M172" s="67"/>
      <c r="N172" s="67"/>
      <c r="O172" s="67"/>
      <c r="P172" s="67"/>
      <c r="Q172" s="33"/>
      <c r="R172" s="33"/>
      <c r="S172" s="10"/>
      <c r="T172" s="10"/>
      <c r="U172" s="10"/>
      <c r="V172" s="10"/>
      <c r="W172" s="10"/>
      <c r="X172" s="137">
        <f t="shared" ca="1" si="3"/>
        <v>42316</v>
      </c>
      <c r="Y172" s="29" t="str">
        <f>IF('Ressources CODD'!D168="","",'Ressources CODD'!D168)</f>
        <v/>
      </c>
      <c r="Z172" s="29"/>
      <c r="AA172" s="27"/>
      <c r="AB172" s="27"/>
      <c r="AC172" s="27"/>
      <c r="AD172" s="27"/>
      <c r="AE172" s="33" t="s">
        <v>1023</v>
      </c>
      <c r="AF172" s="33">
        <v>35</v>
      </c>
    </row>
    <row r="173" spans="1:32" x14ac:dyDescent="0.2">
      <c r="A173" s="56"/>
      <c r="B173" s="56"/>
      <c r="C173" s="10"/>
      <c r="D173" s="10"/>
      <c r="E173" s="10"/>
      <c r="F173" s="22"/>
      <c r="G173" s="22"/>
      <c r="H173" s="22"/>
      <c r="I173" s="22"/>
      <c r="J173" s="10"/>
      <c r="K173" s="10"/>
      <c r="L173" s="10"/>
      <c r="M173" s="67"/>
      <c r="N173" s="67"/>
      <c r="O173" s="67"/>
      <c r="P173" s="67"/>
      <c r="Q173" s="34"/>
      <c r="R173" s="34"/>
      <c r="S173" s="10"/>
      <c r="T173" s="10"/>
      <c r="U173" s="10"/>
      <c r="V173" s="10"/>
      <c r="W173" s="10"/>
      <c r="X173" s="137">
        <f t="shared" ca="1" si="3"/>
        <v>42315</v>
      </c>
      <c r="Y173" s="29" t="str">
        <f>IF('Ressources CODD'!D169="","",'Ressources CODD'!D169)</f>
        <v/>
      </c>
      <c r="Z173" s="29"/>
      <c r="AA173" s="27"/>
      <c r="AB173" s="27"/>
      <c r="AC173" s="27"/>
      <c r="AD173" s="27"/>
      <c r="AE173" s="34" t="s">
        <v>381</v>
      </c>
      <c r="AF173" s="34">
        <v>22</v>
      </c>
    </row>
    <row r="174" spans="1:32" x14ac:dyDescent="0.2">
      <c r="A174" s="56"/>
      <c r="B174" s="56"/>
      <c r="C174" s="10"/>
      <c r="D174" s="10"/>
      <c r="E174" s="10"/>
      <c r="F174" s="22"/>
      <c r="G174" s="22"/>
      <c r="H174" s="22"/>
      <c r="I174" s="22"/>
      <c r="J174" s="10"/>
      <c r="K174" s="10"/>
      <c r="L174" s="10"/>
      <c r="M174" s="67"/>
      <c r="N174" s="67"/>
      <c r="O174" s="67"/>
      <c r="P174" s="67"/>
      <c r="Q174" s="34"/>
      <c r="R174" s="34"/>
      <c r="S174" s="10"/>
      <c r="T174" s="10"/>
      <c r="U174" s="10"/>
      <c r="V174" s="10"/>
      <c r="W174" s="10"/>
      <c r="X174" s="137">
        <f t="shared" ca="1" si="3"/>
        <v>42314</v>
      </c>
      <c r="Y174" s="29" t="str">
        <f>IF('Ressources CODD'!D170="","",'Ressources CODD'!D170)</f>
        <v/>
      </c>
      <c r="Z174" s="29"/>
      <c r="AA174" s="27"/>
      <c r="AB174" s="27"/>
      <c r="AC174" s="27"/>
      <c r="AD174" s="27"/>
      <c r="AE174" s="34" t="s">
        <v>382</v>
      </c>
      <c r="AF174" s="34">
        <v>22</v>
      </c>
    </row>
    <row r="175" spans="1:32" x14ac:dyDescent="0.2">
      <c r="A175" s="56"/>
      <c r="B175" s="56"/>
      <c r="C175" s="10"/>
      <c r="D175" s="10"/>
      <c r="E175" s="10"/>
      <c r="F175" s="25"/>
      <c r="G175" s="22"/>
      <c r="H175" s="22"/>
      <c r="I175" s="22"/>
      <c r="J175" s="10"/>
      <c r="K175" s="10"/>
      <c r="L175" s="10"/>
      <c r="M175" s="67"/>
      <c r="N175" s="67"/>
      <c r="O175" s="67"/>
      <c r="P175" s="67"/>
      <c r="Q175" s="35"/>
      <c r="R175" s="34"/>
      <c r="S175" s="10"/>
      <c r="T175" s="10"/>
      <c r="U175" s="10"/>
      <c r="V175" s="10"/>
      <c r="W175" s="10"/>
      <c r="X175" s="137">
        <f t="shared" ca="1" si="3"/>
        <v>42313</v>
      </c>
      <c r="Y175" s="29" t="str">
        <f>IF('Ressources CODD'!D171="","",'Ressources CODD'!D171)</f>
        <v/>
      </c>
      <c r="Z175" s="29"/>
      <c r="AA175" s="27"/>
      <c r="AB175" s="27"/>
      <c r="AC175" s="27"/>
      <c r="AD175" s="27"/>
      <c r="AE175" s="35" t="s">
        <v>103</v>
      </c>
      <c r="AF175" s="34">
        <v>29</v>
      </c>
    </row>
    <row r="176" spans="1:32" x14ac:dyDescent="0.2">
      <c r="A176" s="56"/>
      <c r="B176" s="56"/>
      <c r="C176" s="10"/>
      <c r="D176" s="57"/>
      <c r="E176" s="64"/>
      <c r="F176" s="21"/>
      <c r="G176" s="22"/>
      <c r="H176" s="22"/>
      <c r="I176" s="22"/>
      <c r="J176" s="10"/>
      <c r="K176" s="10"/>
      <c r="L176" s="10"/>
      <c r="M176" s="67"/>
      <c r="N176" s="67"/>
      <c r="O176" s="67"/>
      <c r="P176" s="67"/>
      <c r="Q176" s="36"/>
      <c r="R176" s="33"/>
      <c r="S176" s="10"/>
      <c r="T176" s="10"/>
      <c r="U176" s="10"/>
      <c r="V176" s="10"/>
      <c r="W176" s="10"/>
      <c r="X176" s="137">
        <f t="shared" ca="1" si="3"/>
        <v>42312</v>
      </c>
      <c r="Y176" s="29" t="str">
        <f>IF('Ressources CODD'!D172="","",'Ressources CODD'!D172)</f>
        <v/>
      </c>
      <c r="Z176" s="29"/>
      <c r="AA176" s="27"/>
      <c r="AB176" s="27"/>
      <c r="AC176" s="27"/>
      <c r="AD176" s="27"/>
      <c r="AE176" s="36" t="s">
        <v>741</v>
      </c>
      <c r="AF176" s="33">
        <v>56</v>
      </c>
    </row>
    <row r="177" spans="1:32" x14ac:dyDescent="0.2">
      <c r="A177" s="56"/>
      <c r="B177" s="17"/>
      <c r="C177" s="57"/>
      <c r="D177" s="10"/>
      <c r="E177" s="10"/>
      <c r="F177" s="21"/>
      <c r="G177" s="22"/>
      <c r="H177" s="22"/>
      <c r="I177" s="22"/>
      <c r="J177" s="10"/>
      <c r="K177" s="57"/>
      <c r="L177" s="10"/>
      <c r="M177" s="67"/>
      <c r="N177" s="67"/>
      <c r="O177" s="67"/>
      <c r="P177" s="67"/>
      <c r="Q177" s="33"/>
      <c r="R177" s="33"/>
      <c r="S177" s="57"/>
      <c r="T177" s="57"/>
      <c r="U177" s="57"/>
      <c r="V177" s="57"/>
      <c r="W177" s="57"/>
      <c r="X177" s="137">
        <f t="shared" ca="1" si="3"/>
        <v>42311</v>
      </c>
      <c r="Y177" s="29" t="str">
        <f>IF('Ressources CODD'!D173="","",'Ressources CODD'!D173)</f>
        <v/>
      </c>
      <c r="Z177" s="29"/>
      <c r="AA177" s="27"/>
      <c r="AB177" s="27"/>
      <c r="AC177" s="27"/>
      <c r="AD177" s="27"/>
      <c r="AE177" s="33" t="s">
        <v>1024</v>
      </c>
      <c r="AF177" s="33">
        <v>35</v>
      </c>
    </row>
    <row r="178" spans="1:32" x14ac:dyDescent="0.2">
      <c r="A178" s="56"/>
      <c r="B178" s="56"/>
      <c r="C178" s="10"/>
      <c r="D178" s="10"/>
      <c r="E178" s="10"/>
      <c r="F178" s="21"/>
      <c r="G178" s="25"/>
      <c r="H178" s="25"/>
      <c r="I178" s="25"/>
      <c r="J178" s="57"/>
      <c r="K178" s="10"/>
      <c r="L178" s="10"/>
      <c r="M178" s="67"/>
      <c r="N178" s="67"/>
      <c r="O178" s="67"/>
      <c r="P178" s="67"/>
      <c r="Q178" s="33"/>
      <c r="R178" s="33"/>
      <c r="S178" s="10"/>
      <c r="T178" s="10"/>
      <c r="U178" s="10"/>
      <c r="V178" s="10"/>
      <c r="W178" s="10"/>
      <c r="X178" s="137">
        <f t="shared" ca="1" si="3"/>
        <v>42310</v>
      </c>
      <c r="Y178" s="29" t="str">
        <f>IF('Ressources CODD'!D174="","",'Ressources CODD'!D174)</f>
        <v/>
      </c>
      <c r="Z178" s="29"/>
      <c r="AA178" s="27"/>
      <c r="AB178" s="27"/>
      <c r="AC178" s="27"/>
      <c r="AD178" s="27"/>
      <c r="AE178" s="33" t="s">
        <v>1025</v>
      </c>
      <c r="AF178" s="33">
        <v>35</v>
      </c>
    </row>
    <row r="179" spans="1:32" x14ac:dyDescent="0.2">
      <c r="A179" s="17"/>
      <c r="B179" s="56"/>
      <c r="C179" s="10"/>
      <c r="D179" s="10"/>
      <c r="E179" s="10"/>
      <c r="F179" s="21"/>
      <c r="G179" s="21"/>
      <c r="H179" s="21"/>
      <c r="I179" s="21"/>
      <c r="J179" s="10"/>
      <c r="K179" s="10"/>
      <c r="L179" s="10"/>
      <c r="M179" s="67"/>
      <c r="N179" s="67"/>
      <c r="O179" s="67"/>
      <c r="P179" s="67"/>
      <c r="Q179" s="33"/>
      <c r="R179" s="33"/>
      <c r="S179" s="10"/>
      <c r="T179" s="10"/>
      <c r="U179" s="10"/>
      <c r="V179" s="10"/>
      <c r="W179" s="10"/>
      <c r="X179" s="137">
        <f t="shared" ca="1" si="3"/>
        <v>42309</v>
      </c>
      <c r="Y179" s="29" t="str">
        <f>IF('Ressources CODD'!D175="","",'Ressources CODD'!D175)</f>
        <v/>
      </c>
      <c r="Z179" s="29"/>
      <c r="AA179" s="27"/>
      <c r="AB179" s="27"/>
      <c r="AC179" s="27"/>
      <c r="AD179" s="27"/>
      <c r="AE179" s="33" t="s">
        <v>1026</v>
      </c>
      <c r="AF179" s="33">
        <v>35</v>
      </c>
    </row>
    <row r="180" spans="1:32" x14ac:dyDescent="0.2">
      <c r="A180" s="56"/>
      <c r="B180" s="56"/>
      <c r="C180" s="10"/>
      <c r="D180" s="10"/>
      <c r="E180" s="10"/>
      <c r="F180" s="21"/>
      <c r="G180" s="21"/>
      <c r="H180" s="21"/>
      <c r="I180" s="21"/>
      <c r="J180" s="10"/>
      <c r="K180" s="10"/>
      <c r="L180" s="10"/>
      <c r="M180" s="67"/>
      <c r="N180" s="67"/>
      <c r="O180" s="67"/>
      <c r="P180" s="67"/>
      <c r="Q180" s="35"/>
      <c r="R180" s="34"/>
      <c r="S180" s="10"/>
      <c r="T180" s="10"/>
      <c r="U180" s="10"/>
      <c r="V180" s="10"/>
      <c r="W180" s="10"/>
      <c r="X180" s="137">
        <f t="shared" ca="1" si="3"/>
        <v>42308</v>
      </c>
      <c r="Y180" s="29" t="str">
        <f>IF('Ressources CODD'!D176="","",'Ressources CODD'!D176)</f>
        <v/>
      </c>
      <c r="Z180" s="29"/>
      <c r="AA180" s="27"/>
      <c r="AB180" s="27"/>
      <c r="AC180" s="27"/>
      <c r="AD180" s="27"/>
      <c r="AE180" s="35" t="s">
        <v>104</v>
      </c>
      <c r="AF180" s="34">
        <v>29</v>
      </c>
    </row>
    <row r="181" spans="1:32" x14ac:dyDescent="0.2">
      <c r="A181" s="56"/>
      <c r="B181" s="56"/>
      <c r="C181" s="10"/>
      <c r="D181" s="10"/>
      <c r="E181" s="10"/>
      <c r="F181" s="21"/>
      <c r="G181" s="21"/>
      <c r="H181" s="21"/>
      <c r="I181" s="21"/>
      <c r="J181" s="10"/>
      <c r="K181" s="10"/>
      <c r="L181" s="57"/>
      <c r="M181" s="67"/>
      <c r="N181" s="67"/>
      <c r="O181" s="67"/>
      <c r="P181" s="67"/>
      <c r="Q181" s="35"/>
      <c r="R181" s="34"/>
      <c r="S181" s="10"/>
      <c r="T181" s="10"/>
      <c r="U181" s="10"/>
      <c r="V181" s="10"/>
      <c r="W181" s="10"/>
      <c r="X181" s="137">
        <f t="shared" ca="1" si="3"/>
        <v>42307</v>
      </c>
      <c r="Y181" s="29" t="str">
        <f>IF('Ressources CODD'!D177="","",'Ressources CODD'!D177)</f>
        <v/>
      </c>
      <c r="Z181" s="29"/>
      <c r="AA181" s="27"/>
      <c r="AB181" s="27"/>
      <c r="AC181" s="27"/>
      <c r="AD181" s="27"/>
      <c r="AE181" s="35" t="s">
        <v>105</v>
      </c>
      <c r="AF181" s="34">
        <v>29</v>
      </c>
    </row>
    <row r="182" spans="1:32" x14ac:dyDescent="0.2">
      <c r="A182" s="56"/>
      <c r="B182" s="56"/>
      <c r="C182" s="10"/>
      <c r="D182" s="10"/>
      <c r="E182" s="10"/>
      <c r="F182" s="21"/>
      <c r="G182" s="21"/>
      <c r="H182" s="21"/>
      <c r="I182" s="21"/>
      <c r="J182" s="10"/>
      <c r="K182" s="10"/>
      <c r="L182" s="10"/>
      <c r="M182" s="67"/>
      <c r="N182" s="67"/>
      <c r="O182" s="67"/>
      <c r="P182" s="67"/>
      <c r="Q182" s="35"/>
      <c r="R182" s="34"/>
      <c r="S182" s="10"/>
      <c r="T182" s="10"/>
      <c r="U182" s="10"/>
      <c r="V182" s="10"/>
      <c r="W182" s="10"/>
      <c r="X182" s="137">
        <f t="shared" ca="1" si="3"/>
        <v>42306</v>
      </c>
      <c r="Y182" s="29" t="str">
        <f>IF('Ressources CODD'!D178="","",'Ressources CODD'!D178)</f>
        <v/>
      </c>
      <c r="Z182" s="29"/>
      <c r="AA182" s="27"/>
      <c r="AB182" s="27"/>
      <c r="AC182" s="27"/>
      <c r="AD182" s="27"/>
      <c r="AE182" s="35" t="s">
        <v>67</v>
      </c>
      <c r="AF182" s="34">
        <v>29</v>
      </c>
    </row>
    <row r="183" spans="1:32" x14ac:dyDescent="0.2">
      <c r="A183" s="56"/>
      <c r="B183" s="56"/>
      <c r="C183" s="10"/>
      <c r="D183" s="10"/>
      <c r="E183" s="10"/>
      <c r="F183" s="21"/>
      <c r="G183" s="21"/>
      <c r="H183" s="21"/>
      <c r="I183" s="21"/>
      <c r="J183" s="10"/>
      <c r="K183" s="10"/>
      <c r="L183" s="10"/>
      <c r="M183" s="67"/>
      <c r="N183" s="67"/>
      <c r="O183" s="67"/>
      <c r="P183" s="67"/>
      <c r="Q183" s="36"/>
      <c r="R183" s="33"/>
      <c r="S183" s="10"/>
      <c r="T183" s="10"/>
      <c r="U183" s="10"/>
      <c r="V183" s="10"/>
      <c r="W183" s="10"/>
      <c r="X183" s="137">
        <f t="shared" ca="1" si="3"/>
        <v>42305</v>
      </c>
      <c r="Y183" s="29" t="str">
        <f>IF('Ressources CODD'!D179="","",'Ressources CODD'!D179)</f>
        <v/>
      </c>
      <c r="Z183" s="29"/>
      <c r="AA183" s="27"/>
      <c r="AB183" s="27"/>
      <c r="AC183" s="27"/>
      <c r="AD183" s="27"/>
      <c r="AE183" s="36" t="s">
        <v>742</v>
      </c>
      <c r="AF183" s="33">
        <v>56</v>
      </c>
    </row>
    <row r="184" spans="1:32" x14ac:dyDescent="0.2">
      <c r="A184" s="56"/>
      <c r="B184" s="56"/>
      <c r="C184" s="10"/>
      <c r="D184" s="10"/>
      <c r="E184" s="10"/>
      <c r="F184" s="21"/>
      <c r="G184" s="21"/>
      <c r="H184" s="21"/>
      <c r="I184" s="21"/>
      <c r="J184" s="10"/>
      <c r="K184" s="10"/>
      <c r="L184" s="10"/>
      <c r="M184" s="67"/>
      <c r="N184" s="67"/>
      <c r="O184" s="67"/>
      <c r="P184" s="67"/>
      <c r="Q184" s="35"/>
      <c r="R184" s="34"/>
      <c r="S184" s="10"/>
      <c r="T184" s="10"/>
      <c r="U184" s="10"/>
      <c r="V184" s="10"/>
      <c r="W184" s="10"/>
      <c r="X184" s="137">
        <f t="shared" ca="1" si="3"/>
        <v>42304</v>
      </c>
      <c r="Y184" s="29" t="str">
        <f>IF('Ressources CODD'!D180="","",'Ressources CODD'!D180)</f>
        <v/>
      </c>
      <c r="Z184" s="29"/>
      <c r="AA184" s="27"/>
      <c r="AB184" s="27"/>
      <c r="AC184" s="27"/>
      <c r="AD184" s="27"/>
      <c r="AE184" s="35" t="s">
        <v>106</v>
      </c>
      <c r="AF184" s="34">
        <v>29</v>
      </c>
    </row>
    <row r="185" spans="1:32" x14ac:dyDescent="0.2">
      <c r="A185" s="56"/>
      <c r="B185" s="56"/>
      <c r="C185" s="10"/>
      <c r="D185" s="57"/>
      <c r="E185" s="64"/>
      <c r="F185" s="21"/>
      <c r="G185" s="21"/>
      <c r="H185" s="21"/>
      <c r="I185" s="21"/>
      <c r="J185" s="10"/>
      <c r="K185" s="10"/>
      <c r="L185" s="10"/>
      <c r="M185" s="67"/>
      <c r="N185" s="67"/>
      <c r="O185" s="67"/>
      <c r="P185" s="67"/>
      <c r="Q185" s="35"/>
      <c r="R185" s="34"/>
      <c r="S185" s="10"/>
      <c r="T185" s="10"/>
      <c r="U185" s="10"/>
      <c r="V185" s="10"/>
      <c r="W185" s="10"/>
      <c r="X185" s="137">
        <f t="shared" ca="1" si="3"/>
        <v>42303</v>
      </c>
      <c r="Y185" s="29" t="str">
        <f>IF('Ressources CODD'!D181="","",'Ressources CODD'!D181)</f>
        <v/>
      </c>
      <c r="Z185" s="29"/>
      <c r="AA185" s="27"/>
      <c r="AB185" s="27"/>
      <c r="AC185" s="27"/>
      <c r="AD185" s="27"/>
      <c r="AE185" s="35" t="s">
        <v>108</v>
      </c>
      <c r="AF185" s="34">
        <v>29</v>
      </c>
    </row>
    <row r="186" spans="1:32" x14ac:dyDescent="0.2">
      <c r="A186" s="56"/>
      <c r="B186" s="17"/>
      <c r="C186" s="57"/>
      <c r="D186" s="57"/>
      <c r="E186" s="64"/>
      <c r="F186" s="21"/>
      <c r="G186" s="21"/>
      <c r="H186" s="21"/>
      <c r="I186" s="21"/>
      <c r="J186" s="10"/>
      <c r="K186" s="57"/>
      <c r="L186" s="10"/>
      <c r="M186" s="67"/>
      <c r="N186" s="67"/>
      <c r="O186" s="67"/>
      <c r="P186" s="67"/>
      <c r="Q186" s="34"/>
      <c r="R186" s="34"/>
      <c r="S186" s="57"/>
      <c r="T186" s="57"/>
      <c r="U186" s="57"/>
      <c r="V186" s="57"/>
      <c r="W186" s="57"/>
      <c r="X186" s="137">
        <f t="shared" ca="1" si="3"/>
        <v>42302</v>
      </c>
      <c r="Y186" s="29" t="str">
        <f>IF('Ressources CODD'!D182="","",'Ressources CODD'!D182)</f>
        <v/>
      </c>
      <c r="Z186" s="29"/>
      <c r="AA186" s="27"/>
      <c r="AB186" s="27"/>
      <c r="AC186" s="27"/>
      <c r="AD186" s="27"/>
      <c r="AE186" s="34" t="s">
        <v>383</v>
      </c>
      <c r="AF186" s="34">
        <v>22</v>
      </c>
    </row>
    <row r="187" spans="1:32" x14ac:dyDescent="0.2">
      <c r="A187" s="56"/>
      <c r="B187" s="17"/>
      <c r="C187" s="57"/>
      <c r="D187" s="57"/>
      <c r="E187" s="64"/>
      <c r="F187" s="22"/>
      <c r="G187" s="21"/>
      <c r="H187" s="21"/>
      <c r="I187" s="21"/>
      <c r="J187" s="57"/>
      <c r="K187" s="57"/>
      <c r="L187" s="10"/>
      <c r="M187" s="67"/>
      <c r="N187" s="67"/>
      <c r="O187" s="67"/>
      <c r="P187" s="67"/>
      <c r="Q187" s="33"/>
      <c r="R187" s="33"/>
      <c r="S187" s="57"/>
      <c r="T187" s="57"/>
      <c r="U187" s="57"/>
      <c r="V187" s="57"/>
      <c r="W187" s="57"/>
      <c r="X187" s="137">
        <f t="shared" ca="1" si="3"/>
        <v>42301</v>
      </c>
      <c r="Y187" s="29" t="str">
        <f>IF('Ressources CODD'!D183="","",'Ressources CODD'!D183)</f>
        <v/>
      </c>
      <c r="Z187" s="29"/>
      <c r="AA187" s="27"/>
      <c r="AB187" s="27"/>
      <c r="AC187" s="27"/>
      <c r="AD187" s="27"/>
      <c r="AE187" s="33" t="s">
        <v>1027</v>
      </c>
      <c r="AF187" s="33">
        <v>35</v>
      </c>
    </row>
    <row r="188" spans="1:32" x14ac:dyDescent="0.2">
      <c r="A188" s="17"/>
      <c r="B188" s="17"/>
      <c r="C188" s="57"/>
      <c r="D188" s="57"/>
      <c r="E188" s="64"/>
      <c r="F188" s="21"/>
      <c r="G188" s="21"/>
      <c r="H188" s="21"/>
      <c r="I188" s="21"/>
      <c r="J188" s="57"/>
      <c r="K188" s="57"/>
      <c r="L188" s="10"/>
      <c r="M188" s="67"/>
      <c r="N188" s="67"/>
      <c r="O188" s="67"/>
      <c r="P188" s="67"/>
      <c r="Q188" s="33"/>
      <c r="R188" s="33"/>
      <c r="S188" s="57"/>
      <c r="T188" s="57"/>
      <c r="U188" s="57"/>
      <c r="V188" s="57"/>
      <c r="W188" s="57"/>
      <c r="X188" s="137">
        <f t="shared" ca="1" si="3"/>
        <v>42300</v>
      </c>
      <c r="Y188" s="29" t="str">
        <f>IF('Ressources CODD'!D184="","",'Ressources CODD'!D184)</f>
        <v/>
      </c>
      <c r="Z188" s="29"/>
      <c r="AA188" s="27"/>
      <c r="AB188" s="27"/>
      <c r="AC188" s="27"/>
      <c r="AD188" s="27"/>
      <c r="AE188" s="33" t="s">
        <v>1028</v>
      </c>
      <c r="AF188" s="33">
        <v>35</v>
      </c>
    </row>
    <row r="189" spans="1:32" x14ac:dyDescent="0.2">
      <c r="A189" s="17"/>
      <c r="B189" s="17"/>
      <c r="C189" s="57"/>
      <c r="D189" s="10"/>
      <c r="E189" s="10"/>
      <c r="F189" s="21"/>
      <c r="G189" s="21"/>
      <c r="H189" s="21"/>
      <c r="I189" s="21"/>
      <c r="J189" s="57"/>
      <c r="K189" s="57"/>
      <c r="L189" s="10"/>
      <c r="M189" s="67"/>
      <c r="N189" s="67"/>
      <c r="O189" s="67"/>
      <c r="P189" s="67"/>
      <c r="Q189" s="34"/>
      <c r="R189" s="34"/>
      <c r="S189" s="57"/>
      <c r="T189" s="57"/>
      <c r="U189" s="57"/>
      <c r="V189" s="57"/>
      <c r="W189" s="57"/>
      <c r="X189" s="137">
        <f t="shared" ca="1" si="3"/>
        <v>42299</v>
      </c>
      <c r="Y189" s="29" t="str">
        <f>IF('Ressources CODD'!D185="","",'Ressources CODD'!D185)</f>
        <v/>
      </c>
      <c r="Z189" s="29"/>
      <c r="AA189" s="27"/>
      <c r="AB189" s="27"/>
      <c r="AC189" s="27"/>
      <c r="AD189" s="27"/>
      <c r="AE189" s="34" t="s">
        <v>384</v>
      </c>
      <c r="AF189" s="34">
        <v>22</v>
      </c>
    </row>
    <row r="190" spans="1:32" x14ac:dyDescent="0.2">
      <c r="A190" s="17"/>
      <c r="B190" s="56"/>
      <c r="C190" s="10"/>
      <c r="D190" s="57"/>
      <c r="E190" s="64"/>
      <c r="F190" s="22"/>
      <c r="G190" s="22"/>
      <c r="H190" s="22"/>
      <c r="I190" s="22"/>
      <c r="J190" s="57"/>
      <c r="K190" s="10"/>
      <c r="L190" s="57"/>
      <c r="M190" s="67"/>
      <c r="N190" s="67"/>
      <c r="O190" s="67"/>
      <c r="P190" s="67"/>
      <c r="Q190" s="36"/>
      <c r="R190" s="33"/>
      <c r="S190" s="10"/>
      <c r="T190" s="10"/>
      <c r="U190" s="10"/>
      <c r="V190" s="10"/>
      <c r="W190" s="10"/>
      <c r="X190" s="137">
        <f t="shared" ca="1" si="3"/>
        <v>42298</v>
      </c>
      <c r="Y190" s="29" t="str">
        <f>IF('Ressources CODD'!D186="","",'Ressources CODD'!D186)</f>
        <v/>
      </c>
      <c r="Z190" s="29"/>
      <c r="AA190" s="27"/>
      <c r="AB190" s="27"/>
      <c r="AC190" s="27"/>
      <c r="AD190" s="27"/>
      <c r="AE190" s="36" t="s">
        <v>743</v>
      </c>
      <c r="AF190" s="33">
        <v>56</v>
      </c>
    </row>
    <row r="191" spans="1:32" x14ac:dyDescent="0.2">
      <c r="A191" s="17"/>
      <c r="B191" s="17"/>
      <c r="C191" s="57"/>
      <c r="D191" s="10"/>
      <c r="E191" s="10"/>
      <c r="F191" s="21"/>
      <c r="G191" s="21"/>
      <c r="H191" s="21"/>
      <c r="I191" s="21"/>
      <c r="J191" s="10"/>
      <c r="K191" s="57"/>
      <c r="L191" s="57"/>
      <c r="M191" s="67"/>
      <c r="N191" s="67"/>
      <c r="O191" s="67"/>
      <c r="P191" s="67"/>
      <c r="Q191" s="36"/>
      <c r="R191" s="33"/>
      <c r="S191" s="57"/>
      <c r="T191" s="57"/>
      <c r="U191" s="57"/>
      <c r="V191" s="57"/>
      <c r="W191" s="57"/>
      <c r="X191" s="137">
        <f t="shared" ca="1" si="3"/>
        <v>42297</v>
      </c>
      <c r="Y191" s="29" t="str">
        <f>IF('Ressources CODD'!D187="","",'Ressources CODD'!D187)</f>
        <v/>
      </c>
      <c r="Z191" s="29"/>
      <c r="AA191" s="27"/>
      <c r="AB191" s="27"/>
      <c r="AC191" s="27"/>
      <c r="AD191" s="27"/>
      <c r="AE191" s="36" t="s">
        <v>745</v>
      </c>
      <c r="AF191" s="33">
        <v>56</v>
      </c>
    </row>
    <row r="192" spans="1:32" x14ac:dyDescent="0.2">
      <c r="A192" s="56"/>
      <c r="B192" s="56"/>
      <c r="C192" s="10"/>
      <c r="D192" s="57"/>
      <c r="E192" s="64"/>
      <c r="F192" s="21"/>
      <c r="G192" s="21"/>
      <c r="H192" s="21"/>
      <c r="I192" s="21"/>
      <c r="J192" s="57"/>
      <c r="K192" s="10"/>
      <c r="L192" s="57"/>
      <c r="M192" s="67"/>
      <c r="N192" s="67"/>
      <c r="O192" s="67"/>
      <c r="P192" s="67"/>
      <c r="Q192" s="36"/>
      <c r="R192" s="33"/>
      <c r="S192" s="10"/>
      <c r="T192" s="10"/>
      <c r="U192" s="10"/>
      <c r="V192" s="10"/>
      <c r="W192" s="10"/>
      <c r="X192" s="137">
        <f t="shared" ca="1" si="3"/>
        <v>42296</v>
      </c>
      <c r="Y192" s="29" t="str">
        <f>IF('Ressources CODD'!D188="","",'Ressources CODD'!D188)</f>
        <v/>
      </c>
      <c r="Z192" s="29"/>
      <c r="AA192" s="27"/>
      <c r="AB192" s="27"/>
      <c r="AC192" s="27"/>
      <c r="AD192" s="27"/>
      <c r="AE192" s="36" t="s">
        <v>746</v>
      </c>
      <c r="AF192" s="33">
        <v>56</v>
      </c>
    </row>
    <row r="193" spans="1:32" x14ac:dyDescent="0.2">
      <c r="A193" s="17"/>
      <c r="B193" s="17"/>
      <c r="C193" s="57"/>
      <c r="D193" s="57"/>
      <c r="E193" s="64"/>
      <c r="F193" s="21"/>
      <c r="G193" s="22"/>
      <c r="H193" s="22"/>
      <c r="I193" s="22"/>
      <c r="J193" s="10"/>
      <c r="K193" s="57"/>
      <c r="L193" s="57"/>
      <c r="M193" s="67"/>
      <c r="N193" s="67"/>
      <c r="O193" s="67"/>
      <c r="P193" s="67"/>
      <c r="Q193" s="34"/>
      <c r="R193" s="34"/>
      <c r="S193" s="57"/>
      <c r="T193" s="57"/>
      <c r="U193" s="57"/>
      <c r="V193" s="57"/>
      <c r="W193" s="57"/>
      <c r="X193" s="137">
        <f t="shared" ca="1" si="3"/>
        <v>42295</v>
      </c>
      <c r="Y193" s="29" t="str">
        <f>IF('Ressources CODD'!D189="","",'Ressources CODD'!D189)</f>
        <v/>
      </c>
      <c r="Z193" s="29"/>
      <c r="AA193" s="27"/>
      <c r="AB193" s="27"/>
      <c r="AC193" s="27"/>
      <c r="AD193" s="27"/>
      <c r="AE193" s="34" t="s">
        <v>385</v>
      </c>
      <c r="AF193" s="34">
        <v>22</v>
      </c>
    </row>
    <row r="194" spans="1:32" x14ac:dyDescent="0.2">
      <c r="A194" s="56"/>
      <c r="B194" s="17"/>
      <c r="C194" s="57"/>
      <c r="D194" s="57"/>
      <c r="E194" s="64"/>
      <c r="F194" s="21"/>
      <c r="G194" s="21"/>
      <c r="H194" s="21"/>
      <c r="I194" s="21"/>
      <c r="J194" s="57"/>
      <c r="K194" s="57"/>
      <c r="L194" s="10"/>
      <c r="M194" s="67"/>
      <c r="N194" s="67"/>
      <c r="O194" s="67"/>
      <c r="P194" s="67"/>
      <c r="Q194" s="33"/>
      <c r="R194" s="33"/>
      <c r="S194" s="57"/>
      <c r="T194" s="57"/>
      <c r="U194" s="57"/>
      <c r="V194" s="57"/>
      <c r="W194" s="57"/>
      <c r="X194" s="137">
        <f t="shared" ca="1" si="3"/>
        <v>42294</v>
      </c>
      <c r="Y194" s="29" t="str">
        <f>IF('Ressources CODD'!D190="","",'Ressources CODD'!D190)</f>
        <v/>
      </c>
      <c r="Z194" s="29"/>
      <c r="AA194" s="27"/>
      <c r="AB194" s="27"/>
      <c r="AC194" s="27"/>
      <c r="AD194" s="27"/>
      <c r="AE194" s="33" t="s">
        <v>1030</v>
      </c>
      <c r="AF194" s="33">
        <v>35</v>
      </c>
    </row>
    <row r="195" spans="1:32" x14ac:dyDescent="0.2">
      <c r="A195" s="17"/>
      <c r="B195" s="17"/>
      <c r="C195" s="57"/>
      <c r="D195" s="57"/>
      <c r="E195" s="64"/>
      <c r="F195" s="21"/>
      <c r="G195" s="21"/>
      <c r="H195" s="21"/>
      <c r="I195" s="21"/>
      <c r="J195" s="57"/>
      <c r="K195" s="57"/>
      <c r="L195" s="57"/>
      <c r="M195" s="67"/>
      <c r="N195" s="67"/>
      <c r="O195" s="67"/>
      <c r="P195" s="67"/>
      <c r="Q195" s="36"/>
      <c r="R195" s="33"/>
      <c r="S195" s="57"/>
      <c r="T195" s="57"/>
      <c r="U195" s="57"/>
      <c r="V195" s="57"/>
      <c r="W195" s="57"/>
      <c r="X195" s="137">
        <f t="shared" ca="1" si="3"/>
        <v>42293</v>
      </c>
      <c r="Y195" s="29" t="str">
        <f>IF('Ressources CODD'!D191="","",'Ressources CODD'!D191)</f>
        <v/>
      </c>
      <c r="Z195" s="29"/>
      <c r="AA195" s="27"/>
      <c r="AB195" s="27"/>
      <c r="AC195" s="27"/>
      <c r="AD195" s="27"/>
      <c r="AE195" s="36" t="s">
        <v>749</v>
      </c>
      <c r="AF195" s="33">
        <v>56</v>
      </c>
    </row>
    <row r="196" spans="1:32" x14ac:dyDescent="0.2">
      <c r="A196" s="17"/>
      <c r="B196" s="17"/>
      <c r="C196" s="57"/>
      <c r="D196" s="57"/>
      <c r="E196" s="64"/>
      <c r="F196" s="22"/>
      <c r="G196" s="21"/>
      <c r="H196" s="21"/>
      <c r="I196" s="21"/>
      <c r="J196" s="57"/>
      <c r="K196" s="57"/>
      <c r="L196" s="10"/>
      <c r="M196" s="67"/>
      <c r="N196" s="67"/>
      <c r="O196" s="67"/>
      <c r="P196" s="67"/>
      <c r="Q196" s="35"/>
      <c r="R196" s="34"/>
      <c r="S196" s="57"/>
      <c r="T196" s="57"/>
      <c r="U196" s="57"/>
      <c r="V196" s="57"/>
      <c r="W196" s="57"/>
      <c r="X196" s="137">
        <f t="shared" ca="1" si="3"/>
        <v>42292</v>
      </c>
      <c r="Y196" s="29" t="str">
        <f>IF('Ressources CODD'!D192="","",'Ressources CODD'!D192)</f>
        <v/>
      </c>
      <c r="Z196" s="29"/>
      <c r="AA196" s="27"/>
      <c r="AB196" s="27"/>
      <c r="AC196" s="27"/>
      <c r="AD196" s="27"/>
      <c r="AE196" s="35" t="s">
        <v>109</v>
      </c>
      <c r="AF196" s="34">
        <v>29</v>
      </c>
    </row>
    <row r="197" spans="1:32" x14ac:dyDescent="0.2">
      <c r="A197" s="17"/>
      <c r="B197" s="17"/>
      <c r="C197" s="57"/>
      <c r="D197" s="57"/>
      <c r="E197" s="64"/>
      <c r="F197" s="21"/>
      <c r="G197" s="21"/>
      <c r="H197" s="21"/>
      <c r="I197" s="21"/>
      <c r="J197" s="57"/>
      <c r="K197" s="57"/>
      <c r="L197" s="57"/>
      <c r="M197" s="67"/>
      <c r="N197" s="67"/>
      <c r="O197" s="67"/>
      <c r="P197" s="67"/>
      <c r="Q197" s="36"/>
      <c r="R197" s="33"/>
      <c r="S197" s="57"/>
      <c r="T197" s="57"/>
      <c r="U197" s="57"/>
      <c r="V197" s="57"/>
      <c r="W197" s="57"/>
      <c r="X197" s="137">
        <f t="shared" ca="1" si="3"/>
        <v>42291</v>
      </c>
      <c r="Y197" s="29" t="str">
        <f>IF('Ressources CODD'!D193="","",'Ressources CODD'!D193)</f>
        <v/>
      </c>
      <c r="Z197" s="28"/>
      <c r="AA197" s="27"/>
      <c r="AB197" s="27"/>
      <c r="AC197" s="27"/>
      <c r="AD197" s="27"/>
      <c r="AE197" s="36" t="s">
        <v>750</v>
      </c>
      <c r="AF197" s="33">
        <v>56</v>
      </c>
    </row>
    <row r="198" spans="1:32" x14ac:dyDescent="0.2">
      <c r="A198" s="17"/>
      <c r="B198" s="17"/>
      <c r="C198" s="57"/>
      <c r="D198" s="57"/>
      <c r="E198" s="64"/>
      <c r="F198" s="22"/>
      <c r="G198" s="21"/>
      <c r="H198" s="21"/>
      <c r="I198" s="21"/>
      <c r="J198" s="57"/>
      <c r="K198" s="57"/>
      <c r="L198" s="57"/>
      <c r="M198" s="67"/>
      <c r="N198" s="67"/>
      <c r="O198" s="67"/>
      <c r="P198" s="67"/>
      <c r="Q198" s="33"/>
      <c r="R198" s="33"/>
      <c r="S198" s="57"/>
      <c r="T198" s="57"/>
      <c r="U198" s="57"/>
      <c r="V198" s="57"/>
      <c r="W198" s="57"/>
      <c r="X198" s="137">
        <f t="shared" ca="1" si="3"/>
        <v>42290</v>
      </c>
      <c r="Y198" s="29" t="str">
        <f>IF('Ressources CODD'!D194="","",'Ressources CODD'!D194)</f>
        <v/>
      </c>
      <c r="Z198" s="28"/>
      <c r="AA198" s="27"/>
      <c r="AB198" s="27"/>
      <c r="AC198" s="27"/>
      <c r="AD198" s="27"/>
      <c r="AE198" s="33" t="s">
        <v>1032</v>
      </c>
      <c r="AF198" s="33">
        <v>35</v>
      </c>
    </row>
    <row r="199" spans="1:32" x14ac:dyDescent="0.2">
      <c r="A199" s="17"/>
      <c r="B199" s="17"/>
      <c r="C199" s="57"/>
      <c r="D199" s="57"/>
      <c r="E199" s="64"/>
      <c r="F199" s="22"/>
      <c r="G199" s="22"/>
      <c r="H199" s="22"/>
      <c r="I199" s="22"/>
      <c r="J199" s="57"/>
      <c r="K199" s="57"/>
      <c r="L199" s="57"/>
      <c r="M199" s="67"/>
      <c r="N199" s="67"/>
      <c r="O199" s="67"/>
      <c r="P199" s="67"/>
      <c r="Q199" s="36"/>
      <c r="R199" s="33"/>
      <c r="S199" s="57"/>
      <c r="T199" s="57"/>
      <c r="U199" s="57"/>
      <c r="V199" s="57"/>
      <c r="W199" s="57"/>
      <c r="X199" s="137">
        <f t="shared" ca="1" si="3"/>
        <v>42289</v>
      </c>
      <c r="Y199" s="29" t="str">
        <f>IF('Ressources CODD'!D195="","",'Ressources CODD'!D195)</f>
        <v/>
      </c>
      <c r="Z199" s="28"/>
      <c r="AA199" s="27"/>
      <c r="AB199" s="27"/>
      <c r="AC199" s="27"/>
      <c r="AD199" s="27"/>
      <c r="AE199" s="36" t="s">
        <v>751</v>
      </c>
      <c r="AF199" s="33">
        <v>56</v>
      </c>
    </row>
    <row r="200" spans="1:32" x14ac:dyDescent="0.2">
      <c r="A200" s="17"/>
      <c r="B200" s="17"/>
      <c r="C200" s="57"/>
      <c r="D200" s="57"/>
      <c r="E200" s="64"/>
      <c r="F200" s="56"/>
      <c r="G200" s="21"/>
      <c r="H200" s="21"/>
      <c r="I200" s="21"/>
      <c r="J200" s="57"/>
      <c r="K200" s="57"/>
      <c r="L200" s="57"/>
      <c r="M200" s="67"/>
      <c r="N200" s="67"/>
      <c r="O200" s="67"/>
      <c r="P200" s="67"/>
      <c r="Q200" s="35"/>
      <c r="R200" s="34"/>
      <c r="S200" s="57"/>
      <c r="T200" s="57"/>
      <c r="U200" s="57"/>
      <c r="V200" s="57"/>
      <c r="W200" s="57"/>
      <c r="X200" s="137">
        <f t="shared" ref="X200:X263" ca="1" si="4">X199-1</f>
        <v>42288</v>
      </c>
      <c r="Y200" s="29" t="str">
        <f>IF('Ressources CODD'!D196="","",'Ressources CODD'!D196)</f>
        <v/>
      </c>
      <c r="Z200" s="28"/>
      <c r="AA200" s="27"/>
      <c r="AB200" s="27"/>
      <c r="AC200" s="27"/>
      <c r="AD200" s="27"/>
      <c r="AE200" s="35" t="s">
        <v>110</v>
      </c>
      <c r="AF200" s="34">
        <v>29</v>
      </c>
    </row>
    <row r="201" spans="1:32" x14ac:dyDescent="0.2">
      <c r="A201" s="17"/>
      <c r="B201" s="17"/>
      <c r="C201" s="57"/>
      <c r="D201" s="71"/>
      <c r="E201" s="71"/>
      <c r="F201" s="56"/>
      <c r="G201" s="22"/>
      <c r="H201" s="22"/>
      <c r="I201" s="22"/>
      <c r="J201" s="57"/>
      <c r="K201" s="57"/>
      <c r="L201" s="57"/>
      <c r="M201" s="67"/>
      <c r="N201" s="67"/>
      <c r="O201" s="67"/>
      <c r="P201" s="67"/>
      <c r="Q201" s="34"/>
      <c r="R201" s="34"/>
      <c r="S201" s="57"/>
      <c r="T201" s="57"/>
      <c r="U201" s="57"/>
      <c r="V201" s="57"/>
      <c r="W201" s="57"/>
      <c r="X201" s="137">
        <f t="shared" ca="1" si="4"/>
        <v>42287</v>
      </c>
      <c r="Y201" s="29" t="str">
        <f>IF('Ressources CODD'!D197="","",'Ressources CODD'!D197)</f>
        <v/>
      </c>
      <c r="Z201" s="28"/>
      <c r="AA201" s="27"/>
      <c r="AB201" s="27"/>
      <c r="AC201" s="27"/>
      <c r="AD201" s="27"/>
      <c r="AE201" s="34" t="s">
        <v>64</v>
      </c>
      <c r="AF201" s="34">
        <v>22</v>
      </c>
    </row>
    <row r="202" spans="1:32" x14ac:dyDescent="0.2">
      <c r="A202" s="17"/>
      <c r="B202" s="18"/>
      <c r="C202" s="71"/>
      <c r="D202" s="57"/>
      <c r="E202" s="64"/>
      <c r="F202" s="56"/>
      <c r="G202" s="22"/>
      <c r="H202" s="22"/>
      <c r="I202" s="22"/>
      <c r="J202" s="57"/>
      <c r="K202" s="71"/>
      <c r="L202" s="57"/>
      <c r="M202" s="67"/>
      <c r="N202" s="67"/>
      <c r="O202" s="67"/>
      <c r="P202" s="67"/>
      <c r="Q202" s="33"/>
      <c r="R202" s="33"/>
      <c r="S202" s="71"/>
      <c r="T202" s="71"/>
      <c r="U202" s="71"/>
      <c r="V202" s="71"/>
      <c r="W202" s="71"/>
      <c r="X202" s="137">
        <f t="shared" ca="1" si="4"/>
        <v>42286</v>
      </c>
      <c r="Y202" s="29" t="str">
        <f>IF('Ressources CODD'!D198="","",'Ressources CODD'!D198)</f>
        <v/>
      </c>
      <c r="Z202" s="28"/>
      <c r="AA202" s="27"/>
      <c r="AB202" s="27"/>
      <c r="AC202" s="27"/>
      <c r="AD202" s="27"/>
      <c r="AE202" s="33" t="s">
        <v>1033</v>
      </c>
      <c r="AF202" s="33">
        <v>35</v>
      </c>
    </row>
    <row r="203" spans="1:32" x14ac:dyDescent="0.2">
      <c r="A203" s="17"/>
      <c r="B203" s="17"/>
      <c r="C203" s="57"/>
      <c r="D203" s="57"/>
      <c r="E203" s="64"/>
      <c r="F203" s="56"/>
      <c r="G203" s="56"/>
      <c r="H203" s="56"/>
      <c r="I203" s="127"/>
      <c r="J203" s="71"/>
      <c r="K203" s="57"/>
      <c r="L203" s="57"/>
      <c r="M203" s="67"/>
      <c r="N203" s="67"/>
      <c r="O203" s="67"/>
      <c r="P203" s="67"/>
      <c r="Q203" s="35"/>
      <c r="R203" s="34"/>
      <c r="S203" s="57"/>
      <c r="T203" s="57"/>
      <c r="U203" s="57"/>
      <c r="V203" s="57"/>
      <c r="W203" s="57"/>
      <c r="X203" s="137">
        <f t="shared" ca="1" si="4"/>
        <v>42285</v>
      </c>
      <c r="Y203" s="29" t="str">
        <f>IF('Ressources CODD'!D199="","",'Ressources CODD'!D199)</f>
        <v/>
      </c>
      <c r="Z203" s="28"/>
      <c r="AA203" s="27"/>
      <c r="AB203" s="27"/>
      <c r="AC203" s="27"/>
      <c r="AD203" s="27"/>
      <c r="AE203" s="35" t="s">
        <v>111</v>
      </c>
      <c r="AF203" s="34">
        <v>29</v>
      </c>
    </row>
    <row r="204" spans="1:32" x14ac:dyDescent="0.2">
      <c r="A204" s="18"/>
      <c r="B204" s="17"/>
      <c r="C204" s="57"/>
      <c r="D204" s="57"/>
      <c r="E204" s="64"/>
      <c r="F204" s="56"/>
      <c r="G204" s="56"/>
      <c r="H204" s="56"/>
      <c r="I204" s="127"/>
      <c r="J204" s="57"/>
      <c r="K204" s="57"/>
      <c r="L204" s="57"/>
      <c r="M204" s="67"/>
      <c r="N204" s="67"/>
      <c r="O204" s="67"/>
      <c r="P204" s="67"/>
      <c r="Q204" s="33"/>
      <c r="R204" s="33"/>
      <c r="S204" s="57"/>
      <c r="T204" s="57"/>
      <c r="U204" s="57"/>
      <c r="V204" s="57"/>
      <c r="W204" s="57"/>
      <c r="X204" s="137">
        <f t="shared" ca="1" si="4"/>
        <v>42284</v>
      </c>
      <c r="Y204" s="29" t="str">
        <f>IF('Ressources CODD'!D200="","",'Ressources CODD'!D200)</f>
        <v/>
      </c>
      <c r="Z204" s="28"/>
      <c r="AA204" s="27"/>
      <c r="AB204" s="27"/>
      <c r="AC204" s="27"/>
      <c r="AD204" s="27"/>
      <c r="AE204" s="33" t="s">
        <v>1034</v>
      </c>
      <c r="AF204" s="33">
        <v>35</v>
      </c>
    </row>
    <row r="205" spans="1:32" x14ac:dyDescent="0.2">
      <c r="A205" s="17"/>
      <c r="B205" s="17"/>
      <c r="C205" s="57"/>
      <c r="D205" s="57"/>
      <c r="E205" s="64"/>
      <c r="G205" s="56"/>
      <c r="H205" s="56"/>
      <c r="I205" s="127"/>
      <c r="J205" s="57"/>
      <c r="K205" s="57"/>
      <c r="L205" s="57"/>
      <c r="M205" s="67"/>
      <c r="N205" s="67"/>
      <c r="O205" s="67"/>
      <c r="P205" s="67"/>
      <c r="Q205" s="35"/>
      <c r="R205" s="34"/>
      <c r="S205" s="57"/>
      <c r="T205" s="57"/>
      <c r="U205" s="57"/>
      <c r="V205" s="57"/>
      <c r="W205" s="57"/>
      <c r="X205" s="137">
        <f t="shared" ca="1" si="4"/>
        <v>42283</v>
      </c>
      <c r="Y205" s="29" t="str">
        <f>IF('Ressources CODD'!D201="","",'Ressources CODD'!D201)</f>
        <v/>
      </c>
      <c r="Z205" s="28"/>
      <c r="AA205" s="27"/>
      <c r="AB205" s="27"/>
      <c r="AC205" s="27"/>
      <c r="AD205" s="27"/>
      <c r="AE205" s="35" t="s">
        <v>38</v>
      </c>
      <c r="AF205" s="34">
        <v>29</v>
      </c>
    </row>
    <row r="206" spans="1:32" x14ac:dyDescent="0.2">
      <c r="A206" s="17"/>
      <c r="B206" s="17"/>
      <c r="C206" s="57"/>
      <c r="D206" s="57"/>
      <c r="E206" s="64"/>
      <c r="G206" s="56"/>
      <c r="H206" s="56"/>
      <c r="I206" s="127"/>
      <c r="J206" s="57"/>
      <c r="K206" s="57"/>
      <c r="L206" s="71"/>
      <c r="M206" s="67"/>
      <c r="N206" s="67"/>
      <c r="O206" s="67"/>
      <c r="P206" s="67"/>
      <c r="Q206" s="33"/>
      <c r="R206" s="33"/>
      <c r="S206" s="57"/>
      <c r="T206" s="57"/>
      <c r="U206" s="57"/>
      <c r="V206" s="57"/>
      <c r="W206" s="57"/>
      <c r="X206" s="137">
        <f t="shared" ca="1" si="4"/>
        <v>42282</v>
      </c>
      <c r="Y206" s="29" t="str">
        <f>IF('Ressources CODD'!D202="","",'Ressources CODD'!D202)</f>
        <v/>
      </c>
      <c r="Z206" s="28"/>
      <c r="AA206" s="27"/>
      <c r="AB206" s="27"/>
      <c r="AC206" s="27"/>
      <c r="AD206" s="27"/>
      <c r="AE206" s="33" t="s">
        <v>1035</v>
      </c>
      <c r="AF206" s="33">
        <v>35</v>
      </c>
    </row>
    <row r="207" spans="1:32" x14ac:dyDescent="0.2">
      <c r="A207" s="17"/>
      <c r="B207" s="3"/>
      <c r="C207" s="57"/>
      <c r="G207" s="56"/>
      <c r="H207" s="56"/>
      <c r="I207" s="127"/>
      <c r="J207" s="57"/>
      <c r="K207" s="57"/>
      <c r="L207" s="57"/>
      <c r="M207" s="67"/>
      <c r="N207" s="67"/>
      <c r="O207" s="67"/>
      <c r="P207" s="67"/>
      <c r="Q207" s="34"/>
      <c r="R207" s="34"/>
      <c r="V207" s="57"/>
      <c r="W207" s="57"/>
      <c r="X207" s="137">
        <f t="shared" ca="1" si="4"/>
        <v>42281</v>
      </c>
      <c r="Y207" s="29" t="str">
        <f>IF('Ressources CODD'!D203="","",'Ressources CODD'!D203)</f>
        <v/>
      </c>
      <c r="Z207" s="28"/>
      <c r="AA207" s="27"/>
      <c r="AB207" s="27"/>
      <c r="AC207" s="27"/>
      <c r="AD207" s="27"/>
      <c r="AE207" s="34" t="s">
        <v>386</v>
      </c>
      <c r="AF207" s="34">
        <v>22</v>
      </c>
    </row>
    <row r="208" spans="1:32" x14ac:dyDescent="0.2">
      <c r="A208" s="17"/>
      <c r="M208" s="67"/>
      <c r="N208" s="67"/>
      <c r="O208" s="67"/>
      <c r="P208" s="67"/>
      <c r="Q208" s="33"/>
      <c r="R208" s="33"/>
      <c r="X208" s="137">
        <f t="shared" ca="1" si="4"/>
        <v>42280</v>
      </c>
      <c r="Y208" s="28"/>
      <c r="Z208" s="28"/>
      <c r="AA208" s="27"/>
      <c r="AB208" s="27"/>
      <c r="AC208" s="27"/>
      <c r="AD208" s="27"/>
      <c r="AE208" s="33" t="s">
        <v>1036</v>
      </c>
      <c r="AF208" s="33">
        <v>35</v>
      </c>
    </row>
    <row r="209" spans="1:32" x14ac:dyDescent="0.2">
      <c r="A209" s="15"/>
      <c r="M209" s="67"/>
      <c r="N209" s="67"/>
      <c r="O209" s="67"/>
      <c r="P209" s="67"/>
      <c r="Q209" s="33"/>
      <c r="R209" s="33"/>
      <c r="X209" s="137">
        <f t="shared" ca="1" si="4"/>
        <v>42279</v>
      </c>
      <c r="Y209" s="28"/>
      <c r="Z209" s="28"/>
      <c r="AA209" s="27"/>
      <c r="AB209" s="27"/>
      <c r="AC209" s="27"/>
      <c r="AD209" s="27"/>
      <c r="AE209" s="33" t="s">
        <v>1037</v>
      </c>
      <c r="AF209" s="33">
        <v>35</v>
      </c>
    </row>
    <row r="210" spans="1:32" x14ac:dyDescent="0.2">
      <c r="A210" s="16"/>
      <c r="M210" s="67"/>
      <c r="N210" s="67"/>
      <c r="O210" s="67"/>
      <c r="P210" s="67"/>
      <c r="Q210" s="33"/>
      <c r="R210" s="33"/>
      <c r="X210" s="137">
        <f t="shared" ca="1" si="4"/>
        <v>42278</v>
      </c>
      <c r="Y210" s="27"/>
      <c r="Z210" s="27"/>
      <c r="AA210" s="27"/>
      <c r="AB210" s="27"/>
      <c r="AC210" s="27"/>
      <c r="AD210" s="27"/>
      <c r="AE210" s="33" t="s">
        <v>1039</v>
      </c>
      <c r="AF210" s="33">
        <v>35</v>
      </c>
    </row>
    <row r="211" spans="1:32" x14ac:dyDescent="0.2">
      <c r="A211" s="16"/>
      <c r="M211" s="67"/>
      <c r="N211" s="67"/>
      <c r="O211" s="67"/>
      <c r="P211" s="67"/>
      <c r="Q211" s="33"/>
      <c r="R211" s="33"/>
      <c r="X211" s="137">
        <f t="shared" ca="1" si="4"/>
        <v>42277</v>
      </c>
      <c r="Y211" s="27"/>
      <c r="Z211" s="27"/>
      <c r="AA211" s="27"/>
      <c r="AB211" s="27"/>
      <c r="AC211" s="27"/>
      <c r="AD211" s="27"/>
      <c r="AE211" s="33" t="s">
        <v>1040</v>
      </c>
      <c r="AF211" s="33">
        <v>35</v>
      </c>
    </row>
    <row r="212" spans="1:32" x14ac:dyDescent="0.2">
      <c r="A212" s="16"/>
      <c r="M212" s="67"/>
      <c r="N212" s="67"/>
      <c r="O212" s="67"/>
      <c r="P212" s="67"/>
      <c r="Q212" s="35"/>
      <c r="R212" s="34"/>
      <c r="X212" s="137">
        <f t="shared" ca="1" si="4"/>
        <v>42276</v>
      </c>
      <c r="Y212" s="27"/>
      <c r="Z212" s="27"/>
      <c r="AA212" s="27"/>
      <c r="AB212" s="27"/>
      <c r="AC212" s="27"/>
      <c r="AD212" s="27"/>
      <c r="AE212" s="35" t="s">
        <v>69</v>
      </c>
      <c r="AF212" s="34">
        <v>29</v>
      </c>
    </row>
    <row r="213" spans="1:32" x14ac:dyDescent="0.2">
      <c r="A213" s="16"/>
      <c r="M213" s="67"/>
      <c r="N213" s="67"/>
      <c r="O213" s="67"/>
      <c r="P213" s="67"/>
      <c r="Q213" s="33"/>
      <c r="R213" s="33"/>
      <c r="X213" s="137">
        <f t="shared" ca="1" si="4"/>
        <v>42275</v>
      </c>
      <c r="Y213" s="27"/>
      <c r="Z213" s="27"/>
      <c r="AA213" s="27"/>
      <c r="AB213" s="27"/>
      <c r="AC213" s="27"/>
      <c r="AD213" s="27"/>
      <c r="AE213" s="33" t="s">
        <v>1041</v>
      </c>
      <c r="AF213" s="33">
        <v>35</v>
      </c>
    </row>
    <row r="214" spans="1:32" x14ac:dyDescent="0.2">
      <c r="A214" s="16"/>
      <c r="M214" s="67"/>
      <c r="N214" s="67"/>
      <c r="O214" s="67"/>
      <c r="P214" s="67"/>
      <c r="Q214" s="33"/>
      <c r="R214" s="33"/>
      <c r="X214" s="137">
        <f t="shared" ca="1" si="4"/>
        <v>42274</v>
      </c>
      <c r="Y214" s="27"/>
      <c r="Z214" s="27"/>
      <c r="AA214" s="27"/>
      <c r="AB214" s="27"/>
      <c r="AC214" s="27"/>
      <c r="AD214" s="27"/>
      <c r="AE214" s="33" t="s">
        <v>1042</v>
      </c>
      <c r="AF214" s="33">
        <v>35</v>
      </c>
    </row>
    <row r="215" spans="1:32" x14ac:dyDescent="0.2">
      <c r="A215" s="16"/>
      <c r="M215" s="67"/>
      <c r="N215" s="67"/>
      <c r="O215" s="67"/>
      <c r="P215" s="67"/>
      <c r="Q215" s="34"/>
      <c r="R215" s="34"/>
      <c r="X215" s="137">
        <f t="shared" ca="1" si="4"/>
        <v>42273</v>
      </c>
      <c r="Y215" s="27"/>
      <c r="Z215" s="27"/>
      <c r="AA215" s="27"/>
      <c r="AB215" s="27"/>
      <c r="AC215" s="27"/>
      <c r="AD215" s="27"/>
      <c r="AE215" s="34" t="s">
        <v>387</v>
      </c>
      <c r="AF215" s="34">
        <v>22</v>
      </c>
    </row>
    <row r="216" spans="1:32" x14ac:dyDescent="0.2">
      <c r="A216" s="16"/>
      <c r="M216" s="67"/>
      <c r="N216" s="67"/>
      <c r="O216" s="67"/>
      <c r="P216" s="67"/>
      <c r="Q216" s="33"/>
      <c r="R216" s="33"/>
      <c r="X216" s="137">
        <f t="shared" ca="1" si="4"/>
        <v>42272</v>
      </c>
      <c r="Y216" s="27"/>
      <c r="Z216" s="27"/>
      <c r="AA216" s="27"/>
      <c r="AB216" s="27"/>
      <c r="AC216" s="27"/>
      <c r="AD216" s="27"/>
      <c r="AE216" s="33" t="s">
        <v>1043</v>
      </c>
      <c r="AF216" s="33">
        <v>35</v>
      </c>
    </row>
    <row r="217" spans="1:32" x14ac:dyDescent="0.2">
      <c r="A217" s="16"/>
      <c r="M217" s="67"/>
      <c r="N217" s="67"/>
      <c r="O217" s="67"/>
      <c r="P217" s="67"/>
      <c r="Q217" s="35"/>
      <c r="R217" s="34"/>
      <c r="X217" s="137">
        <f t="shared" ca="1" si="4"/>
        <v>42271</v>
      </c>
      <c r="Y217" s="27"/>
      <c r="Z217" s="27"/>
      <c r="AA217" s="27"/>
      <c r="AB217" s="27"/>
      <c r="AC217" s="27"/>
      <c r="AD217" s="27"/>
      <c r="AE217" s="35" t="s">
        <v>112</v>
      </c>
      <c r="AF217" s="34">
        <v>29</v>
      </c>
    </row>
    <row r="218" spans="1:32" x14ac:dyDescent="0.2">
      <c r="A218" s="16"/>
      <c r="M218" s="67"/>
      <c r="N218" s="67"/>
      <c r="O218" s="67"/>
      <c r="P218" s="67"/>
      <c r="Q218" s="35"/>
      <c r="R218" s="34"/>
      <c r="X218" s="137">
        <f t="shared" ca="1" si="4"/>
        <v>42270</v>
      </c>
      <c r="Y218" s="27"/>
      <c r="Z218" s="27"/>
      <c r="AA218" s="27"/>
      <c r="AB218" s="27"/>
      <c r="AC218" s="27"/>
      <c r="AD218" s="27"/>
      <c r="AE218" s="35" t="s">
        <v>113</v>
      </c>
      <c r="AF218" s="34">
        <v>29</v>
      </c>
    </row>
    <row r="219" spans="1:32" x14ac:dyDescent="0.2">
      <c r="A219" s="16"/>
      <c r="M219" s="67"/>
      <c r="N219" s="67"/>
      <c r="O219" s="67"/>
      <c r="P219" s="67"/>
      <c r="Q219" s="36"/>
      <c r="R219" s="33"/>
      <c r="X219" s="137">
        <f t="shared" ca="1" si="4"/>
        <v>42269</v>
      </c>
      <c r="Y219" s="27"/>
      <c r="Z219" s="27"/>
      <c r="AA219" s="27"/>
      <c r="AB219" s="27"/>
      <c r="AC219" s="27"/>
      <c r="AD219" s="27"/>
      <c r="AE219" s="36" t="s">
        <v>752</v>
      </c>
      <c r="AF219" s="33">
        <v>56</v>
      </c>
    </row>
    <row r="220" spans="1:32" x14ac:dyDescent="0.2">
      <c r="A220" s="16"/>
      <c r="M220" s="67"/>
      <c r="N220" s="67"/>
      <c r="O220" s="67"/>
      <c r="P220" s="67"/>
      <c r="Q220" s="33"/>
      <c r="R220" s="33"/>
      <c r="X220" s="137">
        <f t="shared" ca="1" si="4"/>
        <v>42268</v>
      </c>
      <c r="Y220" s="27"/>
      <c r="Z220" s="27"/>
      <c r="AA220" s="27"/>
      <c r="AB220" s="27"/>
      <c r="AC220" s="27"/>
      <c r="AD220" s="27"/>
      <c r="AE220" s="33" t="s">
        <v>1044</v>
      </c>
      <c r="AF220" s="33">
        <v>35</v>
      </c>
    </row>
    <row r="221" spans="1:32" x14ac:dyDescent="0.2">
      <c r="A221" s="16"/>
      <c r="M221" s="67"/>
      <c r="N221" s="67"/>
      <c r="O221" s="67"/>
      <c r="P221" s="67"/>
      <c r="Q221" s="33"/>
      <c r="R221" s="33"/>
      <c r="X221" s="137">
        <f t="shared" ca="1" si="4"/>
        <v>42267</v>
      </c>
      <c r="Y221" s="27"/>
      <c r="Z221" s="27"/>
      <c r="AA221" s="27"/>
      <c r="AB221" s="27"/>
      <c r="AC221" s="27"/>
      <c r="AD221" s="27"/>
      <c r="AE221" s="33" t="s">
        <v>1045</v>
      </c>
      <c r="AF221" s="33">
        <v>35</v>
      </c>
    </row>
    <row r="222" spans="1:32" x14ac:dyDescent="0.2">
      <c r="A222" s="16"/>
      <c r="M222" s="67"/>
      <c r="N222" s="67"/>
      <c r="O222" s="67"/>
      <c r="P222" s="67"/>
      <c r="Q222" s="33"/>
      <c r="R222" s="33"/>
      <c r="X222" s="137">
        <f t="shared" ca="1" si="4"/>
        <v>42266</v>
      </c>
      <c r="Y222" s="27"/>
      <c r="Z222" s="27"/>
      <c r="AA222" s="27"/>
      <c r="AB222" s="27"/>
      <c r="AC222" s="27"/>
      <c r="AD222" s="27"/>
      <c r="AE222" s="33" t="s">
        <v>1046</v>
      </c>
      <c r="AF222" s="33">
        <v>35</v>
      </c>
    </row>
    <row r="223" spans="1:32" x14ac:dyDescent="0.2">
      <c r="A223" s="16"/>
      <c r="M223" s="67"/>
      <c r="N223" s="67"/>
      <c r="O223" s="67"/>
      <c r="P223" s="67"/>
      <c r="Q223" s="33"/>
      <c r="R223" s="33"/>
      <c r="X223" s="137">
        <f t="shared" ca="1" si="4"/>
        <v>42265</v>
      </c>
      <c r="Y223" s="27"/>
      <c r="Z223" s="27"/>
      <c r="AA223" s="27"/>
      <c r="AB223" s="27"/>
      <c r="AC223" s="27"/>
      <c r="AD223" s="27"/>
      <c r="AE223" s="33" t="s">
        <v>1047</v>
      </c>
      <c r="AF223" s="33">
        <v>35</v>
      </c>
    </row>
    <row r="224" spans="1:32" x14ac:dyDescent="0.2">
      <c r="A224" s="16"/>
      <c r="M224" s="67"/>
      <c r="N224" s="67"/>
      <c r="O224" s="67"/>
      <c r="P224" s="67"/>
      <c r="Q224" s="36"/>
      <c r="R224" s="33"/>
      <c r="X224" s="137">
        <f t="shared" ca="1" si="4"/>
        <v>42264</v>
      </c>
      <c r="Y224" s="27"/>
      <c r="Z224" s="27"/>
      <c r="AA224" s="27"/>
      <c r="AB224" s="27"/>
      <c r="AC224" s="27"/>
      <c r="AD224" s="27"/>
      <c r="AE224" s="36" t="s">
        <v>753</v>
      </c>
      <c r="AF224" s="33">
        <v>56</v>
      </c>
    </row>
    <row r="225" spans="1:32" x14ac:dyDescent="0.2">
      <c r="A225" s="16"/>
      <c r="M225" s="67"/>
      <c r="N225" s="67"/>
      <c r="O225" s="67"/>
      <c r="P225" s="67"/>
      <c r="Q225" s="34"/>
      <c r="R225" s="34"/>
      <c r="X225" s="137">
        <f t="shared" ca="1" si="4"/>
        <v>42263</v>
      </c>
      <c r="Y225" s="27"/>
      <c r="Z225" s="27"/>
      <c r="AA225" s="27"/>
      <c r="AB225" s="27"/>
      <c r="AC225" s="27"/>
      <c r="AD225" s="27"/>
      <c r="AE225" s="34" t="s">
        <v>388</v>
      </c>
      <c r="AF225" s="34">
        <v>22</v>
      </c>
    </row>
    <row r="226" spans="1:32" x14ac:dyDescent="0.2">
      <c r="A226" s="16"/>
      <c r="M226" s="67"/>
      <c r="N226" s="67"/>
      <c r="O226" s="67"/>
      <c r="P226" s="67"/>
      <c r="Q226" s="35"/>
      <c r="R226" s="34"/>
      <c r="X226" s="137">
        <f t="shared" ca="1" si="4"/>
        <v>42262</v>
      </c>
      <c r="Y226" s="27"/>
      <c r="Z226" s="27"/>
      <c r="AA226" s="27"/>
      <c r="AB226" s="27"/>
      <c r="AC226" s="27"/>
      <c r="AD226" s="27"/>
      <c r="AE226" s="35" t="s">
        <v>114</v>
      </c>
      <c r="AF226" s="34">
        <v>29</v>
      </c>
    </row>
    <row r="227" spans="1:32" x14ac:dyDescent="0.2">
      <c r="A227" s="16"/>
      <c r="M227" s="67"/>
      <c r="N227" s="67"/>
      <c r="O227" s="67"/>
      <c r="P227" s="67"/>
      <c r="Q227" s="34"/>
      <c r="R227" s="34"/>
      <c r="X227" s="137">
        <f t="shared" ca="1" si="4"/>
        <v>42261</v>
      </c>
      <c r="Y227" s="27"/>
      <c r="Z227" s="27"/>
      <c r="AA227" s="27"/>
      <c r="AB227" s="27"/>
      <c r="AC227" s="27"/>
      <c r="AD227" s="27"/>
      <c r="AE227" s="34" t="s">
        <v>389</v>
      </c>
      <c r="AF227" s="34">
        <v>22</v>
      </c>
    </row>
    <row r="228" spans="1:32" x14ac:dyDescent="0.2">
      <c r="A228" s="16"/>
      <c r="M228" s="67"/>
      <c r="N228" s="67"/>
      <c r="O228" s="67"/>
      <c r="P228" s="67"/>
      <c r="Q228" s="35"/>
      <c r="R228" s="34"/>
      <c r="X228" s="137">
        <f t="shared" ca="1" si="4"/>
        <v>42260</v>
      </c>
      <c r="Y228" s="27"/>
      <c r="Z228" s="27"/>
      <c r="AA228" s="27"/>
      <c r="AB228" s="27"/>
      <c r="AC228" s="27"/>
      <c r="AD228" s="27"/>
      <c r="AE228" s="35" t="s">
        <v>115</v>
      </c>
      <c r="AF228" s="34">
        <v>29</v>
      </c>
    </row>
    <row r="229" spans="1:32" x14ac:dyDescent="0.2">
      <c r="A229" s="16"/>
      <c r="M229" s="67"/>
      <c r="N229" s="67"/>
      <c r="O229" s="67"/>
      <c r="P229" s="67"/>
      <c r="Q229" s="33"/>
      <c r="R229" s="33"/>
      <c r="X229" s="137">
        <f t="shared" ca="1" si="4"/>
        <v>42259</v>
      </c>
      <c r="Y229" s="27"/>
      <c r="Z229" s="27"/>
      <c r="AA229" s="27"/>
      <c r="AB229" s="27"/>
      <c r="AC229" s="27"/>
      <c r="AD229" s="27"/>
      <c r="AE229" s="33" t="s">
        <v>1048</v>
      </c>
      <c r="AF229" s="33">
        <v>35</v>
      </c>
    </row>
    <row r="230" spans="1:32" x14ac:dyDescent="0.2">
      <c r="A230" s="16"/>
      <c r="M230" s="67"/>
      <c r="N230" s="67"/>
      <c r="O230" s="67"/>
      <c r="P230" s="67"/>
      <c r="Q230" s="34"/>
      <c r="R230" s="34"/>
      <c r="X230" s="137">
        <f t="shared" ca="1" si="4"/>
        <v>42258</v>
      </c>
      <c r="Y230" s="27"/>
      <c r="Z230" s="27"/>
      <c r="AA230" s="27"/>
      <c r="AB230" s="27"/>
      <c r="AC230" s="27"/>
      <c r="AD230" s="27"/>
      <c r="AE230" s="34" t="s">
        <v>390</v>
      </c>
      <c r="AF230" s="34">
        <v>22</v>
      </c>
    </row>
    <row r="231" spans="1:32" x14ac:dyDescent="0.2">
      <c r="A231" s="16"/>
      <c r="M231" s="67"/>
      <c r="N231" s="67"/>
      <c r="O231" s="67"/>
      <c r="P231" s="67"/>
      <c r="Q231" s="36"/>
      <c r="R231" s="33"/>
      <c r="X231" s="137">
        <f t="shared" ca="1" si="4"/>
        <v>42257</v>
      </c>
      <c r="Y231" s="27"/>
      <c r="Z231" s="27"/>
      <c r="AA231" s="27"/>
      <c r="AB231" s="27"/>
      <c r="AC231" s="27"/>
      <c r="AD231" s="27"/>
      <c r="AE231" s="36" t="s">
        <v>754</v>
      </c>
      <c r="AF231" s="33">
        <v>56</v>
      </c>
    </row>
    <row r="232" spans="1:32" x14ac:dyDescent="0.2">
      <c r="A232" s="16"/>
      <c r="M232" s="67"/>
      <c r="N232" s="67"/>
      <c r="O232" s="67"/>
      <c r="P232" s="67"/>
      <c r="Q232" s="33"/>
      <c r="R232" s="33"/>
      <c r="X232" s="137">
        <f t="shared" ca="1" si="4"/>
        <v>42256</v>
      </c>
      <c r="Y232" s="27"/>
      <c r="Z232" s="27"/>
      <c r="AA232" s="27"/>
      <c r="AB232" s="27"/>
      <c r="AC232" s="27"/>
      <c r="AD232" s="27"/>
      <c r="AE232" s="33" t="s">
        <v>1049</v>
      </c>
      <c r="AF232" s="33">
        <v>35</v>
      </c>
    </row>
    <row r="233" spans="1:32" x14ac:dyDescent="0.2">
      <c r="A233" s="16"/>
      <c r="M233" s="67"/>
      <c r="N233" s="67"/>
      <c r="O233" s="67"/>
      <c r="P233" s="67"/>
      <c r="Q233" s="34"/>
      <c r="R233" s="34"/>
      <c r="X233" s="137">
        <f t="shared" ca="1" si="4"/>
        <v>42255</v>
      </c>
      <c r="Y233" s="27"/>
      <c r="Z233" s="27"/>
      <c r="AA233" s="27"/>
      <c r="AB233" s="27"/>
      <c r="AC233" s="27"/>
      <c r="AD233" s="27"/>
      <c r="AE233" s="34" t="s">
        <v>391</v>
      </c>
      <c r="AF233" s="34">
        <v>22</v>
      </c>
    </row>
    <row r="234" spans="1:32" x14ac:dyDescent="0.2">
      <c r="A234" s="16"/>
      <c r="M234" s="67"/>
      <c r="N234" s="67"/>
      <c r="O234" s="67"/>
      <c r="P234" s="67"/>
      <c r="Q234" s="36"/>
      <c r="R234" s="33"/>
      <c r="X234" s="137">
        <f t="shared" ca="1" si="4"/>
        <v>42254</v>
      </c>
      <c r="Y234" s="27"/>
      <c r="Z234" s="27"/>
      <c r="AA234" s="27"/>
      <c r="AB234" s="27"/>
      <c r="AC234" s="27"/>
      <c r="AD234" s="27"/>
      <c r="AE234" s="36" t="s">
        <v>755</v>
      </c>
      <c r="AF234" s="33">
        <v>56</v>
      </c>
    </row>
    <row r="235" spans="1:32" x14ac:dyDescent="0.2">
      <c r="A235" s="16"/>
      <c r="M235" s="67"/>
      <c r="N235" s="67"/>
      <c r="O235" s="67"/>
      <c r="P235" s="67"/>
      <c r="Q235" s="33"/>
      <c r="R235" s="33"/>
      <c r="X235" s="137">
        <f t="shared" ca="1" si="4"/>
        <v>42253</v>
      </c>
      <c r="Y235" s="27"/>
      <c r="Z235" s="27"/>
      <c r="AA235" s="27"/>
      <c r="AB235" s="27"/>
      <c r="AC235" s="27"/>
      <c r="AD235" s="27"/>
      <c r="AE235" s="33" t="s">
        <v>1050</v>
      </c>
      <c r="AF235" s="33">
        <v>35</v>
      </c>
    </row>
    <row r="236" spans="1:32" x14ac:dyDescent="0.2">
      <c r="A236" s="16"/>
      <c r="M236" s="67"/>
      <c r="N236" s="67"/>
      <c r="O236" s="67"/>
      <c r="P236" s="67"/>
      <c r="Q236" s="36"/>
      <c r="R236" s="33"/>
      <c r="X236" s="137">
        <f t="shared" ca="1" si="4"/>
        <v>42252</v>
      </c>
      <c r="Y236" s="27"/>
      <c r="Z236" s="27"/>
      <c r="AA236" s="27"/>
      <c r="AB236" s="27"/>
      <c r="AC236" s="27"/>
      <c r="AD236" s="27"/>
      <c r="AE236" s="36" t="s">
        <v>756</v>
      </c>
      <c r="AF236" s="33">
        <v>56</v>
      </c>
    </row>
    <row r="237" spans="1:32" x14ac:dyDescent="0.2">
      <c r="A237" s="16"/>
      <c r="M237" s="67"/>
      <c r="N237" s="67"/>
      <c r="O237" s="67"/>
      <c r="P237" s="67"/>
      <c r="Q237" s="33"/>
      <c r="R237" s="33"/>
      <c r="X237" s="137">
        <f t="shared" ca="1" si="4"/>
        <v>42251</v>
      </c>
      <c r="Y237" s="27"/>
      <c r="Z237" s="27"/>
      <c r="AA237" s="27"/>
      <c r="AB237" s="27"/>
      <c r="AC237" s="27"/>
      <c r="AD237" s="27"/>
      <c r="AE237" s="33" t="s">
        <v>1052</v>
      </c>
      <c r="AF237" s="33">
        <v>35</v>
      </c>
    </row>
    <row r="238" spans="1:32" x14ac:dyDescent="0.2">
      <c r="A238" s="16"/>
      <c r="M238" s="67"/>
      <c r="N238" s="67"/>
      <c r="O238" s="67"/>
      <c r="P238" s="67"/>
      <c r="Q238" s="33"/>
      <c r="R238" s="33"/>
      <c r="X238" s="137">
        <f t="shared" ca="1" si="4"/>
        <v>42250</v>
      </c>
      <c r="Y238" s="27"/>
      <c r="Z238" s="27"/>
      <c r="AA238" s="27"/>
      <c r="AB238" s="27"/>
      <c r="AC238" s="27"/>
      <c r="AD238" s="27"/>
      <c r="AE238" s="33" t="s">
        <v>1054</v>
      </c>
      <c r="AF238" s="33">
        <v>35</v>
      </c>
    </row>
    <row r="239" spans="1:32" x14ac:dyDescent="0.2">
      <c r="A239" s="16"/>
      <c r="M239" s="67"/>
      <c r="N239" s="67"/>
      <c r="O239" s="67"/>
      <c r="P239" s="67"/>
      <c r="Q239" s="35"/>
      <c r="R239" s="34"/>
      <c r="X239" s="137">
        <f t="shared" ca="1" si="4"/>
        <v>42249</v>
      </c>
      <c r="Y239" s="27"/>
      <c r="Z239" s="27"/>
      <c r="AA239" s="27"/>
      <c r="AB239" s="27"/>
      <c r="AC239" s="27"/>
      <c r="AD239" s="27"/>
      <c r="AE239" s="35" t="s">
        <v>121</v>
      </c>
      <c r="AF239" s="34">
        <v>29</v>
      </c>
    </row>
    <row r="240" spans="1:32" x14ac:dyDescent="0.2">
      <c r="A240" s="16"/>
      <c r="M240" s="67"/>
      <c r="N240" s="67"/>
      <c r="O240" s="67"/>
      <c r="P240" s="67"/>
      <c r="Q240" s="33"/>
      <c r="R240" s="33"/>
      <c r="X240" s="137">
        <f t="shared" ca="1" si="4"/>
        <v>42248</v>
      </c>
      <c r="Y240" s="27"/>
      <c r="Z240" s="27"/>
      <c r="AA240" s="27"/>
      <c r="AB240" s="27"/>
      <c r="AC240" s="27"/>
      <c r="AD240" s="27"/>
      <c r="AE240" s="33" t="s">
        <v>9</v>
      </c>
      <c r="AF240" s="33">
        <v>35</v>
      </c>
    </row>
    <row r="241" spans="1:32" x14ac:dyDescent="0.2">
      <c r="A241" s="16"/>
      <c r="M241" s="67"/>
      <c r="N241" s="67"/>
      <c r="O241" s="67"/>
      <c r="P241" s="67"/>
      <c r="Q241" s="34"/>
      <c r="R241" s="34"/>
      <c r="X241" s="137">
        <f t="shared" ca="1" si="4"/>
        <v>42247</v>
      </c>
      <c r="Y241" s="27"/>
      <c r="Z241" s="27"/>
      <c r="AA241" s="27"/>
      <c r="AB241" s="27"/>
      <c r="AC241" s="27"/>
      <c r="AD241" s="27"/>
      <c r="AE241" s="34" t="s">
        <v>395</v>
      </c>
      <c r="AF241" s="34">
        <v>22</v>
      </c>
    </row>
    <row r="242" spans="1:32" x14ac:dyDescent="0.2">
      <c r="A242" s="16"/>
      <c r="M242" s="67"/>
      <c r="N242" s="67"/>
      <c r="O242" s="67"/>
      <c r="P242" s="67"/>
      <c r="Q242" s="33"/>
      <c r="R242" s="33"/>
      <c r="X242" s="137">
        <f t="shared" ca="1" si="4"/>
        <v>42246</v>
      </c>
      <c r="Y242" s="27"/>
      <c r="Z242" s="27"/>
      <c r="AA242" s="27"/>
      <c r="AB242" s="27"/>
      <c r="AC242" s="27"/>
      <c r="AD242" s="27"/>
      <c r="AE242" s="33" t="s">
        <v>1056</v>
      </c>
      <c r="AF242" s="33">
        <v>35</v>
      </c>
    </row>
    <row r="243" spans="1:32" x14ac:dyDescent="0.2">
      <c r="A243" s="16"/>
      <c r="M243" s="67"/>
      <c r="N243" s="67"/>
      <c r="O243" s="67"/>
      <c r="P243" s="67"/>
      <c r="Q243" s="33"/>
      <c r="R243" s="33"/>
      <c r="X243" s="137">
        <f t="shared" ca="1" si="4"/>
        <v>42245</v>
      </c>
      <c r="Y243" s="27"/>
      <c r="Z243" s="27"/>
      <c r="AA243" s="27"/>
      <c r="AB243" s="27"/>
      <c r="AC243" s="27"/>
      <c r="AD243" s="27"/>
      <c r="AE243" s="33" t="s">
        <v>1057</v>
      </c>
      <c r="AF243" s="33">
        <v>35</v>
      </c>
    </row>
    <row r="244" spans="1:32" x14ac:dyDescent="0.2">
      <c r="A244" s="16"/>
      <c r="M244" s="67"/>
      <c r="N244" s="67"/>
      <c r="O244" s="67"/>
      <c r="P244" s="67"/>
      <c r="Q244" s="35"/>
      <c r="R244" s="34"/>
      <c r="X244" s="137">
        <f t="shared" ca="1" si="4"/>
        <v>42244</v>
      </c>
      <c r="Y244" s="27"/>
      <c r="Z244" s="27"/>
      <c r="AA244" s="27"/>
      <c r="AB244" s="27"/>
      <c r="AC244" s="27"/>
      <c r="AD244" s="27"/>
      <c r="AE244" s="35" t="s">
        <v>122</v>
      </c>
      <c r="AF244" s="34">
        <v>29</v>
      </c>
    </row>
    <row r="245" spans="1:32" x14ac:dyDescent="0.2">
      <c r="A245" s="16"/>
      <c r="M245" s="67"/>
      <c r="N245" s="67"/>
      <c r="O245" s="67"/>
      <c r="P245" s="67"/>
      <c r="Q245" s="34"/>
      <c r="R245" s="34"/>
      <c r="X245" s="137">
        <f t="shared" ca="1" si="4"/>
        <v>42243</v>
      </c>
      <c r="Y245" s="27"/>
      <c r="Z245" s="27"/>
      <c r="AA245" s="27"/>
      <c r="AB245" s="27"/>
      <c r="AC245" s="27"/>
      <c r="AD245" s="27"/>
      <c r="AE245" s="34" t="s">
        <v>396</v>
      </c>
      <c r="AF245" s="34">
        <v>22</v>
      </c>
    </row>
    <row r="246" spans="1:32" x14ac:dyDescent="0.2">
      <c r="A246" s="16"/>
      <c r="M246" s="67"/>
      <c r="N246" s="67"/>
      <c r="O246" s="67"/>
      <c r="P246" s="67"/>
      <c r="Q246" s="36"/>
      <c r="R246" s="33"/>
      <c r="X246" s="137">
        <f t="shared" ca="1" si="4"/>
        <v>42242</v>
      </c>
      <c r="Y246" s="27"/>
      <c r="Z246" s="27"/>
      <c r="AA246" s="27"/>
      <c r="AB246" s="27"/>
      <c r="AC246" s="27"/>
      <c r="AD246" s="27"/>
      <c r="AE246" s="36" t="s">
        <v>760</v>
      </c>
      <c r="AF246" s="33">
        <v>56</v>
      </c>
    </row>
    <row r="247" spans="1:32" x14ac:dyDescent="0.2">
      <c r="A247" s="16"/>
      <c r="M247" s="67"/>
      <c r="N247" s="67"/>
      <c r="O247" s="67"/>
      <c r="P247" s="67"/>
      <c r="Q247" s="33"/>
      <c r="R247" s="33"/>
      <c r="X247" s="137">
        <f t="shared" ca="1" si="4"/>
        <v>42241</v>
      </c>
      <c r="Y247" s="27"/>
      <c r="Z247" s="27"/>
      <c r="AA247" s="27"/>
      <c r="AB247" s="27"/>
      <c r="AC247" s="27"/>
      <c r="AD247" s="27"/>
      <c r="AE247" s="33" t="s">
        <v>1058</v>
      </c>
      <c r="AF247" s="33">
        <v>35</v>
      </c>
    </row>
    <row r="248" spans="1:32" x14ac:dyDescent="0.2">
      <c r="A248" s="16"/>
      <c r="M248" s="67"/>
      <c r="N248" s="67"/>
      <c r="O248" s="67"/>
      <c r="P248" s="67"/>
      <c r="Q248" s="36"/>
      <c r="R248" s="33"/>
      <c r="X248" s="137">
        <f t="shared" ca="1" si="4"/>
        <v>42240</v>
      </c>
      <c r="Y248" s="27"/>
      <c r="Z248" s="27"/>
      <c r="AA248" s="27"/>
      <c r="AB248" s="27"/>
      <c r="AC248" s="27"/>
      <c r="AD248" s="27"/>
      <c r="AE248" s="36" t="s">
        <v>761</v>
      </c>
      <c r="AF248" s="33">
        <v>56</v>
      </c>
    </row>
    <row r="249" spans="1:32" x14ac:dyDescent="0.2">
      <c r="A249" s="16"/>
      <c r="M249" s="67"/>
      <c r="N249" s="67"/>
      <c r="O249" s="67"/>
      <c r="P249" s="67"/>
      <c r="Q249" s="33"/>
      <c r="R249" s="33"/>
      <c r="X249" s="137">
        <f t="shared" ca="1" si="4"/>
        <v>42239</v>
      </c>
      <c r="Y249" s="27"/>
      <c r="Z249" s="27"/>
      <c r="AA249" s="27"/>
      <c r="AB249" s="27"/>
      <c r="AC249" s="27"/>
      <c r="AD249" s="27"/>
      <c r="AE249" s="33" t="s">
        <v>1059</v>
      </c>
      <c r="AF249" s="33">
        <v>35</v>
      </c>
    </row>
    <row r="250" spans="1:32" x14ac:dyDescent="0.2">
      <c r="A250" s="16"/>
      <c r="M250" s="67"/>
      <c r="N250" s="67"/>
      <c r="O250" s="67"/>
      <c r="P250" s="67"/>
      <c r="Q250" s="36"/>
      <c r="R250" s="33"/>
      <c r="X250" s="137">
        <f t="shared" ca="1" si="4"/>
        <v>42238</v>
      </c>
      <c r="Y250" s="27"/>
      <c r="Z250" s="27"/>
      <c r="AA250" s="27"/>
      <c r="AB250" s="27"/>
      <c r="AC250" s="27"/>
      <c r="AD250" s="27"/>
      <c r="AE250" s="36" t="s">
        <v>762</v>
      </c>
      <c r="AF250" s="33">
        <v>56</v>
      </c>
    </row>
    <row r="251" spans="1:32" x14ac:dyDescent="0.2">
      <c r="A251" s="16"/>
      <c r="M251" s="67"/>
      <c r="N251" s="67"/>
      <c r="O251" s="67"/>
      <c r="P251" s="67"/>
      <c r="Q251" s="34"/>
      <c r="R251" s="34"/>
      <c r="X251" s="137">
        <f t="shared" ca="1" si="4"/>
        <v>42237</v>
      </c>
      <c r="Y251" s="27"/>
      <c r="Z251" s="27"/>
      <c r="AA251" s="27"/>
      <c r="AB251" s="27"/>
      <c r="AC251" s="27"/>
      <c r="AD251" s="27"/>
      <c r="AE251" s="34" t="s">
        <v>397</v>
      </c>
      <c r="AF251" s="34">
        <v>22</v>
      </c>
    </row>
    <row r="252" spans="1:32" x14ac:dyDescent="0.2">
      <c r="A252" s="16"/>
      <c r="M252" s="67"/>
      <c r="N252" s="67"/>
      <c r="O252" s="67"/>
      <c r="P252" s="67"/>
      <c r="Q252" s="34"/>
      <c r="R252" s="34"/>
      <c r="X252" s="137">
        <f t="shared" ca="1" si="4"/>
        <v>42236</v>
      </c>
      <c r="Y252" s="27"/>
      <c r="Z252" s="27"/>
      <c r="AA252" s="27"/>
      <c r="AB252" s="27"/>
      <c r="AC252" s="27"/>
      <c r="AD252" s="27"/>
      <c r="AE252" s="34" t="s">
        <v>398</v>
      </c>
      <c r="AF252" s="34">
        <v>22</v>
      </c>
    </row>
    <row r="253" spans="1:32" x14ac:dyDescent="0.2">
      <c r="A253" s="16"/>
      <c r="M253" s="67"/>
      <c r="N253" s="67"/>
      <c r="O253" s="67"/>
      <c r="P253" s="67"/>
      <c r="Q253" s="34"/>
      <c r="R253" s="34"/>
      <c r="X253" s="137">
        <f t="shared" ca="1" si="4"/>
        <v>42235</v>
      </c>
      <c r="Y253" s="27"/>
      <c r="Z253" s="27"/>
      <c r="AA253" s="27"/>
      <c r="AB253" s="27"/>
      <c r="AC253" s="27"/>
      <c r="AD253" s="27"/>
      <c r="AE253" s="34" t="s">
        <v>399</v>
      </c>
      <c r="AF253" s="34">
        <v>22</v>
      </c>
    </row>
    <row r="254" spans="1:32" x14ac:dyDescent="0.2">
      <c r="A254" s="16"/>
      <c r="M254" s="67"/>
      <c r="N254" s="67"/>
      <c r="O254" s="67"/>
      <c r="P254" s="67"/>
      <c r="Q254" s="33"/>
      <c r="R254" s="33"/>
      <c r="X254" s="137">
        <f t="shared" ca="1" si="4"/>
        <v>42234</v>
      </c>
      <c r="Y254" s="27"/>
      <c r="Z254" s="27"/>
      <c r="AA254" s="27"/>
      <c r="AB254" s="27"/>
      <c r="AC254" s="27"/>
      <c r="AD254" s="27"/>
      <c r="AE254" s="33" t="s">
        <v>1060</v>
      </c>
      <c r="AF254" s="33">
        <v>35</v>
      </c>
    </row>
    <row r="255" spans="1:32" x14ac:dyDescent="0.2">
      <c r="A255" s="16"/>
      <c r="M255" s="67"/>
      <c r="N255" s="67"/>
      <c r="O255" s="67"/>
      <c r="P255" s="67"/>
      <c r="Q255" s="34"/>
      <c r="R255" s="34"/>
      <c r="X255" s="137">
        <f t="shared" ca="1" si="4"/>
        <v>42233</v>
      </c>
      <c r="Y255" s="27"/>
      <c r="Z255" s="27"/>
      <c r="AA255" s="27"/>
      <c r="AB255" s="27"/>
      <c r="AC255" s="27"/>
      <c r="AD255" s="27"/>
      <c r="AE255" s="34" t="s">
        <v>400</v>
      </c>
      <c r="AF255" s="34">
        <v>22</v>
      </c>
    </row>
    <row r="256" spans="1:32" x14ac:dyDescent="0.2">
      <c r="A256" s="16"/>
      <c r="M256" s="67"/>
      <c r="N256" s="67"/>
      <c r="O256" s="67"/>
      <c r="P256" s="67"/>
      <c r="Q256" s="34"/>
      <c r="R256" s="34"/>
      <c r="X256" s="137">
        <f t="shared" ca="1" si="4"/>
        <v>42232</v>
      </c>
      <c r="Y256" s="27"/>
      <c r="Z256" s="27"/>
      <c r="AA256" s="27"/>
      <c r="AB256" s="27"/>
      <c r="AC256" s="27"/>
      <c r="AD256" s="27"/>
      <c r="AE256" s="34" t="s">
        <v>401</v>
      </c>
      <c r="AF256" s="34">
        <v>22</v>
      </c>
    </row>
    <row r="257" spans="1:32" x14ac:dyDescent="0.2">
      <c r="A257" s="16"/>
      <c r="M257" s="67"/>
      <c r="N257" s="67"/>
      <c r="O257" s="67"/>
      <c r="P257" s="67"/>
      <c r="Q257" s="35"/>
      <c r="R257" s="34"/>
      <c r="X257" s="137">
        <f t="shared" ca="1" si="4"/>
        <v>42231</v>
      </c>
      <c r="Y257" s="27"/>
      <c r="Z257" s="27"/>
      <c r="AA257" s="27"/>
      <c r="AB257" s="27"/>
      <c r="AC257" s="27"/>
      <c r="AD257" s="27"/>
      <c r="AE257" s="35" t="s">
        <v>333</v>
      </c>
      <c r="AF257" s="34">
        <v>29</v>
      </c>
    </row>
    <row r="258" spans="1:32" x14ac:dyDescent="0.2">
      <c r="A258" s="16"/>
      <c r="M258" s="67"/>
      <c r="N258" s="67"/>
      <c r="O258" s="67"/>
      <c r="P258" s="67"/>
      <c r="Q258" s="35"/>
      <c r="R258" s="34"/>
      <c r="X258" s="137">
        <f t="shared" ca="1" si="4"/>
        <v>42230</v>
      </c>
      <c r="Y258" s="27"/>
      <c r="Z258" s="27"/>
      <c r="AA258" s="27"/>
      <c r="AB258" s="27"/>
      <c r="AC258" s="27"/>
      <c r="AD258" s="27"/>
      <c r="AE258" s="35" t="s">
        <v>123</v>
      </c>
      <c r="AF258" s="34">
        <v>29</v>
      </c>
    </row>
    <row r="259" spans="1:32" x14ac:dyDescent="0.2">
      <c r="A259" s="16"/>
      <c r="M259" s="67"/>
      <c r="N259" s="67"/>
      <c r="O259" s="67"/>
      <c r="P259" s="67"/>
      <c r="Q259" s="35"/>
      <c r="R259" s="34"/>
      <c r="X259" s="137">
        <f t="shared" ca="1" si="4"/>
        <v>42229</v>
      </c>
      <c r="Y259" s="27"/>
      <c r="Z259" s="27"/>
      <c r="AA259" s="27"/>
      <c r="AB259" s="27"/>
      <c r="AC259" s="27"/>
      <c r="AD259" s="27"/>
      <c r="AE259" s="35" t="s">
        <v>124</v>
      </c>
      <c r="AF259" s="34">
        <v>29</v>
      </c>
    </row>
    <row r="260" spans="1:32" x14ac:dyDescent="0.2">
      <c r="A260" s="16"/>
      <c r="M260" s="67"/>
      <c r="N260" s="67"/>
      <c r="O260" s="67"/>
      <c r="P260" s="67"/>
      <c r="Q260" s="35"/>
      <c r="R260" s="34"/>
      <c r="X260" s="137">
        <f t="shared" ca="1" si="4"/>
        <v>42228</v>
      </c>
      <c r="Y260" s="27"/>
      <c r="Z260" s="27"/>
      <c r="AA260" s="27"/>
      <c r="AB260" s="27"/>
      <c r="AC260" s="27"/>
      <c r="AD260" s="27"/>
      <c r="AE260" s="35" t="s">
        <v>125</v>
      </c>
      <c r="AF260" s="34">
        <v>29</v>
      </c>
    </row>
    <row r="261" spans="1:32" x14ac:dyDescent="0.2">
      <c r="A261" s="16"/>
      <c r="M261" s="67"/>
      <c r="N261" s="67"/>
      <c r="O261" s="67"/>
      <c r="P261" s="67"/>
      <c r="Q261" s="35"/>
      <c r="R261" s="34"/>
      <c r="X261" s="137">
        <f t="shared" ca="1" si="4"/>
        <v>42227</v>
      </c>
      <c r="Y261" s="27"/>
      <c r="Z261" s="27"/>
      <c r="AA261" s="27"/>
      <c r="AB261" s="27"/>
      <c r="AC261" s="27"/>
      <c r="AD261" s="27"/>
      <c r="AE261" s="35" t="s">
        <v>126</v>
      </c>
      <c r="AF261" s="34">
        <v>29</v>
      </c>
    </row>
    <row r="262" spans="1:32" x14ac:dyDescent="0.2">
      <c r="A262" s="16"/>
      <c r="M262" s="67"/>
      <c r="N262" s="67"/>
      <c r="O262" s="67"/>
      <c r="P262" s="67"/>
      <c r="Q262" s="36"/>
      <c r="R262" s="33"/>
      <c r="X262" s="137">
        <f t="shared" ca="1" si="4"/>
        <v>42226</v>
      </c>
      <c r="Y262" s="27"/>
      <c r="Z262" s="27"/>
      <c r="AA262" s="27"/>
      <c r="AB262" s="27"/>
      <c r="AC262" s="27"/>
      <c r="AD262" s="27"/>
      <c r="AE262" s="36" t="s">
        <v>763</v>
      </c>
      <c r="AF262" s="33">
        <v>56</v>
      </c>
    </row>
    <row r="263" spans="1:32" x14ac:dyDescent="0.2">
      <c r="A263" s="16"/>
      <c r="M263" s="67"/>
      <c r="N263" s="67"/>
      <c r="O263" s="67"/>
      <c r="P263" s="67"/>
      <c r="Q263" s="36"/>
      <c r="R263" s="33"/>
      <c r="X263" s="137">
        <f t="shared" ca="1" si="4"/>
        <v>42225</v>
      </c>
      <c r="Y263" s="27"/>
      <c r="Z263" s="27"/>
      <c r="AA263" s="27"/>
      <c r="AB263" s="27"/>
      <c r="AC263" s="27"/>
      <c r="AD263" s="27"/>
      <c r="AE263" s="36" t="s">
        <v>764</v>
      </c>
      <c r="AF263" s="33">
        <v>56</v>
      </c>
    </row>
    <row r="264" spans="1:32" x14ac:dyDescent="0.2">
      <c r="A264" s="16"/>
      <c r="M264" s="67"/>
      <c r="N264" s="67"/>
      <c r="O264" s="67"/>
      <c r="P264" s="67"/>
      <c r="Q264" s="35"/>
      <c r="R264" s="34"/>
      <c r="X264" s="137">
        <f t="shared" ref="X264:X327" ca="1" si="5">X263-1</f>
        <v>42224</v>
      </c>
      <c r="Y264" s="27"/>
      <c r="Z264" s="27"/>
      <c r="AA264" s="27"/>
      <c r="AB264" s="27"/>
      <c r="AC264" s="27"/>
      <c r="AD264" s="27"/>
      <c r="AE264" s="35" t="s">
        <v>127</v>
      </c>
      <c r="AF264" s="34">
        <v>29</v>
      </c>
    </row>
    <row r="265" spans="1:32" x14ac:dyDescent="0.2">
      <c r="A265" s="16"/>
      <c r="M265" s="67"/>
      <c r="N265" s="67"/>
      <c r="O265" s="67"/>
      <c r="P265" s="67"/>
      <c r="Q265" s="33"/>
      <c r="R265" s="33"/>
      <c r="X265" s="137">
        <f t="shared" ca="1" si="5"/>
        <v>42223</v>
      </c>
      <c r="Y265" s="27"/>
      <c r="Z265" s="27"/>
      <c r="AA265" s="27"/>
      <c r="AB265" s="27"/>
      <c r="AC265" s="27"/>
      <c r="AD265" s="27"/>
      <c r="AE265" s="33" t="s">
        <v>1062</v>
      </c>
      <c r="AF265" s="33">
        <v>35</v>
      </c>
    </row>
    <row r="266" spans="1:32" x14ac:dyDescent="0.2">
      <c r="A266" s="16"/>
      <c r="M266" s="67"/>
      <c r="N266" s="67"/>
      <c r="O266" s="67"/>
      <c r="P266" s="67"/>
      <c r="Q266" s="34"/>
      <c r="R266" s="34"/>
      <c r="X266" s="137">
        <f t="shared" ca="1" si="5"/>
        <v>42222</v>
      </c>
      <c r="Y266" s="27"/>
      <c r="Z266" s="27"/>
      <c r="AA266" s="27"/>
      <c r="AB266" s="27"/>
      <c r="AC266" s="27"/>
      <c r="AD266" s="27"/>
      <c r="AE266" s="34" t="s">
        <v>404</v>
      </c>
      <c r="AF266" s="34">
        <v>22</v>
      </c>
    </row>
    <row r="267" spans="1:32" x14ac:dyDescent="0.2">
      <c r="A267" s="16"/>
      <c r="M267" s="67"/>
      <c r="N267" s="67"/>
      <c r="O267" s="67"/>
      <c r="P267" s="67"/>
      <c r="Q267" s="34"/>
      <c r="R267" s="34"/>
      <c r="X267" s="137">
        <f t="shared" ca="1" si="5"/>
        <v>42221</v>
      </c>
      <c r="Y267" s="27"/>
      <c r="Z267" s="27"/>
      <c r="AA267" s="27"/>
      <c r="AB267" s="27"/>
      <c r="AC267" s="27"/>
      <c r="AD267" s="27"/>
      <c r="AE267" s="34" t="s">
        <v>403</v>
      </c>
      <c r="AF267" s="34">
        <v>22</v>
      </c>
    </row>
    <row r="268" spans="1:32" x14ac:dyDescent="0.2">
      <c r="A268" s="16"/>
      <c r="M268" s="67"/>
      <c r="N268" s="67"/>
      <c r="O268" s="67"/>
      <c r="P268" s="67"/>
      <c r="Q268" s="36"/>
      <c r="R268" s="33"/>
      <c r="X268" s="137">
        <f t="shared" ca="1" si="5"/>
        <v>42220</v>
      </c>
      <c r="Y268" s="27"/>
      <c r="Z268" s="27"/>
      <c r="AA268" s="27"/>
      <c r="AB268" s="27"/>
      <c r="AC268" s="27"/>
      <c r="AD268" s="27"/>
      <c r="AE268" s="36" t="s">
        <v>765</v>
      </c>
      <c r="AF268" s="33">
        <v>56</v>
      </c>
    </row>
    <row r="269" spans="1:32" x14ac:dyDescent="0.2">
      <c r="A269" s="16"/>
      <c r="M269" s="67"/>
      <c r="N269" s="67"/>
      <c r="O269" s="67"/>
      <c r="P269" s="67"/>
      <c r="Q269" s="33"/>
      <c r="R269" s="33"/>
      <c r="X269" s="137">
        <f t="shared" ca="1" si="5"/>
        <v>42219</v>
      </c>
      <c r="Y269" s="27"/>
      <c r="Z269" s="27"/>
      <c r="AA269" s="27"/>
      <c r="AB269" s="27"/>
      <c r="AC269" s="27"/>
      <c r="AD269" s="27"/>
      <c r="AE269" s="33" t="s">
        <v>1063</v>
      </c>
      <c r="AF269" s="33">
        <v>35</v>
      </c>
    </row>
    <row r="270" spans="1:32" x14ac:dyDescent="0.2">
      <c r="A270" s="16"/>
      <c r="M270" s="67"/>
      <c r="N270" s="67"/>
      <c r="O270" s="67"/>
      <c r="P270" s="67"/>
      <c r="Q270" s="36"/>
      <c r="R270" s="33"/>
      <c r="X270" s="137">
        <f t="shared" ca="1" si="5"/>
        <v>42218</v>
      </c>
      <c r="Y270" s="27"/>
      <c r="Z270" s="27"/>
      <c r="AA270" s="27"/>
      <c r="AB270" s="27"/>
      <c r="AC270" s="27"/>
      <c r="AD270" s="27"/>
      <c r="AE270" s="36" t="s">
        <v>767</v>
      </c>
      <c r="AF270" s="33">
        <v>56</v>
      </c>
    </row>
    <row r="271" spans="1:32" x14ac:dyDescent="0.2">
      <c r="A271" s="16"/>
      <c r="M271" s="67"/>
      <c r="N271" s="67"/>
      <c r="O271" s="67"/>
      <c r="P271" s="67"/>
      <c r="Q271" s="36"/>
      <c r="R271" s="33"/>
      <c r="X271" s="137">
        <f t="shared" ca="1" si="5"/>
        <v>42217</v>
      </c>
      <c r="Y271" s="27"/>
      <c r="Z271" s="27"/>
      <c r="AA271" s="27"/>
      <c r="AB271" s="27"/>
      <c r="AC271" s="27"/>
      <c r="AD271" s="27"/>
      <c r="AE271" s="36" t="s">
        <v>768</v>
      </c>
      <c r="AF271" s="33">
        <v>56</v>
      </c>
    </row>
    <row r="272" spans="1:32" x14ac:dyDescent="0.2">
      <c r="A272" s="16"/>
      <c r="M272" s="67"/>
      <c r="N272" s="67"/>
      <c r="O272" s="67"/>
      <c r="P272" s="67"/>
      <c r="Q272" s="36"/>
      <c r="R272" s="33"/>
      <c r="X272" s="137">
        <f t="shared" ca="1" si="5"/>
        <v>42216</v>
      </c>
      <c r="Y272" s="27"/>
      <c r="Z272" s="27"/>
      <c r="AA272" s="27"/>
      <c r="AB272" s="27"/>
      <c r="AC272" s="27"/>
      <c r="AD272" s="27"/>
      <c r="AE272" s="36" t="s">
        <v>769</v>
      </c>
      <c r="AF272" s="33">
        <v>56</v>
      </c>
    </row>
    <row r="273" spans="1:32" x14ac:dyDescent="0.2">
      <c r="A273" s="16"/>
      <c r="M273" s="67"/>
      <c r="N273" s="67"/>
      <c r="O273" s="67"/>
      <c r="P273" s="67"/>
      <c r="Q273" s="36"/>
      <c r="R273" s="33"/>
      <c r="X273" s="137">
        <f t="shared" ca="1" si="5"/>
        <v>42215</v>
      </c>
      <c r="Y273" s="27"/>
      <c r="Z273" s="27"/>
      <c r="AA273" s="27"/>
      <c r="AB273" s="27"/>
      <c r="AC273" s="27"/>
      <c r="AD273" s="27"/>
      <c r="AE273" s="36" t="s">
        <v>770</v>
      </c>
      <c r="AF273" s="33">
        <v>56</v>
      </c>
    </row>
    <row r="274" spans="1:32" x14ac:dyDescent="0.2">
      <c r="A274" s="16"/>
      <c r="M274" s="67"/>
      <c r="N274" s="67"/>
      <c r="O274" s="67"/>
      <c r="P274" s="67"/>
      <c r="Q274" s="36"/>
      <c r="R274" s="33"/>
      <c r="X274" s="137">
        <f t="shared" ca="1" si="5"/>
        <v>42214</v>
      </c>
      <c r="Y274" s="27"/>
      <c r="Z274" s="27"/>
      <c r="AA274" s="27"/>
      <c r="AB274" s="27"/>
      <c r="AC274" s="27"/>
      <c r="AD274" s="27"/>
      <c r="AE274" s="36" t="s">
        <v>771</v>
      </c>
      <c r="AF274" s="33">
        <v>56</v>
      </c>
    </row>
    <row r="275" spans="1:32" x14ac:dyDescent="0.2">
      <c r="A275" s="16"/>
      <c r="M275" s="67"/>
      <c r="N275" s="67"/>
      <c r="O275" s="67"/>
      <c r="P275" s="67"/>
      <c r="Q275" s="35"/>
      <c r="R275" s="34"/>
      <c r="X275" s="137">
        <f t="shared" ca="1" si="5"/>
        <v>42213</v>
      </c>
      <c r="Y275" s="27"/>
      <c r="Z275" s="27"/>
      <c r="AA275" s="27"/>
      <c r="AB275" s="27"/>
      <c r="AC275" s="27"/>
      <c r="AD275" s="27"/>
      <c r="AE275" s="35" t="s">
        <v>128</v>
      </c>
      <c r="AF275" s="34">
        <v>29</v>
      </c>
    </row>
    <row r="276" spans="1:32" x14ac:dyDescent="0.2">
      <c r="A276" s="16"/>
      <c r="M276" s="67"/>
      <c r="N276" s="67"/>
      <c r="O276" s="67"/>
      <c r="P276" s="67"/>
      <c r="Q276" s="36"/>
      <c r="R276" s="33"/>
      <c r="X276" s="137">
        <f t="shared" ca="1" si="5"/>
        <v>42212</v>
      </c>
      <c r="Y276" s="27"/>
      <c r="Z276" s="27"/>
      <c r="AA276" s="27"/>
      <c r="AB276" s="27"/>
      <c r="AC276" s="27"/>
      <c r="AD276" s="27"/>
      <c r="AE276" s="36" t="s">
        <v>772</v>
      </c>
      <c r="AF276" s="33">
        <v>56</v>
      </c>
    </row>
    <row r="277" spans="1:32" x14ac:dyDescent="0.2">
      <c r="A277" s="16"/>
      <c r="M277" s="67"/>
      <c r="N277" s="67"/>
      <c r="O277" s="67"/>
      <c r="P277" s="67"/>
      <c r="Q277" s="34"/>
      <c r="R277" s="34"/>
      <c r="X277" s="137">
        <f t="shared" ca="1" si="5"/>
        <v>42211</v>
      </c>
      <c r="Y277" s="27"/>
      <c r="Z277" s="27"/>
      <c r="AA277" s="27"/>
      <c r="AB277" s="27"/>
      <c r="AC277" s="27"/>
      <c r="AD277" s="27"/>
      <c r="AE277" s="34" t="s">
        <v>405</v>
      </c>
      <c r="AF277" s="34">
        <v>22</v>
      </c>
    </row>
    <row r="278" spans="1:32" x14ac:dyDescent="0.2">
      <c r="A278" s="16"/>
      <c r="M278" s="67"/>
      <c r="N278" s="67"/>
      <c r="O278" s="67"/>
      <c r="P278" s="67"/>
      <c r="Q278" s="36"/>
      <c r="R278" s="33"/>
      <c r="X278" s="137">
        <f t="shared" ca="1" si="5"/>
        <v>42210</v>
      </c>
      <c r="Y278" s="27"/>
      <c r="Z278" s="27"/>
      <c r="AA278" s="27"/>
      <c r="AB278" s="27"/>
      <c r="AC278" s="27"/>
      <c r="AD278" s="27"/>
      <c r="AE278" s="36" t="s">
        <v>773</v>
      </c>
      <c r="AF278" s="33">
        <v>56</v>
      </c>
    </row>
    <row r="279" spans="1:32" x14ac:dyDescent="0.2">
      <c r="A279" s="16"/>
      <c r="M279" s="67"/>
      <c r="N279" s="67"/>
      <c r="O279" s="67"/>
      <c r="P279" s="67"/>
      <c r="Q279" s="35"/>
      <c r="R279" s="34"/>
      <c r="X279" s="137">
        <f t="shared" ca="1" si="5"/>
        <v>42209</v>
      </c>
      <c r="Y279" s="27"/>
      <c r="Z279" s="27"/>
      <c r="AA279" s="27"/>
      <c r="AB279" s="27"/>
      <c r="AC279" s="27"/>
      <c r="AD279" s="27"/>
      <c r="AE279" s="35" t="s">
        <v>129</v>
      </c>
      <c r="AF279" s="34">
        <v>29</v>
      </c>
    </row>
    <row r="280" spans="1:32" x14ac:dyDescent="0.2">
      <c r="A280" s="16"/>
      <c r="M280" s="67"/>
      <c r="N280" s="67"/>
      <c r="O280" s="67"/>
      <c r="P280" s="67"/>
      <c r="Q280" s="36"/>
      <c r="R280" s="33"/>
      <c r="X280" s="137">
        <f t="shared" ca="1" si="5"/>
        <v>42208</v>
      </c>
      <c r="Y280" s="27"/>
      <c r="Z280" s="27"/>
      <c r="AA280" s="27"/>
      <c r="AB280" s="27"/>
      <c r="AC280" s="27"/>
      <c r="AD280" s="27"/>
      <c r="AE280" s="36" t="s">
        <v>774</v>
      </c>
      <c r="AF280" s="33">
        <v>56</v>
      </c>
    </row>
    <row r="281" spans="1:32" x14ac:dyDescent="0.2">
      <c r="A281" s="16"/>
      <c r="M281" s="67"/>
      <c r="O281" s="67"/>
      <c r="P281" s="67"/>
      <c r="Q281" s="33"/>
      <c r="R281" s="33"/>
      <c r="X281" s="137">
        <f t="shared" ca="1" si="5"/>
        <v>42207</v>
      </c>
      <c r="Y281" s="27"/>
      <c r="Z281" s="27"/>
      <c r="AA281" s="27"/>
      <c r="AB281" s="27"/>
      <c r="AC281" s="27"/>
      <c r="AD281" s="27"/>
      <c r="AE281" s="33" t="s">
        <v>1065</v>
      </c>
      <c r="AF281" s="33">
        <v>35</v>
      </c>
    </row>
    <row r="282" spans="1:32" x14ac:dyDescent="0.2">
      <c r="A282" s="16"/>
      <c r="M282" s="67"/>
      <c r="O282" s="67"/>
      <c r="P282" s="67"/>
      <c r="Q282" s="35"/>
      <c r="R282" s="34"/>
      <c r="X282" s="137">
        <f t="shared" ca="1" si="5"/>
        <v>42206</v>
      </c>
      <c r="Y282" s="27"/>
      <c r="Z282" s="27"/>
      <c r="AA282" s="27"/>
      <c r="AB282" s="27"/>
      <c r="AC282" s="27"/>
      <c r="AD282" s="27"/>
      <c r="AE282" s="35" t="s">
        <v>130</v>
      </c>
      <c r="AF282" s="34">
        <v>29</v>
      </c>
    </row>
    <row r="283" spans="1:32" x14ac:dyDescent="0.2">
      <c r="A283" s="16"/>
      <c r="M283" s="67"/>
      <c r="O283" s="67"/>
      <c r="P283" s="67"/>
      <c r="Q283" s="36"/>
      <c r="R283" s="33"/>
      <c r="X283" s="137">
        <f t="shared" ca="1" si="5"/>
        <v>42205</v>
      </c>
      <c r="Y283" s="27"/>
      <c r="Z283" s="27"/>
      <c r="AA283" s="27"/>
      <c r="AB283" s="27"/>
      <c r="AC283" s="27"/>
      <c r="AD283" s="27"/>
      <c r="AE283" s="36" t="s">
        <v>26</v>
      </c>
      <c r="AF283" s="33">
        <v>56</v>
      </c>
    </row>
    <row r="284" spans="1:32" x14ac:dyDescent="0.2">
      <c r="A284" s="16"/>
      <c r="M284" s="67"/>
      <c r="O284" s="67"/>
      <c r="P284" s="67"/>
      <c r="Q284" s="33"/>
      <c r="R284" s="33"/>
      <c r="X284" s="137">
        <f t="shared" ca="1" si="5"/>
        <v>42204</v>
      </c>
      <c r="Y284" s="27"/>
      <c r="Z284" s="27"/>
      <c r="AA284" s="27"/>
      <c r="AB284" s="27"/>
      <c r="AC284" s="27"/>
      <c r="AD284" s="27"/>
      <c r="AE284" s="33" t="s">
        <v>1066</v>
      </c>
      <c r="AF284" s="33">
        <v>35</v>
      </c>
    </row>
    <row r="285" spans="1:32" x14ac:dyDescent="0.2">
      <c r="A285" s="16"/>
      <c r="M285" s="67"/>
      <c r="O285" s="67"/>
      <c r="P285" s="67"/>
      <c r="Q285" s="35"/>
      <c r="R285" s="34"/>
      <c r="X285" s="137">
        <f t="shared" ca="1" si="5"/>
        <v>42203</v>
      </c>
      <c r="Y285" s="27"/>
      <c r="Z285" s="27"/>
      <c r="AA285" s="27"/>
      <c r="AB285" s="27"/>
      <c r="AC285" s="27"/>
      <c r="AD285" s="27"/>
      <c r="AE285" s="35" t="s">
        <v>131</v>
      </c>
      <c r="AF285" s="34">
        <v>29</v>
      </c>
    </row>
    <row r="286" spans="1:32" x14ac:dyDescent="0.2">
      <c r="A286" s="16"/>
      <c r="M286" s="67"/>
      <c r="O286" s="67"/>
      <c r="P286" s="67"/>
      <c r="Q286" s="35"/>
      <c r="R286" s="34"/>
      <c r="X286" s="137">
        <f t="shared" ca="1" si="5"/>
        <v>42202</v>
      </c>
      <c r="Y286" s="27"/>
      <c r="Z286" s="27"/>
      <c r="AA286" s="27"/>
      <c r="AB286" s="27"/>
      <c r="AC286" s="27"/>
      <c r="AD286" s="27"/>
      <c r="AE286" s="35" t="s">
        <v>132</v>
      </c>
      <c r="AF286" s="34">
        <v>29</v>
      </c>
    </row>
    <row r="287" spans="1:32" x14ac:dyDescent="0.2">
      <c r="A287" s="16"/>
      <c r="M287" s="67"/>
      <c r="O287" s="67"/>
      <c r="P287" s="67"/>
      <c r="Q287" s="36"/>
      <c r="R287" s="33"/>
      <c r="X287" s="137">
        <f t="shared" ca="1" si="5"/>
        <v>42201</v>
      </c>
      <c r="Y287" s="27"/>
      <c r="Z287" s="27"/>
      <c r="AA287" s="27"/>
      <c r="AB287" s="27"/>
      <c r="AC287" s="27"/>
      <c r="AD287" s="27"/>
      <c r="AE287" s="36" t="s">
        <v>776</v>
      </c>
      <c r="AF287" s="33">
        <v>56</v>
      </c>
    </row>
    <row r="288" spans="1:32" x14ac:dyDescent="0.2">
      <c r="A288" s="16"/>
      <c r="M288" s="67"/>
      <c r="O288" s="67"/>
      <c r="P288" s="67"/>
      <c r="Q288" s="36"/>
      <c r="R288" s="33"/>
      <c r="X288" s="137">
        <f t="shared" ca="1" si="5"/>
        <v>42200</v>
      </c>
      <c r="Y288" s="27"/>
      <c r="Z288" s="27"/>
      <c r="AA288" s="27"/>
      <c r="AB288" s="27"/>
      <c r="AC288" s="27"/>
      <c r="AD288" s="27"/>
      <c r="AE288" s="36" t="s">
        <v>777</v>
      </c>
      <c r="AF288" s="33">
        <v>56</v>
      </c>
    </row>
    <row r="289" spans="1:32" x14ac:dyDescent="0.2">
      <c r="A289" s="16"/>
      <c r="M289" s="67"/>
      <c r="O289" s="67"/>
      <c r="P289" s="67"/>
      <c r="Q289" s="35"/>
      <c r="R289" s="34"/>
      <c r="X289" s="137">
        <f t="shared" ca="1" si="5"/>
        <v>42199</v>
      </c>
      <c r="Y289" s="27"/>
      <c r="Z289" s="27"/>
      <c r="AA289" s="27"/>
      <c r="AB289" s="27"/>
      <c r="AC289" s="27"/>
      <c r="AD289" s="27"/>
      <c r="AE289" s="35" t="s">
        <v>133</v>
      </c>
      <c r="AF289" s="34">
        <v>29</v>
      </c>
    </row>
    <row r="290" spans="1:32" x14ac:dyDescent="0.2">
      <c r="A290" s="16"/>
      <c r="M290" s="67"/>
      <c r="O290" s="67"/>
      <c r="P290" s="67"/>
      <c r="Q290" s="35"/>
      <c r="R290" s="34"/>
      <c r="X290" s="137">
        <f t="shared" ca="1" si="5"/>
        <v>42198</v>
      </c>
      <c r="Y290" s="27"/>
      <c r="Z290" s="27"/>
      <c r="AA290" s="27"/>
      <c r="AB290" s="27"/>
      <c r="AC290" s="27"/>
      <c r="AD290" s="27"/>
      <c r="AE290" s="35" t="s">
        <v>134</v>
      </c>
      <c r="AF290" s="34">
        <v>29</v>
      </c>
    </row>
    <row r="291" spans="1:32" x14ac:dyDescent="0.2">
      <c r="A291" s="16"/>
      <c r="M291" s="67"/>
      <c r="O291" s="67"/>
      <c r="P291" s="67"/>
      <c r="Q291" s="35"/>
      <c r="R291" s="34"/>
      <c r="X291" s="137">
        <f t="shared" ca="1" si="5"/>
        <v>42197</v>
      </c>
      <c r="Y291" s="27"/>
      <c r="Z291" s="27"/>
      <c r="AA291" s="27"/>
      <c r="AB291" s="27"/>
      <c r="AC291" s="27"/>
      <c r="AD291" s="27"/>
      <c r="AE291" s="35" t="s">
        <v>135</v>
      </c>
      <c r="AF291" s="34">
        <v>29</v>
      </c>
    </row>
    <row r="292" spans="1:32" x14ac:dyDescent="0.2">
      <c r="A292" s="16"/>
      <c r="M292" s="67"/>
      <c r="O292" s="67"/>
      <c r="P292" s="67"/>
      <c r="Q292" s="35"/>
      <c r="R292" s="34"/>
      <c r="X292" s="137">
        <f t="shared" ca="1" si="5"/>
        <v>42196</v>
      </c>
      <c r="Y292" s="27"/>
      <c r="Z292" s="27"/>
      <c r="AA292" s="27"/>
      <c r="AB292" s="27"/>
      <c r="AC292" s="27"/>
      <c r="AD292" s="27"/>
      <c r="AE292" s="35" t="s">
        <v>136</v>
      </c>
      <c r="AF292" s="34">
        <v>29</v>
      </c>
    </row>
    <row r="293" spans="1:32" x14ac:dyDescent="0.2">
      <c r="A293" s="16"/>
      <c r="M293" s="67"/>
      <c r="O293" s="67"/>
      <c r="P293" s="67"/>
      <c r="Q293" s="34"/>
      <c r="R293" s="34"/>
      <c r="X293" s="137">
        <f t="shared" ca="1" si="5"/>
        <v>42195</v>
      </c>
      <c r="Y293" s="27"/>
      <c r="Z293" s="27"/>
      <c r="AA293" s="27"/>
      <c r="AB293" s="27"/>
      <c r="AC293" s="27"/>
      <c r="AD293" s="27"/>
      <c r="AE293" s="34" t="s">
        <v>34</v>
      </c>
      <c r="AF293" s="34">
        <v>22</v>
      </c>
    </row>
    <row r="294" spans="1:32" x14ac:dyDescent="0.2">
      <c r="A294" s="16"/>
      <c r="M294" s="67"/>
      <c r="O294" s="67"/>
      <c r="P294" s="67"/>
      <c r="Q294" s="35"/>
      <c r="R294" s="34"/>
      <c r="X294" s="137">
        <f t="shared" ca="1" si="5"/>
        <v>42194</v>
      </c>
      <c r="Y294" s="27"/>
      <c r="Z294" s="27"/>
      <c r="AA294" s="27"/>
      <c r="AB294" s="27"/>
      <c r="AC294" s="27"/>
      <c r="AD294" s="27"/>
      <c r="AE294" s="35" t="s">
        <v>137</v>
      </c>
      <c r="AF294" s="34">
        <v>29</v>
      </c>
    </row>
    <row r="295" spans="1:32" x14ac:dyDescent="0.2">
      <c r="A295" s="16"/>
      <c r="M295" s="67"/>
      <c r="O295" s="67"/>
      <c r="P295" s="67"/>
      <c r="Q295" s="33"/>
      <c r="R295" s="33"/>
      <c r="X295" s="137">
        <f t="shared" ca="1" si="5"/>
        <v>42193</v>
      </c>
      <c r="Y295" s="27"/>
      <c r="Z295" s="27"/>
      <c r="AA295" s="27"/>
      <c r="AB295" s="27"/>
      <c r="AC295" s="27"/>
      <c r="AD295" s="27"/>
      <c r="AE295" s="33" t="s">
        <v>1067</v>
      </c>
      <c r="AF295" s="33">
        <v>35</v>
      </c>
    </row>
    <row r="296" spans="1:32" x14ac:dyDescent="0.2">
      <c r="A296" s="16"/>
      <c r="M296" s="67"/>
      <c r="O296" s="67"/>
      <c r="P296" s="67"/>
      <c r="Q296" s="35"/>
      <c r="R296" s="34"/>
      <c r="X296" s="137">
        <f t="shared" ca="1" si="5"/>
        <v>42192</v>
      </c>
      <c r="Y296" s="27"/>
      <c r="Z296" s="27"/>
      <c r="AA296" s="27"/>
      <c r="AB296" s="27"/>
      <c r="AC296" s="27"/>
      <c r="AD296" s="27"/>
      <c r="AE296" s="35" t="s">
        <v>138</v>
      </c>
      <c r="AF296" s="34">
        <v>29</v>
      </c>
    </row>
    <row r="297" spans="1:32" x14ac:dyDescent="0.2">
      <c r="A297" s="16"/>
      <c r="M297" s="67"/>
      <c r="O297" s="67"/>
      <c r="P297" s="67"/>
      <c r="Q297" s="33"/>
      <c r="R297" s="33"/>
      <c r="X297" s="137">
        <f t="shared" ca="1" si="5"/>
        <v>42191</v>
      </c>
      <c r="Y297" s="27"/>
      <c r="Z297" s="27"/>
      <c r="AA297" s="27"/>
      <c r="AB297" s="27"/>
      <c r="AC297" s="27"/>
      <c r="AD297" s="27"/>
      <c r="AE297" s="33" t="s">
        <v>52</v>
      </c>
      <c r="AF297" s="33">
        <v>35</v>
      </c>
    </row>
    <row r="298" spans="1:32" x14ac:dyDescent="0.2">
      <c r="A298" s="16"/>
      <c r="M298" s="67"/>
      <c r="O298" s="67"/>
      <c r="P298" s="67"/>
      <c r="Q298" s="36"/>
      <c r="R298" s="33"/>
      <c r="X298" s="137">
        <f t="shared" ca="1" si="5"/>
        <v>42190</v>
      </c>
      <c r="Y298" s="27"/>
      <c r="Z298" s="27"/>
      <c r="AA298" s="27"/>
      <c r="AB298" s="27"/>
      <c r="AC298" s="27"/>
      <c r="AD298" s="27"/>
      <c r="AE298" s="36" t="s">
        <v>778</v>
      </c>
      <c r="AF298" s="33">
        <v>56</v>
      </c>
    </row>
    <row r="299" spans="1:32" x14ac:dyDescent="0.2">
      <c r="A299" s="16"/>
      <c r="M299" s="67"/>
      <c r="O299" s="67"/>
      <c r="P299" s="67"/>
      <c r="Q299" s="35"/>
      <c r="R299" s="34"/>
      <c r="X299" s="137">
        <f t="shared" ca="1" si="5"/>
        <v>42189</v>
      </c>
      <c r="Y299" s="27"/>
      <c r="Z299" s="27"/>
      <c r="AA299" s="27"/>
      <c r="AB299" s="27"/>
      <c r="AC299" s="27"/>
      <c r="AD299" s="27"/>
      <c r="AE299" s="35" t="s">
        <v>139</v>
      </c>
      <c r="AF299" s="34">
        <v>29</v>
      </c>
    </row>
    <row r="300" spans="1:32" x14ac:dyDescent="0.2">
      <c r="A300" s="16"/>
      <c r="M300" s="67"/>
      <c r="O300" s="67"/>
      <c r="P300" s="67"/>
      <c r="Q300" s="34"/>
      <c r="R300" s="34"/>
      <c r="X300" s="137">
        <f t="shared" ca="1" si="5"/>
        <v>42188</v>
      </c>
      <c r="Y300" s="27"/>
      <c r="Z300" s="27"/>
      <c r="AA300" s="27"/>
      <c r="AB300" s="27"/>
      <c r="AC300" s="27"/>
      <c r="AD300" s="27"/>
      <c r="AE300" s="34" t="s">
        <v>406</v>
      </c>
      <c r="AF300" s="34">
        <v>22</v>
      </c>
    </row>
    <row r="301" spans="1:32" x14ac:dyDescent="0.2">
      <c r="A301" s="16"/>
      <c r="M301" s="67"/>
      <c r="O301" s="67"/>
      <c r="P301" s="67"/>
      <c r="Q301" s="34"/>
      <c r="R301" s="34"/>
      <c r="X301" s="137">
        <f t="shared" ca="1" si="5"/>
        <v>42187</v>
      </c>
      <c r="Y301" s="27"/>
      <c r="Z301" s="27"/>
      <c r="AA301" s="27"/>
      <c r="AB301" s="27"/>
      <c r="AC301" s="27"/>
      <c r="AD301" s="27"/>
      <c r="AE301" s="34" t="s">
        <v>407</v>
      </c>
      <c r="AF301" s="34">
        <v>22</v>
      </c>
    </row>
    <row r="302" spans="1:32" x14ac:dyDescent="0.2">
      <c r="A302" s="16"/>
      <c r="M302" s="67"/>
      <c r="O302" s="67"/>
      <c r="P302" s="67"/>
      <c r="Q302" s="35"/>
      <c r="R302" s="34"/>
      <c r="X302" s="137">
        <f t="shared" ca="1" si="5"/>
        <v>42186</v>
      </c>
      <c r="Y302" s="27"/>
      <c r="Z302" s="27"/>
      <c r="AA302" s="27"/>
      <c r="AB302" s="27"/>
      <c r="AC302" s="27"/>
      <c r="AD302" s="27"/>
      <c r="AE302" s="35" t="s">
        <v>140</v>
      </c>
      <c r="AF302" s="34">
        <v>29</v>
      </c>
    </row>
    <row r="303" spans="1:32" x14ac:dyDescent="0.2">
      <c r="A303" s="16"/>
      <c r="M303" s="67"/>
      <c r="O303" s="67"/>
      <c r="P303" s="67"/>
      <c r="Q303" s="33"/>
      <c r="R303" s="33"/>
      <c r="X303" s="137">
        <f t="shared" ca="1" si="5"/>
        <v>42185</v>
      </c>
      <c r="Y303" s="27"/>
      <c r="Z303" s="27"/>
      <c r="AA303" s="27"/>
      <c r="AB303" s="27"/>
      <c r="AC303" s="27"/>
      <c r="AD303" s="27"/>
      <c r="AE303" s="33" t="s">
        <v>1068</v>
      </c>
      <c r="AF303" s="33">
        <v>35</v>
      </c>
    </row>
    <row r="304" spans="1:32" x14ac:dyDescent="0.2">
      <c r="A304" s="16"/>
      <c r="M304" s="67"/>
      <c r="O304" s="67"/>
      <c r="P304" s="67"/>
      <c r="Q304" s="36"/>
      <c r="R304" s="33"/>
      <c r="X304" s="137">
        <f t="shared" ca="1" si="5"/>
        <v>42184</v>
      </c>
      <c r="Y304" s="27"/>
      <c r="Z304" s="27"/>
      <c r="AA304" s="27"/>
      <c r="AB304" s="27"/>
      <c r="AC304" s="27"/>
      <c r="AD304" s="27"/>
      <c r="AE304" s="36" t="s">
        <v>779</v>
      </c>
      <c r="AF304" s="33">
        <v>56</v>
      </c>
    </row>
    <row r="305" spans="1:32" x14ac:dyDescent="0.2">
      <c r="A305" s="16"/>
      <c r="M305" s="67"/>
      <c r="O305" s="67"/>
      <c r="P305" s="67"/>
      <c r="Q305" s="34"/>
      <c r="R305" s="34"/>
      <c r="X305" s="137">
        <f t="shared" ca="1" si="5"/>
        <v>42183</v>
      </c>
      <c r="Y305" s="27"/>
      <c r="Z305" s="27"/>
      <c r="AA305" s="27"/>
      <c r="AB305" s="27"/>
      <c r="AC305" s="27"/>
      <c r="AD305" s="27"/>
      <c r="AE305" s="34" t="s">
        <v>410</v>
      </c>
      <c r="AF305" s="34">
        <v>22</v>
      </c>
    </row>
    <row r="306" spans="1:32" x14ac:dyDescent="0.2">
      <c r="A306" s="16"/>
      <c r="M306" s="67"/>
      <c r="O306" s="67"/>
      <c r="P306" s="67"/>
      <c r="Q306" s="34"/>
      <c r="R306" s="34"/>
      <c r="X306" s="137">
        <f t="shared" ca="1" si="5"/>
        <v>42182</v>
      </c>
      <c r="Y306" s="27"/>
      <c r="Z306" s="27"/>
      <c r="AA306" s="27"/>
      <c r="AB306" s="27"/>
      <c r="AC306" s="27"/>
      <c r="AD306" s="27"/>
      <c r="AE306" s="34" t="s">
        <v>411</v>
      </c>
      <c r="AF306" s="34">
        <v>22</v>
      </c>
    </row>
    <row r="307" spans="1:32" x14ac:dyDescent="0.2">
      <c r="A307" s="16"/>
      <c r="M307" s="67"/>
      <c r="O307" s="67"/>
      <c r="P307" s="67"/>
      <c r="Q307" s="34"/>
      <c r="R307" s="34"/>
      <c r="X307" s="137">
        <f t="shared" ca="1" si="5"/>
        <v>42181</v>
      </c>
      <c r="Y307" s="27"/>
      <c r="Z307" s="27"/>
      <c r="AA307" s="27"/>
      <c r="AB307" s="27"/>
      <c r="AC307" s="27"/>
      <c r="AD307" s="27"/>
      <c r="AE307" s="34" t="s">
        <v>412</v>
      </c>
      <c r="AF307" s="34">
        <v>22</v>
      </c>
    </row>
    <row r="308" spans="1:32" x14ac:dyDescent="0.2">
      <c r="A308" s="16"/>
      <c r="M308" s="67"/>
      <c r="O308" s="67"/>
      <c r="P308" s="67"/>
      <c r="Q308" s="34"/>
      <c r="R308" s="34"/>
      <c r="X308" s="137">
        <f t="shared" ca="1" si="5"/>
        <v>42180</v>
      </c>
      <c r="Y308" s="27"/>
      <c r="Z308" s="27"/>
      <c r="AA308" s="27"/>
      <c r="AB308" s="27"/>
      <c r="AC308" s="27"/>
      <c r="AD308" s="27"/>
      <c r="AE308" s="34" t="s">
        <v>413</v>
      </c>
      <c r="AF308" s="34">
        <v>22</v>
      </c>
    </row>
    <row r="309" spans="1:32" x14ac:dyDescent="0.2">
      <c r="A309" s="16"/>
      <c r="M309" s="67"/>
      <c r="O309" s="67"/>
      <c r="P309" s="67"/>
      <c r="Q309" s="36"/>
      <c r="R309" s="33"/>
      <c r="X309" s="137">
        <f t="shared" ca="1" si="5"/>
        <v>42179</v>
      </c>
      <c r="Y309" s="27"/>
      <c r="Z309" s="27"/>
      <c r="AA309" s="27"/>
      <c r="AB309" s="27"/>
      <c r="AC309" s="27"/>
      <c r="AD309" s="27"/>
      <c r="AE309" s="36" t="s">
        <v>3</v>
      </c>
      <c r="AF309" s="33">
        <v>56</v>
      </c>
    </row>
    <row r="310" spans="1:32" x14ac:dyDescent="0.2">
      <c r="A310" s="16"/>
      <c r="M310" s="67"/>
      <c r="O310" s="67"/>
      <c r="P310" s="67"/>
      <c r="Q310" s="34"/>
      <c r="R310" s="34"/>
      <c r="X310" s="137">
        <f t="shared" ca="1" si="5"/>
        <v>42178</v>
      </c>
      <c r="Y310" s="27"/>
      <c r="Z310" s="27"/>
      <c r="AA310" s="27"/>
      <c r="AB310" s="27"/>
      <c r="AC310" s="27"/>
      <c r="AD310" s="27"/>
      <c r="AE310" s="34" t="s">
        <v>414</v>
      </c>
      <c r="AF310" s="34">
        <v>22</v>
      </c>
    </row>
    <row r="311" spans="1:32" x14ac:dyDescent="0.2">
      <c r="A311" s="16"/>
      <c r="M311" s="67"/>
      <c r="O311" s="67"/>
      <c r="P311" s="67"/>
      <c r="Q311" s="35"/>
      <c r="R311" s="34"/>
      <c r="X311" s="137">
        <f t="shared" ca="1" si="5"/>
        <v>42177</v>
      </c>
      <c r="Y311" s="27"/>
      <c r="Z311" s="27"/>
      <c r="AA311" s="27"/>
      <c r="AB311" s="27"/>
      <c r="AC311" s="27"/>
      <c r="AD311" s="27"/>
      <c r="AE311" s="35" t="s">
        <v>141</v>
      </c>
      <c r="AF311" s="34">
        <v>29</v>
      </c>
    </row>
    <row r="312" spans="1:32" x14ac:dyDescent="0.2">
      <c r="A312" s="16"/>
      <c r="M312" s="67"/>
      <c r="O312" s="67"/>
      <c r="P312" s="67"/>
      <c r="Q312" s="34"/>
      <c r="R312" s="34"/>
      <c r="X312" s="137">
        <f t="shared" ca="1" si="5"/>
        <v>42176</v>
      </c>
      <c r="Y312" s="27"/>
      <c r="Z312" s="27"/>
      <c r="AA312" s="27"/>
      <c r="AB312" s="27"/>
      <c r="AC312" s="27"/>
      <c r="AD312" s="27"/>
      <c r="AE312" s="34" t="s">
        <v>416</v>
      </c>
      <c r="AF312" s="34">
        <v>22</v>
      </c>
    </row>
    <row r="313" spans="1:32" x14ac:dyDescent="0.2">
      <c r="A313" s="16"/>
      <c r="M313" s="67"/>
      <c r="O313" s="67"/>
      <c r="P313" s="67"/>
      <c r="Q313" s="33"/>
      <c r="R313" s="33"/>
      <c r="X313" s="137">
        <f t="shared" ca="1" si="5"/>
        <v>42175</v>
      </c>
      <c r="Y313" s="27"/>
      <c r="Z313" s="27"/>
      <c r="AA313" s="27"/>
      <c r="AB313" s="27"/>
      <c r="AC313" s="27"/>
      <c r="AD313" s="27"/>
      <c r="AE313" s="33" t="s">
        <v>1070</v>
      </c>
      <c r="AF313" s="33">
        <v>35</v>
      </c>
    </row>
    <row r="314" spans="1:32" x14ac:dyDescent="0.2">
      <c r="A314" s="16"/>
      <c r="M314" s="67"/>
      <c r="O314" s="67"/>
      <c r="P314" s="67"/>
      <c r="Q314" s="36"/>
      <c r="R314" s="33"/>
      <c r="X314" s="137">
        <f t="shared" ca="1" si="5"/>
        <v>42174</v>
      </c>
      <c r="Y314" s="27"/>
      <c r="Z314" s="27"/>
      <c r="AA314" s="27"/>
      <c r="AB314" s="27"/>
      <c r="AC314" s="27"/>
      <c r="AD314" s="27"/>
      <c r="AE314" s="36" t="s">
        <v>781</v>
      </c>
      <c r="AF314" s="33">
        <v>56</v>
      </c>
    </row>
    <row r="315" spans="1:32" x14ac:dyDescent="0.2">
      <c r="A315" s="16"/>
      <c r="M315" s="67"/>
      <c r="O315" s="67"/>
      <c r="P315" s="67"/>
      <c r="Q315" s="35"/>
      <c r="R315" s="34"/>
      <c r="X315" s="137">
        <f t="shared" ca="1" si="5"/>
        <v>42173</v>
      </c>
      <c r="Y315" s="27"/>
      <c r="Z315" s="27"/>
      <c r="AA315" s="27"/>
      <c r="AB315" s="27"/>
      <c r="AC315" s="27"/>
      <c r="AD315" s="27"/>
      <c r="AE315" s="35" t="s">
        <v>334</v>
      </c>
      <c r="AF315" s="34">
        <v>29</v>
      </c>
    </row>
    <row r="316" spans="1:32" x14ac:dyDescent="0.2">
      <c r="A316" s="16"/>
      <c r="M316" s="67"/>
      <c r="O316" s="67"/>
      <c r="P316" s="67"/>
      <c r="Q316" s="35"/>
      <c r="R316" s="34"/>
      <c r="X316" s="137">
        <f t="shared" ca="1" si="5"/>
        <v>42172</v>
      </c>
      <c r="Y316" s="27"/>
      <c r="Z316" s="27"/>
      <c r="AA316" s="27"/>
      <c r="AB316" s="27"/>
      <c r="AC316" s="27"/>
      <c r="AD316" s="27"/>
      <c r="AE316" s="35" t="s">
        <v>142</v>
      </c>
      <c r="AF316" s="34">
        <v>29</v>
      </c>
    </row>
    <row r="317" spans="1:32" x14ac:dyDescent="0.2">
      <c r="A317" s="16"/>
      <c r="M317" s="67"/>
      <c r="O317" s="67"/>
      <c r="P317" s="67"/>
      <c r="Q317" s="33"/>
      <c r="R317" s="33"/>
      <c r="X317" s="137">
        <f t="shared" ca="1" si="5"/>
        <v>42171</v>
      </c>
      <c r="Y317" s="27"/>
      <c r="Z317" s="27"/>
      <c r="AA317" s="27"/>
      <c r="AB317" s="27"/>
      <c r="AC317" s="27"/>
      <c r="AD317" s="27"/>
      <c r="AE317" s="33" t="s">
        <v>1071</v>
      </c>
      <c r="AF317" s="33">
        <v>35</v>
      </c>
    </row>
    <row r="318" spans="1:32" x14ac:dyDescent="0.2">
      <c r="A318" s="16"/>
      <c r="M318" s="67"/>
      <c r="O318" s="67"/>
      <c r="P318" s="67"/>
      <c r="Q318" s="36"/>
      <c r="R318" s="33"/>
      <c r="X318" s="137">
        <f t="shared" ca="1" si="5"/>
        <v>42170</v>
      </c>
      <c r="Y318" s="27"/>
      <c r="Z318" s="27"/>
      <c r="AA318" s="27"/>
      <c r="AB318" s="27"/>
      <c r="AC318" s="27"/>
      <c r="AD318" s="27"/>
      <c r="AE318" s="36" t="s">
        <v>782</v>
      </c>
      <c r="AF318" s="33">
        <v>56</v>
      </c>
    </row>
    <row r="319" spans="1:32" x14ac:dyDescent="0.2">
      <c r="A319" s="16"/>
      <c r="M319" s="67"/>
      <c r="O319" s="67"/>
      <c r="P319" s="67"/>
      <c r="Q319" s="36"/>
      <c r="R319" s="33"/>
      <c r="X319" s="137">
        <f t="shared" ca="1" si="5"/>
        <v>42169</v>
      </c>
      <c r="Y319" s="27"/>
      <c r="Z319" s="27"/>
      <c r="AA319" s="27"/>
      <c r="AB319" s="27"/>
      <c r="AC319" s="27"/>
      <c r="AD319" s="27"/>
      <c r="AE319" s="36" t="s">
        <v>783</v>
      </c>
      <c r="AF319" s="33">
        <v>56</v>
      </c>
    </row>
    <row r="320" spans="1:32" x14ac:dyDescent="0.2">
      <c r="A320" s="16"/>
      <c r="M320" s="67"/>
      <c r="O320" s="67"/>
      <c r="P320" s="67"/>
      <c r="Q320" s="35"/>
      <c r="R320" s="34"/>
      <c r="X320" s="137">
        <f t="shared" ca="1" si="5"/>
        <v>42168</v>
      </c>
      <c r="Y320" s="27"/>
      <c r="Z320" s="27"/>
      <c r="AA320" s="27"/>
      <c r="AB320" s="27"/>
      <c r="AC320" s="27"/>
      <c r="AD320" s="27"/>
      <c r="AE320" s="35" t="s">
        <v>143</v>
      </c>
      <c r="AF320" s="34">
        <v>29</v>
      </c>
    </row>
    <row r="321" spans="1:32" x14ac:dyDescent="0.2">
      <c r="A321" s="16"/>
      <c r="M321" s="67"/>
      <c r="O321" s="67"/>
      <c r="P321" s="67"/>
      <c r="Q321" s="34"/>
      <c r="R321" s="34"/>
      <c r="X321" s="137">
        <f t="shared" ca="1" si="5"/>
        <v>42167</v>
      </c>
      <c r="Y321" s="27"/>
      <c r="Z321" s="27"/>
      <c r="AA321" s="27"/>
      <c r="AB321" s="27"/>
      <c r="AC321" s="27"/>
      <c r="AD321" s="27"/>
      <c r="AE321" s="34" t="s">
        <v>418</v>
      </c>
      <c r="AF321" s="34">
        <v>22</v>
      </c>
    </row>
    <row r="322" spans="1:32" x14ac:dyDescent="0.2">
      <c r="A322" s="16"/>
      <c r="M322" s="67"/>
      <c r="O322" s="67"/>
      <c r="P322" s="67"/>
      <c r="Q322" s="35"/>
      <c r="R322" s="34"/>
      <c r="X322" s="137">
        <f t="shared" ca="1" si="5"/>
        <v>42166</v>
      </c>
      <c r="Y322" s="27"/>
      <c r="Z322" s="27"/>
      <c r="AA322" s="27"/>
      <c r="AB322" s="27"/>
      <c r="AC322" s="27"/>
      <c r="AD322" s="27"/>
      <c r="AE322" s="35" t="s">
        <v>144</v>
      </c>
      <c r="AF322" s="34">
        <v>29</v>
      </c>
    </row>
    <row r="323" spans="1:32" x14ac:dyDescent="0.2">
      <c r="A323" s="16"/>
      <c r="M323" s="67"/>
      <c r="O323" s="67"/>
      <c r="P323" s="67"/>
      <c r="Q323" s="36"/>
      <c r="R323" s="33"/>
      <c r="X323" s="137">
        <f t="shared" ca="1" si="5"/>
        <v>42165</v>
      </c>
      <c r="Y323" s="27"/>
      <c r="Z323" s="27"/>
      <c r="AA323" s="27"/>
      <c r="AB323" s="27"/>
      <c r="AC323" s="27"/>
      <c r="AD323" s="27"/>
      <c r="AE323" s="36" t="s">
        <v>784</v>
      </c>
      <c r="AF323" s="33">
        <v>56</v>
      </c>
    </row>
    <row r="324" spans="1:32" x14ac:dyDescent="0.2">
      <c r="A324" s="16"/>
      <c r="M324" s="67"/>
      <c r="O324" s="67"/>
      <c r="P324" s="67"/>
      <c r="Q324" s="35"/>
      <c r="R324" s="34"/>
      <c r="X324" s="137">
        <f t="shared" ca="1" si="5"/>
        <v>42164</v>
      </c>
      <c r="Y324" s="27"/>
      <c r="Z324" s="27"/>
      <c r="AA324" s="27"/>
      <c r="AB324" s="27"/>
      <c r="AC324" s="27"/>
      <c r="AD324" s="27"/>
      <c r="AE324" s="35" t="s">
        <v>145</v>
      </c>
      <c r="AF324" s="34">
        <v>29</v>
      </c>
    </row>
    <row r="325" spans="1:32" x14ac:dyDescent="0.2">
      <c r="A325" s="16"/>
      <c r="M325" s="67"/>
      <c r="O325" s="67"/>
      <c r="P325" s="67"/>
      <c r="Q325" s="35"/>
      <c r="R325" s="34"/>
      <c r="X325" s="137">
        <f t="shared" ca="1" si="5"/>
        <v>42163</v>
      </c>
      <c r="Y325" s="27"/>
      <c r="Z325" s="27"/>
      <c r="AA325" s="27"/>
      <c r="AB325" s="27"/>
      <c r="AC325" s="27"/>
      <c r="AD325" s="27"/>
      <c r="AE325" s="35" t="s">
        <v>146</v>
      </c>
      <c r="AF325" s="34">
        <v>29</v>
      </c>
    </row>
    <row r="326" spans="1:32" x14ac:dyDescent="0.2">
      <c r="A326" s="16"/>
      <c r="M326" s="67"/>
      <c r="O326" s="67"/>
      <c r="P326" s="67"/>
      <c r="Q326" s="34"/>
      <c r="R326" s="34"/>
      <c r="X326" s="137">
        <f t="shared" ca="1" si="5"/>
        <v>42162</v>
      </c>
      <c r="Y326" s="27"/>
      <c r="Z326" s="27"/>
      <c r="AA326" s="27"/>
      <c r="AB326" s="27"/>
      <c r="AC326" s="27"/>
      <c r="AD326" s="27"/>
      <c r="AE326" s="34" t="s">
        <v>419</v>
      </c>
      <c r="AF326" s="34">
        <v>22</v>
      </c>
    </row>
    <row r="327" spans="1:32" x14ac:dyDescent="0.2">
      <c r="A327" s="16"/>
      <c r="M327" s="67"/>
      <c r="O327" s="67"/>
      <c r="P327" s="67"/>
      <c r="Q327" s="36"/>
      <c r="R327" s="33"/>
      <c r="X327" s="137">
        <f t="shared" ca="1" si="5"/>
        <v>42161</v>
      </c>
      <c r="Y327" s="27"/>
      <c r="Z327" s="27"/>
      <c r="AA327" s="27"/>
      <c r="AB327" s="27"/>
      <c r="AC327" s="27"/>
      <c r="AD327" s="27"/>
      <c r="AE327" s="36" t="s">
        <v>785</v>
      </c>
      <c r="AF327" s="33">
        <v>56</v>
      </c>
    </row>
    <row r="328" spans="1:32" x14ac:dyDescent="0.2">
      <c r="A328" s="16"/>
      <c r="M328" s="67"/>
      <c r="O328" s="67"/>
      <c r="P328" s="67"/>
      <c r="Q328" s="36"/>
      <c r="R328" s="33"/>
      <c r="X328" s="137">
        <f t="shared" ref="X328:X391" ca="1" si="6">X327-1</f>
        <v>42160</v>
      </c>
      <c r="Y328" s="27"/>
      <c r="Z328" s="27"/>
      <c r="AA328" s="27"/>
      <c r="AB328" s="27"/>
      <c r="AC328" s="27"/>
      <c r="AD328" s="27"/>
      <c r="AE328" s="36" t="s">
        <v>786</v>
      </c>
      <c r="AF328" s="33">
        <v>56</v>
      </c>
    </row>
    <row r="329" spans="1:32" x14ac:dyDescent="0.2">
      <c r="A329" s="16"/>
      <c r="M329" s="67"/>
      <c r="O329" s="67"/>
      <c r="P329" s="67"/>
      <c r="Q329" s="33"/>
      <c r="R329" s="33"/>
      <c r="X329" s="137">
        <f t="shared" ca="1" si="6"/>
        <v>42159</v>
      </c>
      <c r="Y329" s="27"/>
      <c r="Z329" s="27"/>
      <c r="AA329" s="27"/>
      <c r="AB329" s="27"/>
      <c r="AC329" s="27"/>
      <c r="AD329" s="27"/>
      <c r="AE329" s="33" t="s">
        <v>1073</v>
      </c>
      <c r="AF329" s="33">
        <v>35</v>
      </c>
    </row>
    <row r="330" spans="1:32" x14ac:dyDescent="0.2">
      <c r="A330" s="16"/>
      <c r="M330" s="67"/>
      <c r="O330" s="67"/>
      <c r="P330" s="67"/>
      <c r="Q330" s="35"/>
      <c r="R330" s="34"/>
      <c r="X330" s="137">
        <f t="shared" ca="1" si="6"/>
        <v>42158</v>
      </c>
      <c r="Y330" s="27"/>
      <c r="Z330" s="27"/>
      <c r="AA330" s="27"/>
      <c r="AB330" s="27"/>
      <c r="AC330" s="27"/>
      <c r="AD330" s="27"/>
      <c r="AE330" s="35" t="s">
        <v>147</v>
      </c>
      <c r="AF330" s="34">
        <v>29</v>
      </c>
    </row>
    <row r="331" spans="1:32" x14ac:dyDescent="0.2">
      <c r="A331" s="16"/>
      <c r="M331" s="67"/>
      <c r="O331" s="67"/>
      <c r="P331" s="67"/>
      <c r="Q331" s="33"/>
      <c r="R331" s="33"/>
      <c r="X331" s="137">
        <f t="shared" ca="1" si="6"/>
        <v>42157</v>
      </c>
      <c r="Y331" s="27"/>
      <c r="Z331" s="27"/>
      <c r="AA331" s="27"/>
      <c r="AB331" s="27"/>
      <c r="AC331" s="27"/>
      <c r="AD331" s="27"/>
      <c r="AE331" s="33" t="s">
        <v>1074</v>
      </c>
      <c r="AF331" s="33">
        <v>35</v>
      </c>
    </row>
    <row r="332" spans="1:32" x14ac:dyDescent="0.2">
      <c r="A332" s="16"/>
      <c r="M332" s="67"/>
      <c r="O332" s="67"/>
      <c r="P332" s="67"/>
      <c r="Q332" s="33"/>
      <c r="R332" s="33"/>
      <c r="X332" s="137">
        <f t="shared" ca="1" si="6"/>
        <v>42156</v>
      </c>
      <c r="Y332" s="27"/>
      <c r="Z332" s="27"/>
      <c r="AA332" s="27"/>
      <c r="AB332" s="27"/>
      <c r="AC332" s="27"/>
      <c r="AD332" s="27"/>
      <c r="AE332" s="33" t="s">
        <v>1075</v>
      </c>
      <c r="AF332" s="33">
        <v>35</v>
      </c>
    </row>
    <row r="333" spans="1:32" x14ac:dyDescent="0.2">
      <c r="A333" s="16"/>
      <c r="M333" s="67"/>
      <c r="O333" s="67"/>
      <c r="P333" s="67"/>
      <c r="Q333" s="36"/>
      <c r="R333" s="33"/>
      <c r="X333" s="137">
        <f t="shared" ca="1" si="6"/>
        <v>42155</v>
      </c>
      <c r="Y333" s="27"/>
      <c r="Z333" s="27"/>
      <c r="AA333" s="27"/>
      <c r="AB333" s="27"/>
      <c r="AC333" s="27"/>
      <c r="AD333" s="27"/>
      <c r="AE333" s="36" t="s">
        <v>28</v>
      </c>
      <c r="AF333" s="33">
        <v>56</v>
      </c>
    </row>
    <row r="334" spans="1:32" x14ac:dyDescent="0.2">
      <c r="A334" s="16"/>
      <c r="M334" s="67"/>
      <c r="O334" s="67"/>
      <c r="P334" s="67"/>
      <c r="Q334" s="34"/>
      <c r="R334" s="34"/>
      <c r="X334" s="137">
        <f t="shared" ca="1" si="6"/>
        <v>42154</v>
      </c>
      <c r="Y334" s="27"/>
      <c r="Z334" s="27"/>
      <c r="AA334" s="27"/>
      <c r="AB334" s="27"/>
      <c r="AC334" s="27"/>
      <c r="AD334" s="27"/>
      <c r="AE334" s="34" t="s">
        <v>420</v>
      </c>
      <c r="AF334" s="34">
        <v>22</v>
      </c>
    </row>
    <row r="335" spans="1:32" x14ac:dyDescent="0.2">
      <c r="A335" s="16"/>
      <c r="M335" s="67"/>
      <c r="O335" s="67"/>
      <c r="P335" s="67"/>
      <c r="Q335" s="34"/>
      <c r="R335" s="34"/>
      <c r="X335" s="137">
        <f t="shared" ca="1" si="6"/>
        <v>42153</v>
      </c>
      <c r="Y335" s="27"/>
      <c r="Z335" s="27"/>
      <c r="AA335" s="27"/>
      <c r="AB335" s="27"/>
      <c r="AC335" s="27"/>
      <c r="AD335" s="27"/>
      <c r="AE335" s="34" t="s">
        <v>421</v>
      </c>
      <c r="AF335" s="34">
        <v>22</v>
      </c>
    </row>
    <row r="336" spans="1:32" x14ac:dyDescent="0.2">
      <c r="A336" s="16"/>
      <c r="M336" s="67"/>
      <c r="O336" s="67"/>
      <c r="P336" s="67"/>
      <c r="Q336" s="34"/>
      <c r="R336" s="34"/>
      <c r="X336" s="137">
        <f t="shared" ca="1" si="6"/>
        <v>42152</v>
      </c>
      <c r="Y336" s="27"/>
      <c r="Z336" s="27"/>
      <c r="AA336" s="27"/>
      <c r="AB336" s="27"/>
      <c r="AC336" s="27"/>
      <c r="AD336" s="27"/>
      <c r="AE336" s="34" t="s">
        <v>422</v>
      </c>
      <c r="AF336" s="34">
        <v>22</v>
      </c>
    </row>
    <row r="337" spans="1:32" x14ac:dyDescent="0.2">
      <c r="A337" s="16"/>
      <c r="M337" s="67"/>
      <c r="O337" s="67"/>
      <c r="P337" s="67"/>
      <c r="Q337" s="36"/>
      <c r="R337" s="33"/>
      <c r="X337" s="137">
        <f t="shared" ca="1" si="6"/>
        <v>42151</v>
      </c>
      <c r="Y337" s="27"/>
      <c r="Z337" s="27"/>
      <c r="AA337" s="27"/>
      <c r="AB337" s="27"/>
      <c r="AC337" s="27"/>
      <c r="AD337" s="27"/>
      <c r="AE337" s="36" t="s">
        <v>787</v>
      </c>
      <c r="AF337" s="33">
        <v>56</v>
      </c>
    </row>
    <row r="338" spans="1:32" x14ac:dyDescent="0.2">
      <c r="A338" s="16"/>
      <c r="M338" s="67"/>
      <c r="O338" s="67"/>
      <c r="P338" s="67"/>
      <c r="Q338" s="35"/>
      <c r="R338" s="34"/>
      <c r="X338" s="137">
        <f t="shared" ca="1" si="6"/>
        <v>42150</v>
      </c>
      <c r="Y338" s="27"/>
      <c r="Z338" s="27"/>
      <c r="AA338" s="27"/>
      <c r="AB338" s="27"/>
      <c r="AC338" s="27"/>
      <c r="AD338" s="27"/>
      <c r="AE338" s="35" t="s">
        <v>149</v>
      </c>
      <c r="AF338" s="34">
        <v>29</v>
      </c>
    </row>
    <row r="339" spans="1:32" x14ac:dyDescent="0.2">
      <c r="A339" s="16"/>
      <c r="M339" s="67"/>
      <c r="O339" s="67"/>
      <c r="P339" s="67"/>
      <c r="Q339" s="36"/>
      <c r="R339" s="33"/>
      <c r="X339" s="137">
        <f t="shared" ca="1" si="6"/>
        <v>42149</v>
      </c>
      <c r="Y339" s="27"/>
      <c r="Z339" s="27"/>
      <c r="AA339" s="27"/>
      <c r="AB339" s="27"/>
      <c r="AC339" s="27"/>
      <c r="AD339" s="27"/>
      <c r="AE339" s="36" t="s">
        <v>788</v>
      </c>
      <c r="AF339" s="33">
        <v>56</v>
      </c>
    </row>
    <row r="340" spans="1:32" x14ac:dyDescent="0.2">
      <c r="A340" s="16"/>
      <c r="M340" s="67"/>
      <c r="O340" s="67"/>
      <c r="P340" s="67"/>
      <c r="Q340" s="34"/>
      <c r="R340" s="34"/>
      <c r="X340" s="137">
        <f t="shared" ca="1" si="6"/>
        <v>42148</v>
      </c>
      <c r="Y340" s="27"/>
      <c r="Z340" s="27"/>
      <c r="AA340" s="27"/>
      <c r="AB340" s="27"/>
      <c r="AC340" s="27"/>
      <c r="AD340" s="27"/>
      <c r="AE340" s="34" t="s">
        <v>423</v>
      </c>
      <c r="AF340" s="34">
        <v>22</v>
      </c>
    </row>
    <row r="341" spans="1:32" x14ac:dyDescent="0.2">
      <c r="A341" s="16"/>
      <c r="M341" s="67"/>
      <c r="O341" s="67"/>
      <c r="P341" s="67"/>
      <c r="Q341" s="34"/>
      <c r="R341" s="34"/>
      <c r="X341" s="137">
        <f t="shared" ca="1" si="6"/>
        <v>42147</v>
      </c>
      <c r="Y341" s="27"/>
      <c r="Z341" s="27"/>
      <c r="AA341" s="27"/>
      <c r="AB341" s="27"/>
      <c r="AC341" s="27"/>
      <c r="AD341" s="27"/>
      <c r="AE341" s="34" t="s">
        <v>271</v>
      </c>
      <c r="AF341" s="34">
        <v>22</v>
      </c>
    </row>
    <row r="342" spans="1:32" x14ac:dyDescent="0.2">
      <c r="A342" s="16"/>
      <c r="M342" s="67"/>
      <c r="O342" s="67"/>
      <c r="P342" s="67"/>
      <c r="Q342" s="35"/>
      <c r="R342" s="34"/>
      <c r="X342" s="137">
        <f t="shared" ca="1" si="6"/>
        <v>42146</v>
      </c>
      <c r="Y342" s="27"/>
      <c r="Z342" s="27"/>
      <c r="AA342" s="27"/>
      <c r="AB342" s="27"/>
      <c r="AC342" s="27"/>
      <c r="AD342" s="27"/>
      <c r="AE342" s="35" t="s">
        <v>150</v>
      </c>
      <c r="AF342" s="34">
        <v>29</v>
      </c>
    </row>
    <row r="343" spans="1:32" x14ac:dyDescent="0.2">
      <c r="A343" s="16"/>
      <c r="M343" s="67"/>
      <c r="O343" s="67"/>
      <c r="P343" s="67"/>
      <c r="Q343" s="35"/>
      <c r="R343" s="34"/>
      <c r="X343" s="137">
        <f t="shared" ca="1" si="6"/>
        <v>42145</v>
      </c>
      <c r="Y343" s="27"/>
      <c r="Z343" s="27"/>
      <c r="AA343" s="27"/>
      <c r="AB343" s="27"/>
      <c r="AC343" s="27"/>
      <c r="AD343" s="27"/>
      <c r="AE343" s="35" t="s">
        <v>151</v>
      </c>
      <c r="AF343" s="34">
        <v>29</v>
      </c>
    </row>
    <row r="344" spans="1:32" x14ac:dyDescent="0.2">
      <c r="A344" s="16"/>
      <c r="M344" s="67"/>
      <c r="O344" s="67"/>
      <c r="P344" s="67"/>
      <c r="Q344" s="34"/>
      <c r="R344" s="34"/>
      <c r="X344" s="137">
        <f t="shared" ca="1" si="6"/>
        <v>42144</v>
      </c>
      <c r="Y344" s="27"/>
      <c r="Z344" s="27"/>
      <c r="AA344" s="27"/>
      <c r="AB344" s="27"/>
      <c r="AC344" s="27"/>
      <c r="AD344" s="27"/>
      <c r="AE344" s="34" t="s">
        <v>424</v>
      </c>
      <c r="AF344" s="34">
        <v>22</v>
      </c>
    </row>
    <row r="345" spans="1:32" x14ac:dyDescent="0.2">
      <c r="A345" s="16"/>
      <c r="M345" s="67"/>
      <c r="O345" s="67"/>
      <c r="P345" s="67"/>
      <c r="Q345" s="34"/>
      <c r="R345" s="34"/>
      <c r="X345" s="137">
        <f t="shared" ca="1" si="6"/>
        <v>42143</v>
      </c>
      <c r="Y345" s="27"/>
      <c r="Z345" s="27"/>
      <c r="AA345" s="27"/>
      <c r="AB345" s="27"/>
      <c r="AC345" s="27"/>
      <c r="AD345" s="27"/>
      <c r="AE345" s="34" t="s">
        <v>425</v>
      </c>
      <c r="AF345" s="34">
        <v>22</v>
      </c>
    </row>
    <row r="346" spans="1:32" x14ac:dyDescent="0.2">
      <c r="A346" s="16"/>
      <c r="M346" s="67"/>
      <c r="O346" s="67"/>
      <c r="P346" s="67"/>
      <c r="Q346" s="36"/>
      <c r="R346" s="33"/>
      <c r="X346" s="137">
        <f t="shared" ca="1" si="6"/>
        <v>42142</v>
      </c>
      <c r="Y346" s="27"/>
      <c r="Z346" s="27"/>
      <c r="AA346" s="27"/>
      <c r="AB346" s="27"/>
      <c r="AC346" s="27"/>
      <c r="AD346" s="27"/>
      <c r="AE346" s="36" t="s">
        <v>789</v>
      </c>
      <c r="AF346" s="33">
        <v>56</v>
      </c>
    </row>
    <row r="347" spans="1:32" x14ac:dyDescent="0.2">
      <c r="A347" s="16"/>
      <c r="M347" s="67"/>
      <c r="O347" s="67"/>
      <c r="P347" s="67"/>
      <c r="Q347" s="35"/>
      <c r="R347" s="34"/>
      <c r="X347" s="137">
        <f t="shared" ca="1" si="6"/>
        <v>42141</v>
      </c>
      <c r="Y347" s="27"/>
      <c r="Z347" s="27"/>
      <c r="AA347" s="27"/>
      <c r="AB347" s="27"/>
      <c r="AC347" s="27"/>
      <c r="AD347" s="27"/>
      <c r="AE347" s="35" t="s">
        <v>152</v>
      </c>
      <c r="AF347" s="34">
        <v>29</v>
      </c>
    </row>
    <row r="348" spans="1:32" x14ac:dyDescent="0.2">
      <c r="A348" s="16"/>
      <c r="M348" s="67"/>
      <c r="O348" s="67"/>
      <c r="P348" s="67"/>
      <c r="Q348" s="35"/>
      <c r="R348" s="34"/>
      <c r="X348" s="137">
        <f t="shared" ca="1" si="6"/>
        <v>42140</v>
      </c>
      <c r="Y348" s="27"/>
      <c r="Z348" s="27"/>
      <c r="AA348" s="27"/>
      <c r="AB348" s="27"/>
      <c r="AC348" s="27"/>
      <c r="AD348" s="27"/>
      <c r="AE348" s="35" t="s">
        <v>153</v>
      </c>
      <c r="AF348" s="34">
        <v>29</v>
      </c>
    </row>
    <row r="349" spans="1:32" x14ac:dyDescent="0.2">
      <c r="A349" s="16"/>
      <c r="M349" s="67"/>
      <c r="O349" s="67"/>
      <c r="P349" s="67"/>
      <c r="Q349" s="34"/>
      <c r="R349" s="34"/>
      <c r="X349" s="137">
        <f t="shared" ca="1" si="6"/>
        <v>42139</v>
      </c>
      <c r="Y349" s="27"/>
      <c r="Z349" s="27"/>
      <c r="AA349" s="27"/>
      <c r="AB349" s="27"/>
      <c r="AC349" s="27"/>
      <c r="AD349" s="27"/>
      <c r="AE349" s="34" t="s">
        <v>426</v>
      </c>
      <c r="AF349" s="34">
        <v>22</v>
      </c>
    </row>
    <row r="350" spans="1:32" x14ac:dyDescent="0.2">
      <c r="A350" s="16"/>
      <c r="M350" s="67"/>
      <c r="O350" s="67"/>
      <c r="P350" s="67"/>
      <c r="Q350" s="35"/>
      <c r="R350" s="34"/>
      <c r="X350" s="137">
        <f t="shared" ca="1" si="6"/>
        <v>42138</v>
      </c>
      <c r="Y350" s="27"/>
      <c r="Z350" s="27"/>
      <c r="AA350" s="27"/>
      <c r="AB350" s="27"/>
      <c r="AC350" s="27"/>
      <c r="AD350" s="27"/>
      <c r="AE350" s="35" t="s">
        <v>154</v>
      </c>
      <c r="AF350" s="34">
        <v>29</v>
      </c>
    </row>
    <row r="351" spans="1:32" x14ac:dyDescent="0.2">
      <c r="A351" s="16"/>
      <c r="M351" s="67"/>
      <c r="O351" s="67"/>
      <c r="P351" s="67"/>
      <c r="Q351" s="36"/>
      <c r="R351" s="33"/>
      <c r="X351" s="137">
        <f t="shared" ca="1" si="6"/>
        <v>42137</v>
      </c>
      <c r="Y351" s="27"/>
      <c r="Z351" s="27"/>
      <c r="AA351" s="27"/>
      <c r="AB351" s="27"/>
      <c r="AC351" s="27"/>
      <c r="AD351" s="27"/>
      <c r="AE351" s="36" t="s">
        <v>790</v>
      </c>
      <c r="AF351" s="33">
        <v>56</v>
      </c>
    </row>
    <row r="352" spans="1:32" x14ac:dyDescent="0.2">
      <c r="A352" s="16"/>
      <c r="M352" s="67"/>
      <c r="O352" s="67"/>
      <c r="P352" s="67"/>
      <c r="Q352" s="33"/>
      <c r="R352" s="33"/>
      <c r="X352" s="137">
        <f t="shared" ca="1" si="6"/>
        <v>42136</v>
      </c>
      <c r="Y352" s="27"/>
      <c r="Z352" s="27"/>
      <c r="AA352" s="27"/>
      <c r="AB352" s="27"/>
      <c r="AC352" s="27"/>
      <c r="AD352" s="27"/>
      <c r="AE352" s="33" t="s">
        <v>1069</v>
      </c>
      <c r="AF352" s="33">
        <v>35</v>
      </c>
    </row>
    <row r="353" spans="1:32" x14ac:dyDescent="0.2">
      <c r="A353" s="16"/>
      <c r="M353" s="67"/>
      <c r="O353" s="67"/>
      <c r="P353" s="67"/>
      <c r="Q353" s="34"/>
      <c r="R353" s="34"/>
      <c r="X353" s="137">
        <f t="shared" ca="1" si="6"/>
        <v>42135</v>
      </c>
      <c r="Y353" s="27"/>
      <c r="Z353" s="27"/>
      <c r="AA353" s="27"/>
      <c r="AB353" s="27"/>
      <c r="AC353" s="27"/>
      <c r="AD353" s="27"/>
      <c r="AE353" s="34" t="s">
        <v>415</v>
      </c>
      <c r="AF353" s="34">
        <v>22</v>
      </c>
    </row>
    <row r="354" spans="1:32" x14ac:dyDescent="0.2">
      <c r="A354" s="16"/>
      <c r="M354" s="67"/>
      <c r="O354" s="67"/>
      <c r="P354" s="67"/>
      <c r="Q354" s="33"/>
      <c r="R354" s="33"/>
      <c r="X354" s="137">
        <f t="shared" ca="1" si="6"/>
        <v>42134</v>
      </c>
      <c r="Y354" s="27"/>
      <c r="Z354" s="27"/>
      <c r="AA354" s="27"/>
      <c r="AB354" s="27"/>
      <c r="AC354" s="27"/>
      <c r="AD354" s="27"/>
      <c r="AE354" s="33" t="s">
        <v>963</v>
      </c>
      <c r="AF354" s="33">
        <v>35</v>
      </c>
    </row>
    <row r="355" spans="1:32" x14ac:dyDescent="0.2">
      <c r="A355" s="16"/>
      <c r="M355" s="67"/>
      <c r="O355" s="67"/>
      <c r="P355" s="67"/>
      <c r="Q355" s="33"/>
      <c r="R355" s="33"/>
      <c r="X355" s="137">
        <f t="shared" ca="1" si="6"/>
        <v>42133</v>
      </c>
      <c r="Y355" s="27"/>
      <c r="Z355" s="27"/>
      <c r="AA355" s="27"/>
      <c r="AB355" s="27"/>
      <c r="AC355" s="27"/>
      <c r="AD355" s="27"/>
      <c r="AE355" s="33" t="s">
        <v>964</v>
      </c>
      <c r="AF355" s="33">
        <v>35</v>
      </c>
    </row>
    <row r="356" spans="1:32" x14ac:dyDescent="0.2">
      <c r="A356" s="16"/>
      <c r="M356" s="67"/>
      <c r="O356" s="67"/>
      <c r="P356" s="67"/>
      <c r="Q356" s="33"/>
      <c r="R356" s="33"/>
      <c r="X356" s="137">
        <f t="shared" ca="1" si="6"/>
        <v>42132</v>
      </c>
      <c r="Y356" s="27"/>
      <c r="Z356" s="27"/>
      <c r="AA356" s="27"/>
      <c r="AB356" s="27"/>
      <c r="AC356" s="27"/>
      <c r="AD356" s="27"/>
      <c r="AE356" s="33" t="s">
        <v>975</v>
      </c>
      <c r="AF356" s="33">
        <v>35</v>
      </c>
    </row>
    <row r="357" spans="1:32" x14ac:dyDescent="0.2">
      <c r="A357" s="16"/>
      <c r="M357" s="67"/>
      <c r="O357" s="67"/>
      <c r="P357" s="67"/>
      <c r="Q357" s="33"/>
      <c r="R357" s="33"/>
      <c r="X357" s="137">
        <f t="shared" ca="1" si="6"/>
        <v>42131</v>
      </c>
      <c r="Y357" s="27"/>
      <c r="Z357" s="27"/>
      <c r="AA357" s="27"/>
      <c r="AB357" s="27"/>
      <c r="AC357" s="27"/>
      <c r="AD357" s="27"/>
      <c r="AE357" s="33" t="s">
        <v>976</v>
      </c>
      <c r="AF357" s="33">
        <v>35</v>
      </c>
    </row>
    <row r="358" spans="1:32" x14ac:dyDescent="0.2">
      <c r="A358" s="16"/>
      <c r="M358" s="67"/>
      <c r="O358" s="67"/>
      <c r="P358" s="67"/>
      <c r="Q358" s="34"/>
      <c r="R358" s="34"/>
      <c r="X358" s="137">
        <f t="shared" ca="1" si="6"/>
        <v>42130</v>
      </c>
      <c r="Y358" s="27"/>
      <c r="Z358" s="27"/>
      <c r="AA358" s="27"/>
      <c r="AB358" s="27"/>
      <c r="AC358" s="27"/>
      <c r="AD358" s="27"/>
      <c r="AE358" s="34" t="s">
        <v>351</v>
      </c>
      <c r="AF358" s="34">
        <v>22</v>
      </c>
    </row>
    <row r="359" spans="1:32" x14ac:dyDescent="0.2">
      <c r="A359" s="16"/>
      <c r="M359" s="67"/>
      <c r="O359" s="67"/>
      <c r="P359" s="67"/>
      <c r="Q359" s="33"/>
      <c r="R359" s="33"/>
      <c r="X359" s="137">
        <f t="shared" ca="1" si="6"/>
        <v>42129</v>
      </c>
      <c r="Y359" s="27"/>
      <c r="Z359" s="27"/>
      <c r="AA359" s="27"/>
      <c r="AB359" s="27"/>
      <c r="AC359" s="27"/>
      <c r="AD359" s="27"/>
      <c r="AE359" s="33" t="s">
        <v>979</v>
      </c>
      <c r="AF359" s="33">
        <v>35</v>
      </c>
    </row>
    <row r="360" spans="1:32" x14ac:dyDescent="0.2">
      <c r="A360" s="16"/>
      <c r="M360" s="67"/>
      <c r="O360" s="67"/>
      <c r="P360" s="67"/>
      <c r="Q360" s="33"/>
      <c r="R360" s="33"/>
      <c r="X360" s="137">
        <f t="shared" ca="1" si="6"/>
        <v>42128</v>
      </c>
      <c r="Y360" s="27"/>
      <c r="Z360" s="27"/>
      <c r="AA360" s="27"/>
      <c r="AB360" s="27"/>
      <c r="AC360" s="27"/>
      <c r="AD360" s="27"/>
      <c r="AE360" s="33" t="s">
        <v>998</v>
      </c>
      <c r="AF360" s="33">
        <v>35</v>
      </c>
    </row>
    <row r="361" spans="1:32" x14ac:dyDescent="0.2">
      <c r="A361" s="16"/>
      <c r="M361" s="67"/>
      <c r="O361" s="67"/>
      <c r="P361" s="67"/>
      <c r="Q361" s="34"/>
      <c r="R361" s="34"/>
      <c r="X361" s="137">
        <f t="shared" ca="1" si="6"/>
        <v>42127</v>
      </c>
      <c r="Y361" s="27"/>
      <c r="Z361" s="27"/>
      <c r="AA361" s="27"/>
      <c r="AB361" s="27"/>
      <c r="AC361" s="27"/>
      <c r="AD361" s="27"/>
      <c r="AE361" s="34" t="s">
        <v>372</v>
      </c>
      <c r="AF361" s="34">
        <v>22</v>
      </c>
    </row>
    <row r="362" spans="1:32" x14ac:dyDescent="0.2">
      <c r="A362" s="16"/>
      <c r="M362" s="67"/>
      <c r="O362" s="67"/>
      <c r="P362" s="67"/>
      <c r="Q362" s="33"/>
      <c r="R362" s="33"/>
      <c r="X362" s="137">
        <f t="shared" ca="1" si="6"/>
        <v>42126</v>
      </c>
      <c r="Y362" s="27"/>
      <c r="Z362" s="27"/>
      <c r="AA362" s="27"/>
      <c r="AB362" s="27"/>
      <c r="AC362" s="27"/>
      <c r="AD362" s="27"/>
      <c r="AE362" s="33" t="s">
        <v>999</v>
      </c>
      <c r="AF362" s="33">
        <v>35</v>
      </c>
    </row>
    <row r="363" spans="1:32" x14ac:dyDescent="0.2">
      <c r="A363" s="16"/>
      <c r="M363" s="67"/>
      <c r="O363" s="67"/>
      <c r="P363" s="67"/>
      <c r="Q363" s="36"/>
      <c r="R363" s="33"/>
      <c r="X363" s="137">
        <f t="shared" ca="1" si="6"/>
        <v>42125</v>
      </c>
      <c r="Y363" s="27"/>
      <c r="Z363" s="27"/>
      <c r="AA363" s="27"/>
      <c r="AB363" s="27"/>
      <c r="AC363" s="27"/>
      <c r="AD363" s="27"/>
      <c r="AE363" s="36" t="s">
        <v>737</v>
      </c>
      <c r="AF363" s="33">
        <v>56</v>
      </c>
    </row>
    <row r="364" spans="1:32" x14ac:dyDescent="0.2">
      <c r="A364" s="16"/>
      <c r="M364" s="67"/>
      <c r="O364" s="67"/>
      <c r="P364" s="67"/>
      <c r="Q364" s="33"/>
      <c r="R364" s="33"/>
      <c r="X364" s="137">
        <f t="shared" ca="1" si="6"/>
        <v>42124</v>
      </c>
      <c r="Y364" s="27"/>
      <c r="Z364" s="27"/>
      <c r="AA364" s="27"/>
      <c r="AB364" s="27"/>
      <c r="AC364" s="27"/>
      <c r="AD364" s="27"/>
      <c r="AE364" s="33" t="s">
        <v>1000</v>
      </c>
      <c r="AF364" s="33">
        <v>35</v>
      </c>
    </row>
    <row r="365" spans="1:32" x14ac:dyDescent="0.2">
      <c r="A365" s="16"/>
      <c r="M365" s="67"/>
      <c r="O365" s="67"/>
      <c r="P365" s="67"/>
      <c r="Q365" s="33"/>
      <c r="R365" s="33"/>
      <c r="X365" s="137">
        <f t="shared" ca="1" si="6"/>
        <v>42123</v>
      </c>
      <c r="Y365" s="27"/>
      <c r="Z365" s="27"/>
      <c r="AA365" s="27"/>
      <c r="AB365" s="27"/>
      <c r="AC365" s="27"/>
      <c r="AD365" s="27"/>
      <c r="AE365" s="33" t="s">
        <v>1001</v>
      </c>
      <c r="AF365" s="33">
        <v>35</v>
      </c>
    </row>
    <row r="366" spans="1:32" x14ac:dyDescent="0.2">
      <c r="A366" s="16"/>
      <c r="M366" s="67"/>
      <c r="O366" s="67"/>
      <c r="P366" s="67"/>
      <c r="Q366" s="33"/>
      <c r="R366" s="33"/>
      <c r="X366" s="137">
        <f t="shared" ca="1" si="6"/>
        <v>42122</v>
      </c>
      <c r="Y366" s="27"/>
      <c r="Z366" s="27"/>
      <c r="AA366" s="27"/>
      <c r="AB366" s="27"/>
      <c r="AC366" s="27"/>
      <c r="AD366" s="27"/>
      <c r="AE366" s="33" t="s">
        <v>1002</v>
      </c>
      <c r="AF366" s="33">
        <v>35</v>
      </c>
    </row>
    <row r="367" spans="1:32" x14ac:dyDescent="0.2">
      <c r="A367" s="16"/>
      <c r="M367" s="67"/>
      <c r="O367" s="67"/>
      <c r="P367" s="67"/>
      <c r="Q367" s="33"/>
      <c r="R367" s="33"/>
      <c r="X367" s="137">
        <f t="shared" ca="1" si="6"/>
        <v>42121</v>
      </c>
      <c r="Y367" s="27"/>
      <c r="Z367" s="27"/>
      <c r="AA367" s="27"/>
      <c r="AB367" s="27"/>
      <c r="AC367" s="27"/>
      <c r="AD367" s="27"/>
      <c r="AE367" s="33" t="s">
        <v>1003</v>
      </c>
      <c r="AF367" s="33">
        <v>35</v>
      </c>
    </row>
    <row r="368" spans="1:32" x14ac:dyDescent="0.2">
      <c r="A368" s="16"/>
      <c r="M368" s="67"/>
      <c r="O368" s="67"/>
      <c r="P368" s="67"/>
      <c r="Q368" s="33"/>
      <c r="R368" s="33"/>
      <c r="X368" s="137">
        <f t="shared" ca="1" si="6"/>
        <v>42120</v>
      </c>
      <c r="Y368" s="27"/>
      <c r="Z368" s="27"/>
      <c r="AA368" s="27"/>
      <c r="AB368" s="27"/>
      <c r="AC368" s="27"/>
      <c r="AD368" s="27"/>
      <c r="AE368" s="33" t="s">
        <v>1004</v>
      </c>
      <c r="AF368" s="33">
        <v>35</v>
      </c>
    </row>
    <row r="369" spans="1:32" x14ac:dyDescent="0.2">
      <c r="A369" s="16"/>
      <c r="M369" s="67"/>
      <c r="O369" s="67"/>
      <c r="P369" s="67"/>
      <c r="Q369" s="36"/>
      <c r="R369" s="33"/>
      <c r="X369" s="137">
        <f t="shared" ca="1" si="6"/>
        <v>42119</v>
      </c>
      <c r="Y369" s="27"/>
      <c r="Z369" s="27"/>
      <c r="AA369" s="27"/>
      <c r="AB369" s="27"/>
      <c r="AC369" s="27"/>
      <c r="AD369" s="27"/>
      <c r="AE369" s="36" t="s">
        <v>738</v>
      </c>
      <c r="AF369" s="33">
        <v>56</v>
      </c>
    </row>
    <row r="370" spans="1:32" x14ac:dyDescent="0.2">
      <c r="A370" s="16"/>
      <c r="M370" s="67"/>
      <c r="O370" s="67"/>
      <c r="P370" s="67"/>
      <c r="Q370" s="33"/>
      <c r="R370" s="33"/>
      <c r="X370" s="137">
        <f t="shared" ca="1" si="6"/>
        <v>42118</v>
      </c>
      <c r="Y370" s="27"/>
      <c r="Z370" s="27"/>
      <c r="AA370" s="27"/>
      <c r="AB370" s="27"/>
      <c r="AC370" s="27"/>
      <c r="AD370" s="27"/>
      <c r="AE370" s="33" t="s">
        <v>1005</v>
      </c>
      <c r="AF370" s="33">
        <v>35</v>
      </c>
    </row>
    <row r="371" spans="1:32" x14ac:dyDescent="0.2">
      <c r="A371" s="16"/>
      <c r="Q371" s="34"/>
      <c r="R371" s="34"/>
      <c r="X371" s="137">
        <f t="shared" ca="1" si="6"/>
        <v>42117</v>
      </c>
      <c r="Y371" s="27"/>
      <c r="Z371" s="27"/>
      <c r="AA371" s="27"/>
      <c r="AB371" s="27"/>
      <c r="AC371" s="27"/>
      <c r="AD371" s="27"/>
      <c r="AE371" s="34" t="s">
        <v>373</v>
      </c>
      <c r="AF371" s="34">
        <v>22</v>
      </c>
    </row>
    <row r="372" spans="1:32" x14ac:dyDescent="0.2">
      <c r="A372" s="16"/>
      <c r="Q372" s="36"/>
      <c r="R372" s="33"/>
      <c r="X372" s="137">
        <f t="shared" ca="1" si="6"/>
        <v>42116</v>
      </c>
      <c r="Y372" s="27"/>
      <c r="Z372" s="27"/>
      <c r="AA372" s="27"/>
      <c r="AB372" s="27"/>
      <c r="AC372" s="27"/>
      <c r="AD372" s="27"/>
      <c r="AE372" s="36" t="s">
        <v>373</v>
      </c>
      <c r="AF372" s="33">
        <v>56</v>
      </c>
    </row>
    <row r="373" spans="1:32" x14ac:dyDescent="0.2">
      <c r="A373" s="16"/>
      <c r="Q373" s="33"/>
      <c r="R373" s="33"/>
      <c r="X373" s="137">
        <f t="shared" ca="1" si="6"/>
        <v>42115</v>
      </c>
      <c r="Y373" s="27"/>
      <c r="Z373" s="27"/>
      <c r="AA373" s="27"/>
      <c r="AB373" s="27"/>
      <c r="AC373" s="27"/>
      <c r="AD373" s="27"/>
      <c r="AE373" s="33" t="s">
        <v>1006</v>
      </c>
      <c r="AF373" s="33">
        <v>35</v>
      </c>
    </row>
    <row r="374" spans="1:32" x14ac:dyDescent="0.2">
      <c r="A374" s="16"/>
      <c r="Q374" s="33"/>
      <c r="R374" s="33"/>
      <c r="X374" s="137">
        <f t="shared" ca="1" si="6"/>
        <v>42114</v>
      </c>
      <c r="Y374" s="27"/>
      <c r="Z374" s="27"/>
      <c r="AA374" s="27"/>
      <c r="AB374" s="27"/>
      <c r="AC374" s="27"/>
      <c r="AD374" s="27"/>
      <c r="AE374" s="33" t="s">
        <v>1007</v>
      </c>
      <c r="AF374" s="33">
        <v>35</v>
      </c>
    </row>
    <row r="375" spans="1:32" x14ac:dyDescent="0.2">
      <c r="A375" s="16"/>
      <c r="Q375" s="34"/>
      <c r="R375" s="34"/>
      <c r="X375" s="137">
        <f t="shared" ca="1" si="6"/>
        <v>42113</v>
      </c>
      <c r="Y375" s="27"/>
      <c r="Z375" s="27"/>
      <c r="AA375" s="27"/>
      <c r="AB375" s="27"/>
      <c r="AC375" s="27"/>
      <c r="AD375" s="27"/>
      <c r="AE375" s="34" t="s">
        <v>375</v>
      </c>
      <c r="AF375" s="34">
        <v>22</v>
      </c>
    </row>
    <row r="376" spans="1:32" x14ac:dyDescent="0.2">
      <c r="A376" s="16"/>
      <c r="Q376" s="33"/>
      <c r="R376" s="33"/>
      <c r="X376" s="137">
        <f t="shared" ca="1" si="6"/>
        <v>42112</v>
      </c>
      <c r="Y376" s="27"/>
      <c r="Z376" s="27"/>
      <c r="AA376" s="27"/>
      <c r="AB376" s="27"/>
      <c r="AC376" s="27"/>
      <c r="AD376" s="27"/>
      <c r="AE376" s="33" t="s">
        <v>1029</v>
      </c>
      <c r="AF376" s="33">
        <v>35</v>
      </c>
    </row>
    <row r="377" spans="1:32" x14ac:dyDescent="0.2">
      <c r="A377" s="16"/>
      <c r="Q377" s="36"/>
      <c r="R377" s="33"/>
      <c r="X377" s="137">
        <f t="shared" ca="1" si="6"/>
        <v>42111</v>
      </c>
      <c r="Y377" s="27"/>
      <c r="Z377" s="27"/>
      <c r="AA377" s="27"/>
      <c r="AB377" s="27"/>
      <c r="AC377" s="27"/>
      <c r="AD377" s="27"/>
      <c r="AE377" s="36" t="s">
        <v>748</v>
      </c>
      <c r="AF377" s="33">
        <v>56</v>
      </c>
    </row>
    <row r="378" spans="1:32" x14ac:dyDescent="0.2">
      <c r="A378" s="16"/>
      <c r="Q378" s="33"/>
      <c r="R378" s="33"/>
      <c r="X378" s="137">
        <f t="shared" ca="1" si="6"/>
        <v>42110</v>
      </c>
      <c r="Y378" s="27"/>
      <c r="Z378" s="27"/>
      <c r="AA378" s="27"/>
      <c r="AB378" s="27"/>
      <c r="AC378" s="27"/>
      <c r="AD378" s="27"/>
      <c r="AE378" s="33" t="s">
        <v>1038</v>
      </c>
      <c r="AF378" s="33">
        <v>35</v>
      </c>
    </row>
    <row r="379" spans="1:32" x14ac:dyDescent="0.2">
      <c r="A379" s="16"/>
      <c r="Q379" s="34"/>
      <c r="R379" s="34"/>
      <c r="X379" s="137">
        <f t="shared" ca="1" si="6"/>
        <v>42109</v>
      </c>
      <c r="Y379" s="27"/>
      <c r="Z379" s="27"/>
      <c r="AA379" s="27"/>
      <c r="AB379" s="27"/>
      <c r="AC379" s="27"/>
      <c r="AD379" s="27"/>
      <c r="AE379" s="34" t="s">
        <v>393</v>
      </c>
      <c r="AF379" s="34">
        <v>22</v>
      </c>
    </row>
    <row r="380" spans="1:32" x14ac:dyDescent="0.2">
      <c r="A380" s="16"/>
      <c r="Q380" s="35"/>
      <c r="R380" s="34"/>
      <c r="X380" s="137">
        <f t="shared" ca="1" si="6"/>
        <v>42108</v>
      </c>
      <c r="Y380" s="27"/>
      <c r="Z380" s="27"/>
      <c r="AA380" s="27"/>
      <c r="AB380" s="27"/>
      <c r="AC380" s="27"/>
      <c r="AD380" s="27"/>
      <c r="AE380" s="35" t="s">
        <v>117</v>
      </c>
      <c r="AF380" s="34">
        <v>29</v>
      </c>
    </row>
    <row r="381" spans="1:32" x14ac:dyDescent="0.2">
      <c r="A381" s="16"/>
      <c r="Q381" s="33"/>
      <c r="R381" s="33"/>
      <c r="X381" s="137">
        <f t="shared" ca="1" si="6"/>
        <v>42107</v>
      </c>
      <c r="Y381" s="27"/>
      <c r="Z381" s="27"/>
      <c r="AA381" s="27"/>
      <c r="AB381" s="27"/>
      <c r="AC381" s="27"/>
      <c r="AD381" s="27"/>
      <c r="AE381" s="33" t="s">
        <v>1053</v>
      </c>
      <c r="AF381" s="33">
        <v>35</v>
      </c>
    </row>
    <row r="382" spans="1:32" x14ac:dyDescent="0.2">
      <c r="A382" s="16"/>
      <c r="Q382" s="35"/>
      <c r="R382" s="34"/>
      <c r="X382" s="137">
        <f t="shared" ca="1" si="6"/>
        <v>42106</v>
      </c>
      <c r="Y382" s="27"/>
      <c r="Z382" s="27"/>
      <c r="AA382" s="27"/>
      <c r="AB382" s="27"/>
      <c r="AC382" s="27"/>
      <c r="AD382" s="27"/>
      <c r="AE382" s="35" t="s">
        <v>119</v>
      </c>
      <c r="AF382" s="34">
        <v>29</v>
      </c>
    </row>
    <row r="383" spans="1:32" x14ac:dyDescent="0.2">
      <c r="A383" s="16"/>
      <c r="Q383" s="35"/>
      <c r="R383" s="34"/>
      <c r="X383" s="137">
        <f t="shared" ca="1" si="6"/>
        <v>42105</v>
      </c>
      <c r="Y383" s="27"/>
      <c r="Z383" s="27"/>
      <c r="AA383" s="27"/>
      <c r="AB383" s="27"/>
      <c r="AC383" s="27"/>
      <c r="AD383" s="27"/>
      <c r="AE383" s="35" t="s">
        <v>120</v>
      </c>
      <c r="AF383" s="34">
        <v>29</v>
      </c>
    </row>
    <row r="384" spans="1:32" x14ac:dyDescent="0.2">
      <c r="A384" s="16"/>
      <c r="Q384" s="33"/>
      <c r="R384" s="33"/>
      <c r="X384" s="137">
        <f t="shared" ca="1" si="6"/>
        <v>42104</v>
      </c>
      <c r="Y384" s="27"/>
      <c r="Z384" s="27"/>
      <c r="AA384" s="27"/>
      <c r="AB384" s="27"/>
      <c r="AC384" s="27"/>
      <c r="AD384" s="27"/>
      <c r="AE384" s="33" t="s">
        <v>1055</v>
      </c>
      <c r="AF384" s="33">
        <v>35</v>
      </c>
    </row>
    <row r="385" spans="1:32" x14ac:dyDescent="0.2">
      <c r="A385" s="16"/>
      <c r="Q385" s="36"/>
      <c r="R385" s="33"/>
      <c r="X385" s="137">
        <f t="shared" ca="1" si="6"/>
        <v>42103</v>
      </c>
      <c r="Y385" s="27"/>
      <c r="Z385" s="27"/>
      <c r="AA385" s="27"/>
      <c r="AB385" s="27"/>
      <c r="AC385" s="27"/>
      <c r="AD385" s="27"/>
      <c r="AE385" s="36" t="s">
        <v>759</v>
      </c>
      <c r="AF385" s="33">
        <v>56</v>
      </c>
    </row>
    <row r="386" spans="1:32" x14ac:dyDescent="0.2">
      <c r="A386" s="16"/>
      <c r="Q386" s="33"/>
      <c r="R386" s="33"/>
      <c r="X386" s="137">
        <f t="shared" ca="1" si="6"/>
        <v>42102</v>
      </c>
      <c r="Y386" s="27"/>
      <c r="Z386" s="27"/>
      <c r="AA386" s="27"/>
      <c r="AB386" s="27"/>
      <c r="AC386" s="27"/>
      <c r="AD386" s="27"/>
      <c r="AE386" s="33" t="s">
        <v>1061</v>
      </c>
      <c r="AF386" s="33">
        <v>35</v>
      </c>
    </row>
    <row r="387" spans="1:32" x14ac:dyDescent="0.2">
      <c r="A387" s="16"/>
      <c r="Q387" s="36"/>
      <c r="R387" s="33"/>
      <c r="X387" s="137">
        <f t="shared" ca="1" si="6"/>
        <v>42101</v>
      </c>
      <c r="Y387" s="27"/>
      <c r="Z387" s="27"/>
      <c r="AA387" s="27"/>
      <c r="AB387" s="27"/>
      <c r="AC387" s="27"/>
      <c r="AD387" s="27"/>
      <c r="AE387" s="36" t="s">
        <v>766</v>
      </c>
      <c r="AF387" s="33">
        <v>56</v>
      </c>
    </row>
    <row r="388" spans="1:32" x14ac:dyDescent="0.2">
      <c r="A388" s="16"/>
      <c r="Q388" s="33"/>
      <c r="R388" s="33"/>
      <c r="X388" s="137">
        <f t="shared" ca="1" si="6"/>
        <v>42100</v>
      </c>
      <c r="Y388" s="27"/>
      <c r="Z388" s="27"/>
      <c r="AA388" s="27"/>
      <c r="AB388" s="27"/>
      <c r="AC388" s="27"/>
      <c r="AD388" s="27"/>
      <c r="AE388" s="33" t="s">
        <v>1064</v>
      </c>
      <c r="AF388" s="33">
        <v>35</v>
      </c>
    </row>
    <row r="389" spans="1:32" x14ac:dyDescent="0.2">
      <c r="A389" s="16"/>
      <c r="Q389" s="34"/>
      <c r="R389" s="34"/>
      <c r="X389" s="137">
        <f t="shared" ca="1" si="6"/>
        <v>42099</v>
      </c>
      <c r="Y389" s="27"/>
      <c r="Z389" s="27"/>
      <c r="AA389" s="27"/>
      <c r="AB389" s="27"/>
      <c r="AC389" s="27"/>
      <c r="AD389" s="27"/>
      <c r="AE389" s="34" t="s">
        <v>408</v>
      </c>
      <c r="AF389" s="34">
        <v>22</v>
      </c>
    </row>
    <row r="390" spans="1:32" x14ac:dyDescent="0.2">
      <c r="A390" s="16"/>
      <c r="Q390" s="34"/>
      <c r="R390" s="34"/>
      <c r="X390" s="137">
        <f t="shared" ca="1" si="6"/>
        <v>42098</v>
      </c>
      <c r="Y390" s="27"/>
      <c r="Z390" s="27"/>
      <c r="AA390" s="27"/>
      <c r="AB390" s="27"/>
      <c r="AC390" s="27"/>
      <c r="AD390" s="27"/>
      <c r="AE390" s="34" t="s">
        <v>430</v>
      </c>
      <c r="AF390" s="34">
        <v>22</v>
      </c>
    </row>
    <row r="391" spans="1:32" x14ac:dyDescent="0.2">
      <c r="A391" s="16"/>
      <c r="Q391" s="34"/>
      <c r="R391" s="34"/>
      <c r="X391" s="137">
        <f t="shared" ca="1" si="6"/>
        <v>42097</v>
      </c>
      <c r="Y391" s="27"/>
      <c r="Z391" s="27"/>
      <c r="AA391" s="27"/>
      <c r="AB391" s="27"/>
      <c r="AC391" s="27"/>
      <c r="AD391" s="27"/>
      <c r="AE391" s="34" t="s">
        <v>468</v>
      </c>
      <c r="AF391" s="34">
        <v>22</v>
      </c>
    </row>
    <row r="392" spans="1:32" x14ac:dyDescent="0.2">
      <c r="A392" s="16"/>
      <c r="Q392" s="35"/>
      <c r="R392" s="34"/>
      <c r="X392" s="137">
        <f t="shared" ref="X392:X455" ca="1" si="7">X391-1</f>
        <v>42096</v>
      </c>
      <c r="Y392" s="27"/>
      <c r="Z392" s="27"/>
      <c r="AA392" s="27"/>
      <c r="AB392" s="27"/>
      <c r="AC392" s="27"/>
      <c r="AD392" s="27"/>
      <c r="AE392" s="35" t="s">
        <v>193</v>
      </c>
      <c r="AF392" s="34">
        <v>29</v>
      </c>
    </row>
    <row r="393" spans="1:32" x14ac:dyDescent="0.2">
      <c r="A393" s="16"/>
      <c r="Q393" s="34"/>
      <c r="R393" s="34"/>
      <c r="X393" s="137">
        <f t="shared" ca="1" si="7"/>
        <v>42095</v>
      </c>
      <c r="Y393" s="27"/>
      <c r="Z393" s="27"/>
      <c r="AA393" s="27"/>
      <c r="AB393" s="27"/>
      <c r="AC393" s="27"/>
      <c r="AD393" s="27"/>
      <c r="AE393" s="34" t="s">
        <v>471</v>
      </c>
      <c r="AF393" s="34">
        <v>22</v>
      </c>
    </row>
    <row r="394" spans="1:32" x14ac:dyDescent="0.2">
      <c r="A394" s="16"/>
      <c r="Q394" s="33"/>
      <c r="R394" s="33"/>
      <c r="X394" s="137">
        <f t="shared" ca="1" si="7"/>
        <v>42094</v>
      </c>
      <c r="Y394" s="27"/>
      <c r="Z394" s="27"/>
      <c r="AA394" s="27"/>
      <c r="AB394" s="27"/>
      <c r="AC394" s="27"/>
      <c r="AD394" s="27"/>
      <c r="AE394" s="33" t="s">
        <v>1115</v>
      </c>
      <c r="AF394" s="33">
        <v>35</v>
      </c>
    </row>
    <row r="395" spans="1:32" x14ac:dyDescent="0.2">
      <c r="A395" s="16"/>
      <c r="Q395" s="34"/>
      <c r="R395" s="34"/>
      <c r="X395" s="137">
        <f t="shared" ca="1" si="7"/>
        <v>42093</v>
      </c>
      <c r="Y395" s="27"/>
      <c r="Z395" s="27"/>
      <c r="AA395" s="27"/>
      <c r="AB395" s="27"/>
      <c r="AC395" s="27"/>
      <c r="AD395" s="27"/>
      <c r="AE395" s="34" t="s">
        <v>482</v>
      </c>
      <c r="AF395" s="34">
        <v>22</v>
      </c>
    </row>
    <row r="396" spans="1:32" x14ac:dyDescent="0.2">
      <c r="A396" s="16"/>
      <c r="Q396" s="33"/>
      <c r="R396" s="33"/>
      <c r="X396" s="137">
        <f t="shared" ca="1" si="7"/>
        <v>42092</v>
      </c>
      <c r="Y396" s="27"/>
      <c r="Z396" s="27"/>
      <c r="AA396" s="27"/>
      <c r="AB396" s="27"/>
      <c r="AC396" s="27"/>
      <c r="AD396" s="27"/>
      <c r="AE396" s="33" t="s">
        <v>1139</v>
      </c>
      <c r="AF396" s="33">
        <v>35</v>
      </c>
    </row>
    <row r="397" spans="1:32" x14ac:dyDescent="0.2">
      <c r="A397" s="16"/>
      <c r="Q397" s="33"/>
      <c r="R397" s="33"/>
      <c r="X397" s="137">
        <f t="shared" ca="1" si="7"/>
        <v>42091</v>
      </c>
      <c r="Y397" s="27"/>
      <c r="Z397" s="27"/>
      <c r="AA397" s="27"/>
      <c r="AB397" s="27"/>
      <c r="AC397" s="27"/>
      <c r="AD397" s="27"/>
      <c r="AE397" s="33" t="s">
        <v>1140</v>
      </c>
      <c r="AF397" s="33">
        <v>35</v>
      </c>
    </row>
    <row r="398" spans="1:32" x14ac:dyDescent="0.2">
      <c r="A398" s="16"/>
      <c r="Q398" s="34"/>
      <c r="R398" s="34"/>
      <c r="X398" s="137">
        <f t="shared" ca="1" si="7"/>
        <v>42090</v>
      </c>
      <c r="Y398" s="27"/>
      <c r="Z398" s="27"/>
      <c r="AA398" s="27"/>
      <c r="AB398" s="27"/>
      <c r="AC398" s="27"/>
      <c r="AD398" s="27"/>
      <c r="AE398" s="34" t="s">
        <v>575</v>
      </c>
      <c r="AF398" s="34">
        <v>22</v>
      </c>
    </row>
    <row r="399" spans="1:32" x14ac:dyDescent="0.2">
      <c r="A399" s="16"/>
      <c r="Q399" s="33"/>
      <c r="R399" s="33"/>
      <c r="X399" s="137">
        <f t="shared" ca="1" si="7"/>
        <v>42089</v>
      </c>
      <c r="Y399" s="27"/>
      <c r="Z399" s="27"/>
      <c r="AA399" s="27"/>
      <c r="AB399" s="27"/>
      <c r="AC399" s="27"/>
      <c r="AD399" s="27"/>
      <c r="AE399" s="33" t="s">
        <v>1176</v>
      </c>
      <c r="AF399" s="33">
        <v>35</v>
      </c>
    </row>
    <row r="400" spans="1:32" x14ac:dyDescent="0.2">
      <c r="A400" s="16"/>
      <c r="Q400" s="36"/>
      <c r="R400" s="33"/>
      <c r="X400" s="137">
        <f t="shared" ca="1" si="7"/>
        <v>42088</v>
      </c>
      <c r="Y400" s="27"/>
      <c r="Z400" s="27"/>
      <c r="AA400" s="27"/>
      <c r="AB400" s="27"/>
      <c r="AC400" s="27"/>
      <c r="AD400" s="27"/>
      <c r="AE400" s="36" t="s">
        <v>883</v>
      </c>
      <c r="AF400" s="33">
        <v>56</v>
      </c>
    </row>
    <row r="401" spans="1:32" x14ac:dyDescent="0.2">
      <c r="A401" s="16"/>
      <c r="Q401" s="34"/>
      <c r="R401" s="34"/>
      <c r="X401" s="137">
        <f t="shared" ca="1" si="7"/>
        <v>42087</v>
      </c>
      <c r="Y401" s="27"/>
      <c r="Z401" s="27"/>
      <c r="AA401" s="27"/>
      <c r="AB401" s="27"/>
      <c r="AC401" s="27"/>
      <c r="AD401" s="27"/>
      <c r="AE401" s="34" t="s">
        <v>584</v>
      </c>
      <c r="AF401" s="34">
        <v>22</v>
      </c>
    </row>
    <row r="402" spans="1:32" x14ac:dyDescent="0.2">
      <c r="A402" s="16"/>
      <c r="Q402" s="35"/>
      <c r="R402" s="34"/>
      <c r="X402" s="137">
        <f t="shared" ca="1" si="7"/>
        <v>42086</v>
      </c>
      <c r="Y402" s="27"/>
      <c r="Z402" s="27"/>
      <c r="AA402" s="27"/>
      <c r="AB402" s="27"/>
      <c r="AC402" s="27"/>
      <c r="AD402" s="27"/>
      <c r="AE402" s="35" t="s">
        <v>275</v>
      </c>
      <c r="AF402" s="34">
        <v>29</v>
      </c>
    </row>
    <row r="403" spans="1:32" x14ac:dyDescent="0.2">
      <c r="A403" s="16"/>
      <c r="Q403" s="33"/>
      <c r="R403" s="33"/>
      <c r="X403" s="137">
        <f t="shared" ca="1" si="7"/>
        <v>42085</v>
      </c>
      <c r="Y403" s="27"/>
      <c r="Z403" s="27"/>
      <c r="AA403" s="27"/>
      <c r="AB403" s="27"/>
      <c r="AC403" s="27"/>
      <c r="AD403" s="27"/>
      <c r="AE403" s="33" t="s">
        <v>1255</v>
      </c>
      <c r="AF403" s="33">
        <v>35</v>
      </c>
    </row>
    <row r="404" spans="1:32" x14ac:dyDescent="0.2">
      <c r="A404" s="16"/>
      <c r="Q404" s="33"/>
      <c r="R404" s="33"/>
      <c r="X404" s="137">
        <f t="shared" ca="1" si="7"/>
        <v>42084</v>
      </c>
      <c r="Y404" s="27"/>
      <c r="Z404" s="27"/>
      <c r="AA404" s="27"/>
      <c r="AB404" s="27"/>
      <c r="AC404" s="27"/>
      <c r="AD404" s="27"/>
      <c r="AE404" s="33" t="s">
        <v>1256</v>
      </c>
      <c r="AF404" s="33">
        <v>35</v>
      </c>
    </row>
    <row r="405" spans="1:32" x14ac:dyDescent="0.2">
      <c r="A405" s="16"/>
      <c r="Q405" s="33"/>
      <c r="R405" s="33"/>
      <c r="X405" s="137">
        <f t="shared" ca="1" si="7"/>
        <v>42083</v>
      </c>
      <c r="Y405" s="27"/>
      <c r="Z405" s="27"/>
      <c r="AA405" s="27"/>
      <c r="AB405" s="27"/>
      <c r="AC405" s="27"/>
      <c r="AD405" s="27"/>
      <c r="AE405" s="33" t="s">
        <v>1257</v>
      </c>
      <c r="AF405" s="33">
        <v>35</v>
      </c>
    </row>
    <row r="406" spans="1:32" x14ac:dyDescent="0.2">
      <c r="A406" s="16"/>
      <c r="Q406" s="36"/>
      <c r="R406" s="33"/>
      <c r="X406" s="137">
        <f t="shared" ca="1" si="7"/>
        <v>42082</v>
      </c>
      <c r="Y406" s="27"/>
      <c r="Z406" s="27"/>
      <c r="AA406" s="27"/>
      <c r="AB406" s="27"/>
      <c r="AC406" s="27"/>
      <c r="AD406" s="27"/>
      <c r="AE406" s="36" t="s">
        <v>943</v>
      </c>
      <c r="AF406" s="33">
        <v>56</v>
      </c>
    </row>
    <row r="407" spans="1:32" x14ac:dyDescent="0.2">
      <c r="A407" s="16"/>
      <c r="Q407" s="36"/>
      <c r="R407" s="33"/>
      <c r="X407" s="137">
        <f t="shared" ca="1" si="7"/>
        <v>42081</v>
      </c>
      <c r="Y407" s="27"/>
      <c r="Z407" s="27"/>
      <c r="AA407" s="27"/>
      <c r="AB407" s="27"/>
      <c r="AC407" s="27"/>
      <c r="AD407" s="27"/>
      <c r="AE407" s="36" t="s">
        <v>944</v>
      </c>
      <c r="AF407" s="33">
        <v>56</v>
      </c>
    </row>
    <row r="408" spans="1:32" x14ac:dyDescent="0.2">
      <c r="A408" s="16"/>
      <c r="Q408" s="36"/>
      <c r="R408" s="33"/>
      <c r="X408" s="137">
        <f t="shared" ca="1" si="7"/>
        <v>42080</v>
      </c>
      <c r="Y408" s="27"/>
      <c r="Z408" s="27"/>
      <c r="AA408" s="27"/>
      <c r="AB408" s="27"/>
      <c r="AC408" s="27"/>
      <c r="AD408" s="27"/>
      <c r="AE408" s="36" t="s">
        <v>945</v>
      </c>
      <c r="AF408" s="33">
        <v>56</v>
      </c>
    </row>
    <row r="409" spans="1:32" x14ac:dyDescent="0.2">
      <c r="A409" s="16"/>
      <c r="Q409" s="34"/>
      <c r="R409" s="34"/>
      <c r="X409" s="137">
        <f t="shared" ca="1" si="7"/>
        <v>42079</v>
      </c>
      <c r="Y409" s="27"/>
      <c r="Z409" s="27"/>
      <c r="AA409" s="27"/>
      <c r="AB409" s="27"/>
      <c r="AC409" s="27"/>
      <c r="AD409" s="27"/>
      <c r="AE409" s="34" t="s">
        <v>696</v>
      </c>
      <c r="AF409" s="34">
        <v>22</v>
      </c>
    </row>
    <row r="410" spans="1:32" x14ac:dyDescent="0.2">
      <c r="A410" s="16"/>
      <c r="Q410" s="33"/>
      <c r="R410" s="33"/>
      <c r="X410" s="137">
        <f t="shared" ca="1" si="7"/>
        <v>42078</v>
      </c>
      <c r="Y410" s="27"/>
      <c r="Z410" s="27"/>
      <c r="AA410" s="27"/>
      <c r="AB410" s="27"/>
      <c r="AC410" s="27"/>
      <c r="AD410" s="27"/>
      <c r="AE410" s="33" t="s">
        <v>1290</v>
      </c>
      <c r="AF410" s="33">
        <v>35</v>
      </c>
    </row>
    <row r="411" spans="1:32" x14ac:dyDescent="0.2">
      <c r="A411" s="16"/>
      <c r="Q411" s="36"/>
      <c r="R411" s="33"/>
      <c r="X411" s="137">
        <f t="shared" ca="1" si="7"/>
        <v>42077</v>
      </c>
      <c r="Y411" s="27"/>
      <c r="Z411" s="27"/>
      <c r="AA411" s="27"/>
      <c r="AB411" s="27"/>
      <c r="AC411" s="27"/>
      <c r="AD411" s="27"/>
      <c r="AE411" s="36" t="s">
        <v>946</v>
      </c>
      <c r="AF411" s="33">
        <v>56</v>
      </c>
    </row>
    <row r="412" spans="1:32" x14ac:dyDescent="0.2">
      <c r="A412" s="16"/>
      <c r="Q412" s="33"/>
      <c r="R412" s="33"/>
      <c r="X412" s="137">
        <f t="shared" ca="1" si="7"/>
        <v>42076</v>
      </c>
      <c r="Y412" s="27"/>
      <c r="Z412" s="27"/>
      <c r="AA412" s="27"/>
      <c r="AB412" s="27"/>
      <c r="AC412" s="27"/>
      <c r="AD412" s="27"/>
      <c r="AE412" s="33" t="s">
        <v>1076</v>
      </c>
      <c r="AF412" s="33">
        <v>35</v>
      </c>
    </row>
    <row r="413" spans="1:32" x14ac:dyDescent="0.2">
      <c r="A413" s="16"/>
      <c r="Q413" s="33"/>
      <c r="R413" s="33"/>
      <c r="X413" s="137">
        <f t="shared" ca="1" si="7"/>
        <v>42075</v>
      </c>
      <c r="Y413" s="27"/>
      <c r="Z413" s="27"/>
      <c r="AA413" s="27"/>
      <c r="AB413" s="27"/>
      <c r="AC413" s="27"/>
      <c r="AD413" s="27"/>
      <c r="AE413" s="33" t="s">
        <v>1077</v>
      </c>
      <c r="AF413" s="33">
        <v>35</v>
      </c>
    </row>
    <row r="414" spans="1:32" x14ac:dyDescent="0.2">
      <c r="A414" s="16"/>
      <c r="Q414" s="33"/>
      <c r="R414" s="33"/>
      <c r="X414" s="137">
        <f t="shared" ca="1" si="7"/>
        <v>42074</v>
      </c>
      <c r="Y414" s="27"/>
      <c r="Z414" s="27"/>
      <c r="AA414" s="27"/>
      <c r="AB414" s="27"/>
      <c r="AC414" s="27"/>
      <c r="AD414" s="27"/>
      <c r="AE414" s="33" t="s">
        <v>1078</v>
      </c>
      <c r="AF414" s="33">
        <v>35</v>
      </c>
    </row>
    <row r="415" spans="1:32" x14ac:dyDescent="0.2">
      <c r="A415" s="16"/>
      <c r="Q415" s="34"/>
      <c r="R415" s="34"/>
      <c r="X415" s="137">
        <f t="shared" ca="1" si="7"/>
        <v>42073</v>
      </c>
      <c r="Y415" s="27"/>
      <c r="Z415" s="27"/>
      <c r="AA415" s="27"/>
      <c r="AB415" s="27"/>
      <c r="AC415" s="27"/>
      <c r="AD415" s="27"/>
      <c r="AE415" s="34" t="s">
        <v>63</v>
      </c>
      <c r="AF415" s="34">
        <v>22</v>
      </c>
    </row>
    <row r="416" spans="1:32" x14ac:dyDescent="0.2">
      <c r="A416" s="16"/>
      <c r="Q416" s="35"/>
      <c r="R416" s="34"/>
      <c r="X416" s="137">
        <f t="shared" ca="1" si="7"/>
        <v>42072</v>
      </c>
      <c r="Y416" s="27"/>
      <c r="Z416" s="27"/>
      <c r="AA416" s="27"/>
      <c r="AB416" s="27"/>
      <c r="AC416" s="27"/>
      <c r="AD416" s="27"/>
      <c r="AE416" s="35" t="s">
        <v>155</v>
      </c>
      <c r="AF416" s="34">
        <v>29</v>
      </c>
    </row>
    <row r="417" spans="1:32" x14ac:dyDescent="0.2">
      <c r="A417" s="16"/>
      <c r="Q417" s="35"/>
      <c r="R417" s="34"/>
      <c r="X417" s="137">
        <f t="shared" ca="1" si="7"/>
        <v>42071</v>
      </c>
      <c r="Y417" s="27"/>
      <c r="Z417" s="27"/>
      <c r="AA417" s="27"/>
      <c r="AB417" s="27"/>
      <c r="AC417" s="27"/>
      <c r="AD417" s="27"/>
      <c r="AE417" s="35" t="s">
        <v>156</v>
      </c>
      <c r="AF417" s="34">
        <v>29</v>
      </c>
    </row>
    <row r="418" spans="1:32" x14ac:dyDescent="0.2">
      <c r="A418" s="16"/>
      <c r="Q418" s="35"/>
      <c r="R418" s="34"/>
      <c r="X418" s="137">
        <f t="shared" ca="1" si="7"/>
        <v>42070</v>
      </c>
      <c r="Y418" s="27"/>
      <c r="Z418" s="27"/>
      <c r="AA418" s="27"/>
      <c r="AB418" s="27"/>
      <c r="AC418" s="27"/>
      <c r="AD418" s="27"/>
      <c r="AE418" s="35" t="s">
        <v>157</v>
      </c>
      <c r="AF418" s="34">
        <v>29</v>
      </c>
    </row>
    <row r="419" spans="1:32" x14ac:dyDescent="0.2">
      <c r="A419" s="16"/>
      <c r="Q419" s="35"/>
      <c r="R419" s="34"/>
      <c r="X419" s="137">
        <f t="shared" ca="1" si="7"/>
        <v>42069</v>
      </c>
      <c r="Y419" s="27"/>
      <c r="Z419" s="27"/>
      <c r="AA419" s="27"/>
      <c r="AB419" s="27"/>
      <c r="AC419" s="27"/>
      <c r="AD419" s="27"/>
      <c r="AE419" s="35" t="s">
        <v>158</v>
      </c>
      <c r="AF419" s="34">
        <v>29</v>
      </c>
    </row>
    <row r="420" spans="1:32" x14ac:dyDescent="0.2">
      <c r="A420" s="16"/>
      <c r="Q420" s="34"/>
      <c r="R420" s="34"/>
      <c r="X420" s="137">
        <f t="shared" ca="1" si="7"/>
        <v>42068</v>
      </c>
      <c r="Y420" s="27"/>
      <c r="Z420" s="27"/>
      <c r="AA420" s="27"/>
      <c r="AB420" s="27"/>
      <c r="AC420" s="27"/>
      <c r="AD420" s="27"/>
      <c r="AE420" s="34" t="s">
        <v>427</v>
      </c>
      <c r="AF420" s="34">
        <v>22</v>
      </c>
    </row>
    <row r="421" spans="1:32" x14ac:dyDescent="0.2">
      <c r="A421" s="16"/>
      <c r="Q421" s="36"/>
      <c r="R421" s="33"/>
      <c r="X421" s="137">
        <f t="shared" ca="1" si="7"/>
        <v>42067</v>
      </c>
      <c r="Y421" s="27"/>
      <c r="Z421" s="27"/>
      <c r="AA421" s="27"/>
      <c r="AB421" s="27"/>
      <c r="AC421" s="27"/>
      <c r="AD421" s="27"/>
      <c r="AE421" s="36" t="s">
        <v>791</v>
      </c>
      <c r="AF421" s="33">
        <v>56</v>
      </c>
    </row>
    <row r="422" spans="1:32" x14ac:dyDescent="0.2">
      <c r="A422" s="16"/>
      <c r="Q422" s="33"/>
      <c r="R422" s="33"/>
      <c r="X422" s="137">
        <f t="shared" ca="1" si="7"/>
        <v>42066</v>
      </c>
      <c r="Y422" s="27"/>
      <c r="Z422" s="27"/>
      <c r="AA422" s="27"/>
      <c r="AB422" s="27"/>
      <c r="AC422" s="27"/>
      <c r="AD422" s="27"/>
      <c r="AE422" s="33" t="s">
        <v>1079</v>
      </c>
      <c r="AF422" s="33">
        <v>35</v>
      </c>
    </row>
    <row r="423" spans="1:32" x14ac:dyDescent="0.2">
      <c r="A423" s="16"/>
      <c r="Q423" s="33"/>
      <c r="R423" s="33"/>
      <c r="X423" s="137">
        <f t="shared" ca="1" si="7"/>
        <v>42065</v>
      </c>
      <c r="Y423" s="27"/>
      <c r="Z423" s="27"/>
      <c r="AA423" s="27"/>
      <c r="AB423" s="27"/>
      <c r="AC423" s="27"/>
      <c r="AD423" s="27"/>
      <c r="AE423" s="33" t="s">
        <v>1080</v>
      </c>
      <c r="AF423" s="33">
        <v>35</v>
      </c>
    </row>
    <row r="424" spans="1:32" x14ac:dyDescent="0.2">
      <c r="A424" s="16"/>
      <c r="Q424" s="34"/>
      <c r="R424" s="34"/>
      <c r="X424" s="137">
        <f t="shared" ca="1" si="7"/>
        <v>42064</v>
      </c>
      <c r="Y424" s="27"/>
      <c r="Z424" s="27"/>
      <c r="AA424" s="27"/>
      <c r="AB424" s="27"/>
      <c r="AC424" s="27"/>
      <c r="AD424" s="27"/>
      <c r="AE424" s="34" t="s">
        <v>428</v>
      </c>
      <c r="AF424" s="34">
        <v>22</v>
      </c>
    </row>
    <row r="425" spans="1:32" x14ac:dyDescent="0.2">
      <c r="A425" s="16"/>
      <c r="Q425" s="34"/>
      <c r="R425" s="34"/>
      <c r="X425" s="137">
        <f t="shared" ca="1" si="7"/>
        <v>42063</v>
      </c>
      <c r="Y425" s="27"/>
      <c r="Z425" s="27"/>
      <c r="AA425" s="27"/>
      <c r="AB425" s="27"/>
      <c r="AC425" s="27"/>
      <c r="AD425" s="27"/>
      <c r="AE425" s="34" t="s">
        <v>429</v>
      </c>
      <c r="AF425" s="34">
        <v>22</v>
      </c>
    </row>
    <row r="426" spans="1:32" x14ac:dyDescent="0.2">
      <c r="A426" s="16"/>
      <c r="Q426" s="35"/>
      <c r="R426" s="34"/>
      <c r="X426" s="137">
        <f t="shared" ca="1" si="7"/>
        <v>42062</v>
      </c>
      <c r="Y426" s="27"/>
      <c r="Z426" s="27"/>
      <c r="AA426" s="27"/>
      <c r="AB426" s="27"/>
      <c r="AC426" s="27"/>
      <c r="AD426" s="27"/>
      <c r="AE426" s="35" t="s">
        <v>159</v>
      </c>
      <c r="AF426" s="34">
        <v>29</v>
      </c>
    </row>
    <row r="427" spans="1:32" x14ac:dyDescent="0.2">
      <c r="A427" s="16"/>
      <c r="Q427" s="34"/>
      <c r="R427" s="34"/>
      <c r="X427" s="137">
        <f t="shared" ca="1" si="7"/>
        <v>42061</v>
      </c>
      <c r="Y427" s="27"/>
      <c r="Z427" s="27"/>
      <c r="AA427" s="27"/>
      <c r="AB427" s="27"/>
      <c r="AC427" s="27"/>
      <c r="AD427" s="27"/>
      <c r="AE427" s="34" t="s">
        <v>431</v>
      </c>
      <c r="AF427" s="34">
        <v>22</v>
      </c>
    </row>
    <row r="428" spans="1:32" x14ac:dyDescent="0.2">
      <c r="A428" s="16"/>
      <c r="Q428" s="35"/>
      <c r="R428" s="34"/>
      <c r="X428" s="137">
        <f t="shared" ca="1" si="7"/>
        <v>42060</v>
      </c>
      <c r="Y428" s="27"/>
      <c r="Z428" s="27"/>
      <c r="AA428" s="27"/>
      <c r="AB428" s="27"/>
      <c r="AC428" s="27"/>
      <c r="AD428" s="27"/>
      <c r="AE428" s="35" t="s">
        <v>160</v>
      </c>
      <c r="AF428" s="34">
        <v>29</v>
      </c>
    </row>
    <row r="429" spans="1:32" x14ac:dyDescent="0.2">
      <c r="A429" s="16"/>
      <c r="Q429" s="35"/>
      <c r="R429" s="34"/>
      <c r="X429" s="137">
        <f t="shared" ca="1" si="7"/>
        <v>42059</v>
      </c>
      <c r="Y429" s="27"/>
      <c r="Z429" s="27"/>
      <c r="AA429" s="27"/>
      <c r="AB429" s="27"/>
      <c r="AC429" s="27"/>
      <c r="AD429" s="27"/>
      <c r="AE429" s="35" t="s">
        <v>48</v>
      </c>
      <c r="AF429" s="34">
        <v>29</v>
      </c>
    </row>
    <row r="430" spans="1:32" x14ac:dyDescent="0.2">
      <c r="A430" s="16"/>
      <c r="Q430" s="36"/>
      <c r="R430" s="33"/>
      <c r="X430" s="137">
        <f t="shared" ca="1" si="7"/>
        <v>42058</v>
      </c>
      <c r="Y430" s="27"/>
      <c r="Z430" s="27"/>
      <c r="AA430" s="27"/>
      <c r="AB430" s="27"/>
      <c r="AC430" s="27"/>
      <c r="AD430" s="27"/>
      <c r="AE430" s="36" t="s">
        <v>792</v>
      </c>
      <c r="AF430" s="33">
        <v>56</v>
      </c>
    </row>
    <row r="431" spans="1:32" x14ac:dyDescent="0.2">
      <c r="A431" s="16"/>
      <c r="Q431" s="35"/>
      <c r="R431" s="34"/>
      <c r="X431" s="137">
        <f t="shared" ca="1" si="7"/>
        <v>42057</v>
      </c>
      <c r="Y431" s="27"/>
      <c r="Z431" s="27"/>
      <c r="AA431" s="27"/>
      <c r="AB431" s="27"/>
      <c r="AC431" s="27"/>
      <c r="AD431" s="27"/>
      <c r="AE431" s="35" t="s">
        <v>161</v>
      </c>
      <c r="AF431" s="34">
        <v>29</v>
      </c>
    </row>
    <row r="432" spans="1:32" x14ac:dyDescent="0.2">
      <c r="A432" s="16"/>
      <c r="Q432" s="35"/>
      <c r="R432" s="34"/>
      <c r="X432" s="137">
        <f t="shared" ca="1" si="7"/>
        <v>42056</v>
      </c>
      <c r="Y432" s="27"/>
      <c r="Z432" s="27"/>
      <c r="AA432" s="27"/>
      <c r="AB432" s="27"/>
      <c r="AC432" s="27"/>
      <c r="AD432" s="27"/>
      <c r="AE432" s="35" t="s">
        <v>68</v>
      </c>
      <c r="AF432" s="34">
        <v>29</v>
      </c>
    </row>
    <row r="433" spans="1:32" x14ac:dyDescent="0.2">
      <c r="A433" s="16"/>
      <c r="Q433" s="35"/>
      <c r="R433" s="34"/>
      <c r="X433" s="137">
        <f t="shared" ca="1" si="7"/>
        <v>42055</v>
      </c>
      <c r="Y433" s="27"/>
      <c r="Z433" s="27"/>
      <c r="AA433" s="27"/>
      <c r="AB433" s="27"/>
      <c r="AC433" s="27"/>
      <c r="AD433" s="27"/>
      <c r="AE433" s="35" t="s">
        <v>162</v>
      </c>
      <c r="AF433" s="34">
        <v>29</v>
      </c>
    </row>
    <row r="434" spans="1:32" x14ac:dyDescent="0.2">
      <c r="A434" s="16"/>
      <c r="Q434" s="35"/>
      <c r="R434" s="34"/>
      <c r="X434" s="137">
        <f t="shared" ca="1" si="7"/>
        <v>42054</v>
      </c>
      <c r="Y434" s="27"/>
      <c r="Z434" s="27"/>
      <c r="AA434" s="27"/>
      <c r="AB434" s="27"/>
      <c r="AC434" s="27"/>
      <c r="AD434" s="27"/>
      <c r="AE434" s="35" t="s">
        <v>163</v>
      </c>
      <c r="AF434" s="34">
        <v>29</v>
      </c>
    </row>
    <row r="435" spans="1:32" x14ac:dyDescent="0.2">
      <c r="A435" s="16"/>
      <c r="Q435" s="35"/>
      <c r="R435" s="34"/>
      <c r="X435" s="137">
        <f t="shared" ca="1" si="7"/>
        <v>42053</v>
      </c>
      <c r="Y435" s="27"/>
      <c r="Z435" s="27"/>
      <c r="AA435" s="27"/>
      <c r="AB435" s="27"/>
      <c r="AC435" s="27"/>
      <c r="AD435" s="27"/>
      <c r="AE435" s="35" t="s">
        <v>164</v>
      </c>
      <c r="AF435" s="34">
        <v>29</v>
      </c>
    </row>
    <row r="436" spans="1:32" x14ac:dyDescent="0.2">
      <c r="A436" s="16"/>
      <c r="Q436" s="33"/>
      <c r="R436" s="33"/>
      <c r="X436" s="137">
        <f t="shared" ca="1" si="7"/>
        <v>42052</v>
      </c>
      <c r="Y436" s="27"/>
      <c r="Z436" s="27"/>
      <c r="AA436" s="27"/>
      <c r="AB436" s="27"/>
      <c r="AC436" s="27"/>
      <c r="AD436" s="27"/>
      <c r="AE436" s="33" t="s">
        <v>1081</v>
      </c>
      <c r="AF436" s="33">
        <v>35</v>
      </c>
    </row>
    <row r="437" spans="1:32" x14ac:dyDescent="0.2">
      <c r="A437" s="16"/>
      <c r="Q437" s="35"/>
      <c r="R437" s="34"/>
      <c r="X437" s="137">
        <f t="shared" ca="1" si="7"/>
        <v>42051</v>
      </c>
      <c r="Y437" s="27"/>
      <c r="Z437" s="27"/>
      <c r="AA437" s="27"/>
      <c r="AB437" s="27"/>
      <c r="AC437" s="27"/>
      <c r="AD437" s="27"/>
      <c r="AE437" s="35" t="s">
        <v>165</v>
      </c>
      <c r="AF437" s="34">
        <v>29</v>
      </c>
    </row>
    <row r="438" spans="1:32" x14ac:dyDescent="0.2">
      <c r="A438" s="16"/>
      <c r="Q438" s="36"/>
      <c r="R438" s="33"/>
      <c r="X438" s="137">
        <f t="shared" ca="1" si="7"/>
        <v>42050</v>
      </c>
      <c r="Y438" s="27"/>
      <c r="Z438" s="27"/>
      <c r="AA438" s="27"/>
      <c r="AB438" s="27"/>
      <c r="AC438" s="27"/>
      <c r="AD438" s="27"/>
      <c r="AE438" s="36" t="s">
        <v>36</v>
      </c>
      <c r="AF438" s="33">
        <v>56</v>
      </c>
    </row>
    <row r="439" spans="1:32" x14ac:dyDescent="0.2">
      <c r="A439" s="16"/>
      <c r="Q439" s="34"/>
      <c r="R439" s="34"/>
      <c r="X439" s="137">
        <f t="shared" ca="1" si="7"/>
        <v>42049</v>
      </c>
      <c r="Y439" s="27"/>
      <c r="Z439" s="27"/>
      <c r="AA439" s="27"/>
      <c r="AB439" s="27"/>
      <c r="AC439" s="27"/>
      <c r="AD439" s="27"/>
      <c r="AE439" s="34" t="s">
        <v>432</v>
      </c>
      <c r="AF439" s="34">
        <v>22</v>
      </c>
    </row>
    <row r="440" spans="1:32" x14ac:dyDescent="0.2">
      <c r="A440" s="16"/>
      <c r="Q440" s="33"/>
      <c r="R440" s="33"/>
      <c r="X440" s="137">
        <f t="shared" ca="1" si="7"/>
        <v>42048</v>
      </c>
      <c r="Y440" s="27"/>
      <c r="Z440" s="27"/>
      <c r="AA440" s="27"/>
      <c r="AB440" s="27"/>
      <c r="AC440" s="27"/>
      <c r="AD440" s="27"/>
      <c r="AE440" s="33" t="s">
        <v>1082</v>
      </c>
      <c r="AF440" s="33">
        <v>35</v>
      </c>
    </row>
    <row r="441" spans="1:32" x14ac:dyDescent="0.2">
      <c r="A441" s="16"/>
      <c r="Q441" s="34"/>
      <c r="R441" s="34"/>
      <c r="X441" s="137">
        <f t="shared" ca="1" si="7"/>
        <v>42047</v>
      </c>
      <c r="Y441" s="27"/>
      <c r="Z441" s="27"/>
      <c r="AA441" s="27"/>
      <c r="AB441" s="27"/>
      <c r="AC441" s="27"/>
      <c r="AD441" s="27"/>
      <c r="AE441" s="34" t="s">
        <v>433</v>
      </c>
      <c r="AF441" s="34">
        <v>22</v>
      </c>
    </row>
    <row r="442" spans="1:32" x14ac:dyDescent="0.2">
      <c r="A442" s="16"/>
      <c r="Q442" s="34"/>
      <c r="R442" s="34"/>
      <c r="X442" s="137">
        <f t="shared" ca="1" si="7"/>
        <v>42046</v>
      </c>
      <c r="Y442" s="27"/>
      <c r="Z442" s="27"/>
      <c r="AA442" s="27"/>
      <c r="AB442" s="27"/>
      <c r="AC442" s="27"/>
      <c r="AD442" s="27"/>
      <c r="AE442" s="34" t="s">
        <v>434</v>
      </c>
      <c r="AF442" s="34">
        <v>22</v>
      </c>
    </row>
    <row r="443" spans="1:32" x14ac:dyDescent="0.2">
      <c r="A443" s="16"/>
      <c r="Q443" s="36"/>
      <c r="R443" s="33"/>
      <c r="X443" s="137">
        <f t="shared" ca="1" si="7"/>
        <v>42045</v>
      </c>
      <c r="Y443" s="27"/>
      <c r="Z443" s="27"/>
      <c r="AA443" s="27"/>
      <c r="AB443" s="27"/>
      <c r="AC443" s="27"/>
      <c r="AD443" s="27"/>
      <c r="AE443" s="36" t="s">
        <v>793</v>
      </c>
      <c r="AF443" s="33">
        <v>56</v>
      </c>
    </row>
    <row r="444" spans="1:32" x14ac:dyDescent="0.2">
      <c r="A444" s="16"/>
      <c r="Q444" s="35"/>
      <c r="R444" s="34"/>
      <c r="X444" s="137">
        <f t="shared" ca="1" si="7"/>
        <v>42044</v>
      </c>
      <c r="Y444" s="27"/>
      <c r="Z444" s="27"/>
      <c r="AA444" s="27"/>
      <c r="AB444" s="27"/>
      <c r="AC444" s="27"/>
      <c r="AD444" s="27"/>
      <c r="AE444" s="35" t="s">
        <v>166</v>
      </c>
      <c r="AF444" s="34">
        <v>29</v>
      </c>
    </row>
    <row r="445" spans="1:32" x14ac:dyDescent="0.2">
      <c r="A445" s="16"/>
      <c r="Q445" s="33"/>
      <c r="R445" s="33"/>
      <c r="X445" s="137">
        <f t="shared" ca="1" si="7"/>
        <v>42043</v>
      </c>
      <c r="Y445" s="27"/>
      <c r="Z445" s="27"/>
      <c r="AA445" s="27"/>
      <c r="AB445" s="27"/>
      <c r="AC445" s="27"/>
      <c r="AD445" s="27"/>
      <c r="AE445" s="33" t="s">
        <v>1083</v>
      </c>
      <c r="AF445" s="33">
        <v>35</v>
      </c>
    </row>
    <row r="446" spans="1:32" x14ac:dyDescent="0.2">
      <c r="A446" s="16"/>
      <c r="Q446" s="36"/>
      <c r="R446" s="33"/>
      <c r="X446" s="137">
        <f t="shared" ca="1" si="7"/>
        <v>42042</v>
      </c>
      <c r="Y446" s="27"/>
      <c r="Z446" s="27"/>
      <c r="AA446" s="27"/>
      <c r="AB446" s="27"/>
      <c r="AC446" s="27"/>
      <c r="AD446" s="27"/>
      <c r="AE446" s="36" t="s">
        <v>794</v>
      </c>
      <c r="AF446" s="33">
        <v>56</v>
      </c>
    </row>
    <row r="447" spans="1:32" x14ac:dyDescent="0.2">
      <c r="A447" s="16"/>
      <c r="Q447" s="33"/>
      <c r="R447" s="33"/>
      <c r="X447" s="137">
        <f t="shared" ca="1" si="7"/>
        <v>42041</v>
      </c>
      <c r="Y447" s="27"/>
      <c r="Z447" s="27"/>
      <c r="AA447" s="27"/>
      <c r="AB447" s="27"/>
      <c r="AC447" s="27"/>
      <c r="AD447" s="27"/>
      <c r="AE447" s="33" t="s">
        <v>1084</v>
      </c>
      <c r="AF447" s="33">
        <v>35</v>
      </c>
    </row>
    <row r="448" spans="1:32" x14ac:dyDescent="0.2">
      <c r="A448" s="16"/>
      <c r="Q448" s="34"/>
      <c r="R448" s="34"/>
      <c r="X448" s="137">
        <f t="shared" ca="1" si="7"/>
        <v>42040</v>
      </c>
      <c r="Y448" s="27"/>
      <c r="Z448" s="27"/>
      <c r="AA448" s="27"/>
      <c r="AB448" s="27"/>
      <c r="AC448" s="27"/>
      <c r="AD448" s="27"/>
      <c r="AE448" s="34" t="s">
        <v>435</v>
      </c>
      <c r="AF448" s="34">
        <v>22</v>
      </c>
    </row>
    <row r="449" spans="1:32" x14ac:dyDescent="0.2">
      <c r="A449" s="16"/>
      <c r="Q449" s="34"/>
      <c r="R449" s="34"/>
      <c r="X449" s="137">
        <f t="shared" ca="1" si="7"/>
        <v>42039</v>
      </c>
      <c r="Y449" s="27"/>
      <c r="Z449" s="27"/>
      <c r="AA449" s="27"/>
      <c r="AB449" s="27"/>
      <c r="AC449" s="27"/>
      <c r="AD449" s="27"/>
      <c r="AE449" s="34" t="s">
        <v>436</v>
      </c>
      <c r="AF449" s="34">
        <v>22</v>
      </c>
    </row>
    <row r="450" spans="1:32" x14ac:dyDescent="0.2">
      <c r="A450" s="16"/>
      <c r="Q450" s="34"/>
      <c r="R450" s="34"/>
      <c r="X450" s="137">
        <f t="shared" ca="1" si="7"/>
        <v>42038</v>
      </c>
      <c r="Y450" s="27"/>
      <c r="Z450" s="27"/>
      <c r="AA450" s="27"/>
      <c r="AB450" s="27"/>
      <c r="AC450" s="27"/>
      <c r="AD450" s="27"/>
      <c r="AE450" s="34" t="s">
        <v>437</v>
      </c>
      <c r="AF450" s="34">
        <v>22</v>
      </c>
    </row>
    <row r="451" spans="1:32" x14ac:dyDescent="0.2">
      <c r="A451" s="16"/>
      <c r="Q451" s="34"/>
      <c r="R451" s="34"/>
      <c r="X451" s="137">
        <f t="shared" ca="1" si="7"/>
        <v>42037</v>
      </c>
      <c r="Y451" s="27"/>
      <c r="Z451" s="27"/>
      <c r="AA451" s="27"/>
      <c r="AB451" s="27"/>
      <c r="AC451" s="27"/>
      <c r="AD451" s="27"/>
      <c r="AE451" s="34" t="s">
        <v>438</v>
      </c>
      <c r="AF451" s="34">
        <v>22</v>
      </c>
    </row>
    <row r="452" spans="1:32" x14ac:dyDescent="0.2">
      <c r="A452" s="16"/>
      <c r="Q452" s="34"/>
      <c r="R452" s="34"/>
      <c r="X452" s="137">
        <f t="shared" ca="1" si="7"/>
        <v>42036</v>
      </c>
      <c r="Y452" s="27"/>
      <c r="Z452" s="27"/>
      <c r="AA452" s="27"/>
      <c r="AB452" s="27"/>
      <c r="AC452" s="27"/>
      <c r="AD452" s="27"/>
      <c r="AE452" s="34" t="s">
        <v>439</v>
      </c>
      <c r="AF452" s="34">
        <v>22</v>
      </c>
    </row>
    <row r="453" spans="1:32" x14ac:dyDescent="0.2">
      <c r="A453" s="16"/>
      <c r="Q453" s="36"/>
      <c r="R453" s="33"/>
      <c r="X453" s="137">
        <f t="shared" ca="1" si="7"/>
        <v>42035</v>
      </c>
      <c r="Y453" s="27"/>
      <c r="Z453" s="27"/>
      <c r="AA453" s="27"/>
      <c r="AB453" s="27"/>
      <c r="AC453" s="27"/>
      <c r="AD453" s="27"/>
      <c r="AE453" s="36" t="s">
        <v>795</v>
      </c>
      <c r="AF453" s="33">
        <v>56</v>
      </c>
    </row>
    <row r="454" spans="1:32" x14ac:dyDescent="0.2">
      <c r="A454" s="16"/>
      <c r="Q454" s="33"/>
      <c r="R454" s="33"/>
      <c r="X454" s="137">
        <f t="shared" ca="1" si="7"/>
        <v>42034</v>
      </c>
      <c r="Y454" s="27"/>
      <c r="Z454" s="27"/>
      <c r="AA454" s="27"/>
      <c r="AB454" s="27"/>
      <c r="AC454" s="27"/>
      <c r="AD454" s="27"/>
      <c r="AE454" s="33" t="s">
        <v>1085</v>
      </c>
      <c r="AF454" s="33">
        <v>35</v>
      </c>
    </row>
    <row r="455" spans="1:32" x14ac:dyDescent="0.2">
      <c r="A455" s="16"/>
      <c r="Q455" s="35"/>
      <c r="R455" s="34"/>
      <c r="X455" s="137">
        <f t="shared" ca="1" si="7"/>
        <v>42033</v>
      </c>
      <c r="Y455" s="27"/>
      <c r="Z455" s="27"/>
      <c r="AA455" s="27"/>
      <c r="AB455" s="27"/>
      <c r="AC455" s="27"/>
      <c r="AD455" s="27"/>
      <c r="AE455" s="35" t="s">
        <v>167</v>
      </c>
      <c r="AF455" s="34">
        <v>29</v>
      </c>
    </row>
    <row r="456" spans="1:32" x14ac:dyDescent="0.2">
      <c r="A456" s="16"/>
      <c r="Q456" s="35"/>
      <c r="R456" s="34"/>
      <c r="X456" s="137">
        <f t="shared" ref="X456:X519" ca="1" si="8">X455-1</f>
        <v>42032</v>
      </c>
      <c r="Y456" s="27"/>
      <c r="Z456" s="27"/>
      <c r="AA456" s="27"/>
      <c r="AB456" s="27"/>
      <c r="AC456" s="27"/>
      <c r="AD456" s="27"/>
      <c r="AE456" s="35" t="s">
        <v>168</v>
      </c>
      <c r="AF456" s="34">
        <v>29</v>
      </c>
    </row>
    <row r="457" spans="1:32" x14ac:dyDescent="0.2">
      <c r="A457" s="16"/>
      <c r="Q457" s="34"/>
      <c r="R457" s="34"/>
      <c r="X457" s="137">
        <f t="shared" ca="1" si="8"/>
        <v>42031</v>
      </c>
      <c r="Y457" s="27"/>
      <c r="Z457" s="27"/>
      <c r="AA457" s="27"/>
      <c r="AB457" s="27"/>
      <c r="AC457" s="27"/>
      <c r="AD457" s="27"/>
      <c r="AE457" s="34" t="s">
        <v>440</v>
      </c>
      <c r="AF457" s="34">
        <v>22</v>
      </c>
    </row>
    <row r="458" spans="1:32" x14ac:dyDescent="0.2">
      <c r="A458" s="16"/>
      <c r="Q458" s="34"/>
      <c r="R458" s="34"/>
      <c r="X458" s="137">
        <f t="shared" ca="1" si="8"/>
        <v>42030</v>
      </c>
      <c r="Y458" s="27"/>
      <c r="Z458" s="27"/>
      <c r="AA458" s="27"/>
      <c r="AB458" s="27"/>
      <c r="AC458" s="27"/>
      <c r="AD458" s="27"/>
      <c r="AE458" s="34" t="s">
        <v>441</v>
      </c>
      <c r="AF458" s="34">
        <v>22</v>
      </c>
    </row>
    <row r="459" spans="1:32" x14ac:dyDescent="0.2">
      <c r="A459" s="16"/>
      <c r="Q459" s="34"/>
      <c r="R459" s="34"/>
      <c r="X459" s="137">
        <f t="shared" ca="1" si="8"/>
        <v>42029</v>
      </c>
      <c r="Y459" s="27"/>
      <c r="Z459" s="27"/>
      <c r="AA459" s="27"/>
      <c r="AB459" s="27"/>
      <c r="AC459" s="27"/>
      <c r="AD459" s="27"/>
      <c r="AE459" s="34" t="s">
        <v>442</v>
      </c>
      <c r="AF459" s="34">
        <v>22</v>
      </c>
    </row>
    <row r="460" spans="1:32" x14ac:dyDescent="0.2">
      <c r="A460" s="16"/>
      <c r="Q460" s="34"/>
      <c r="R460" s="34"/>
      <c r="X460" s="137">
        <f t="shared" ca="1" si="8"/>
        <v>42028</v>
      </c>
      <c r="Y460" s="27"/>
      <c r="Z460" s="27"/>
      <c r="AA460" s="27"/>
      <c r="AB460" s="27"/>
      <c r="AC460" s="27"/>
      <c r="AD460" s="27"/>
      <c r="AE460" s="34" t="s">
        <v>443</v>
      </c>
      <c r="AF460" s="34">
        <v>22</v>
      </c>
    </row>
    <row r="461" spans="1:32" x14ac:dyDescent="0.2">
      <c r="A461" s="16"/>
      <c r="Q461" s="35"/>
      <c r="R461" s="34"/>
      <c r="X461" s="137">
        <f t="shared" ca="1" si="8"/>
        <v>42027</v>
      </c>
      <c r="Y461" s="27"/>
      <c r="Z461" s="27"/>
      <c r="AA461" s="27"/>
      <c r="AB461" s="27"/>
      <c r="AC461" s="27"/>
      <c r="AD461" s="27"/>
      <c r="AE461" s="35" t="s">
        <v>169</v>
      </c>
      <c r="AF461" s="34">
        <v>29</v>
      </c>
    </row>
    <row r="462" spans="1:32" x14ac:dyDescent="0.2">
      <c r="A462" s="16"/>
      <c r="Q462" s="34"/>
      <c r="R462" s="34"/>
      <c r="X462" s="137">
        <f t="shared" ca="1" si="8"/>
        <v>42026</v>
      </c>
      <c r="Y462" s="27"/>
      <c r="Z462" s="27"/>
      <c r="AA462" s="27"/>
      <c r="AB462" s="27"/>
      <c r="AC462" s="27"/>
      <c r="AD462" s="27"/>
      <c r="AE462" s="34" t="s">
        <v>444</v>
      </c>
      <c r="AF462" s="34">
        <v>22</v>
      </c>
    </row>
    <row r="463" spans="1:32" x14ac:dyDescent="0.2">
      <c r="A463" s="16"/>
      <c r="Q463" s="35"/>
      <c r="R463" s="34"/>
      <c r="X463" s="137">
        <f t="shared" ca="1" si="8"/>
        <v>42025</v>
      </c>
      <c r="Y463" s="27"/>
      <c r="Z463" s="27"/>
      <c r="AA463" s="27"/>
      <c r="AB463" s="27"/>
      <c r="AC463" s="27"/>
      <c r="AD463" s="27"/>
      <c r="AE463" s="35" t="s">
        <v>170</v>
      </c>
      <c r="AF463" s="34">
        <v>29</v>
      </c>
    </row>
    <row r="464" spans="1:32" x14ac:dyDescent="0.2">
      <c r="A464" s="16"/>
      <c r="Q464" s="34"/>
      <c r="R464" s="34"/>
      <c r="X464" s="137">
        <f t="shared" ca="1" si="8"/>
        <v>42024</v>
      </c>
      <c r="Y464" s="27"/>
      <c r="Z464" s="27"/>
      <c r="AA464" s="27"/>
      <c r="AB464" s="27"/>
      <c r="AC464" s="27"/>
      <c r="AD464" s="27"/>
      <c r="AE464" s="34" t="s">
        <v>445</v>
      </c>
      <c r="AF464" s="34">
        <v>22</v>
      </c>
    </row>
    <row r="465" spans="1:32" x14ac:dyDescent="0.2">
      <c r="A465" s="16"/>
      <c r="Q465" s="35"/>
      <c r="R465" s="34"/>
      <c r="X465" s="137">
        <f t="shared" ca="1" si="8"/>
        <v>42023</v>
      </c>
      <c r="Y465" s="27"/>
      <c r="Z465" s="27"/>
      <c r="AA465" s="27"/>
      <c r="AB465" s="27"/>
      <c r="AC465" s="27"/>
      <c r="AD465" s="27"/>
      <c r="AE465" s="35" t="s">
        <v>171</v>
      </c>
      <c r="AF465" s="34">
        <v>29</v>
      </c>
    </row>
    <row r="466" spans="1:32" x14ac:dyDescent="0.2">
      <c r="A466" s="16"/>
      <c r="Q466" s="35"/>
      <c r="R466" s="34"/>
      <c r="X466" s="137">
        <f t="shared" ca="1" si="8"/>
        <v>42022</v>
      </c>
      <c r="Y466" s="27"/>
      <c r="Z466" s="27"/>
      <c r="AA466" s="27"/>
      <c r="AB466" s="27"/>
      <c r="AC466" s="27"/>
      <c r="AD466" s="27"/>
      <c r="AE466" s="35" t="s">
        <v>172</v>
      </c>
      <c r="AF466" s="34">
        <v>29</v>
      </c>
    </row>
    <row r="467" spans="1:32" x14ac:dyDescent="0.2">
      <c r="A467" s="16"/>
      <c r="Q467" s="35"/>
      <c r="R467" s="34"/>
      <c r="X467" s="137">
        <f t="shared" ca="1" si="8"/>
        <v>42021</v>
      </c>
      <c r="Y467" s="27"/>
      <c r="Z467" s="27"/>
      <c r="AA467" s="27"/>
      <c r="AB467" s="27"/>
      <c r="AC467" s="27"/>
      <c r="AD467" s="27"/>
      <c r="AE467" s="35" t="s">
        <v>173</v>
      </c>
      <c r="AF467" s="34">
        <v>29</v>
      </c>
    </row>
    <row r="468" spans="1:32" x14ac:dyDescent="0.2">
      <c r="A468" s="16"/>
      <c r="Q468" s="34"/>
      <c r="R468" s="34"/>
      <c r="X468" s="137">
        <f t="shared" ca="1" si="8"/>
        <v>42020</v>
      </c>
      <c r="Y468" s="27"/>
      <c r="Z468" s="27"/>
      <c r="AA468" s="27"/>
      <c r="AB468" s="27"/>
      <c r="AC468" s="27"/>
      <c r="AD468" s="27"/>
      <c r="AE468" s="34" t="s">
        <v>27</v>
      </c>
      <c r="AF468" s="34">
        <v>22</v>
      </c>
    </row>
    <row r="469" spans="1:32" x14ac:dyDescent="0.2">
      <c r="A469" s="16"/>
      <c r="Q469" s="36"/>
      <c r="R469" s="33"/>
      <c r="X469" s="137">
        <f t="shared" ca="1" si="8"/>
        <v>42019</v>
      </c>
      <c r="Y469" s="27"/>
      <c r="Z469" s="27"/>
      <c r="AA469" s="27"/>
      <c r="AB469" s="27"/>
      <c r="AC469" s="27"/>
      <c r="AD469" s="27"/>
      <c r="AE469" s="36" t="s">
        <v>796</v>
      </c>
      <c r="AF469" s="33">
        <v>56</v>
      </c>
    </row>
    <row r="470" spans="1:32" x14ac:dyDescent="0.2">
      <c r="A470" s="16"/>
      <c r="Q470" s="34"/>
      <c r="R470" s="34"/>
      <c r="X470" s="137">
        <f t="shared" ca="1" si="8"/>
        <v>42018</v>
      </c>
      <c r="Y470" s="27"/>
      <c r="Z470" s="27"/>
      <c r="AA470" s="27"/>
      <c r="AB470" s="27"/>
      <c r="AC470" s="27"/>
      <c r="AD470" s="27"/>
      <c r="AE470" s="34" t="s">
        <v>446</v>
      </c>
      <c r="AF470" s="34">
        <v>22</v>
      </c>
    </row>
    <row r="471" spans="1:32" x14ac:dyDescent="0.2">
      <c r="A471" s="16"/>
      <c r="Q471" s="33"/>
      <c r="R471" s="33"/>
      <c r="X471" s="137">
        <f t="shared" ca="1" si="8"/>
        <v>42017</v>
      </c>
      <c r="Y471" s="27"/>
      <c r="Z471" s="27"/>
      <c r="AA471" s="27"/>
      <c r="AB471" s="27"/>
      <c r="AC471" s="27"/>
      <c r="AD471" s="27"/>
      <c r="AE471" s="33" t="s">
        <v>1086</v>
      </c>
      <c r="AF471" s="33">
        <v>35</v>
      </c>
    </row>
    <row r="472" spans="1:32" x14ac:dyDescent="0.2">
      <c r="A472" s="16"/>
      <c r="Q472" s="34"/>
      <c r="R472" s="34"/>
      <c r="X472" s="137">
        <f t="shared" ca="1" si="8"/>
        <v>42016</v>
      </c>
      <c r="Y472" s="27"/>
      <c r="Z472" s="27"/>
      <c r="AA472" s="27"/>
      <c r="AB472" s="27"/>
      <c r="AC472" s="27"/>
      <c r="AD472" s="27"/>
      <c r="AE472" s="34" t="s">
        <v>447</v>
      </c>
      <c r="AF472" s="34">
        <v>22</v>
      </c>
    </row>
    <row r="473" spans="1:32" x14ac:dyDescent="0.2">
      <c r="A473" s="16"/>
      <c r="Q473" s="35"/>
      <c r="R473" s="34"/>
      <c r="X473" s="137">
        <f t="shared" ca="1" si="8"/>
        <v>42015</v>
      </c>
      <c r="Y473" s="27"/>
      <c r="Z473" s="27"/>
      <c r="AA473" s="27"/>
      <c r="AB473" s="27"/>
      <c r="AC473" s="27"/>
      <c r="AD473" s="27"/>
      <c r="AE473" s="35" t="s">
        <v>174</v>
      </c>
      <c r="AF473" s="34">
        <v>29</v>
      </c>
    </row>
    <row r="474" spans="1:32" x14ac:dyDescent="0.2">
      <c r="A474" s="16"/>
      <c r="Q474" s="34"/>
      <c r="R474" s="34"/>
      <c r="X474" s="137">
        <f t="shared" ca="1" si="8"/>
        <v>42014</v>
      </c>
      <c r="Y474" s="27"/>
      <c r="Z474" s="27"/>
      <c r="AA474" s="27"/>
      <c r="AB474" s="27"/>
      <c r="AC474" s="27"/>
      <c r="AD474" s="27"/>
      <c r="AE474" s="34" t="s">
        <v>448</v>
      </c>
      <c r="AF474" s="34">
        <v>22</v>
      </c>
    </row>
    <row r="475" spans="1:32" x14ac:dyDescent="0.2">
      <c r="A475" s="16"/>
      <c r="Q475" s="34"/>
      <c r="R475" s="34"/>
      <c r="X475" s="137">
        <f t="shared" ca="1" si="8"/>
        <v>42013</v>
      </c>
      <c r="Y475" s="27"/>
      <c r="Z475" s="27"/>
      <c r="AA475" s="27"/>
      <c r="AB475" s="27"/>
      <c r="AC475" s="27"/>
      <c r="AD475" s="27"/>
      <c r="AE475" s="34" t="s">
        <v>449</v>
      </c>
      <c r="AF475" s="34">
        <v>22</v>
      </c>
    </row>
    <row r="476" spans="1:32" x14ac:dyDescent="0.2">
      <c r="A476" s="16"/>
      <c r="Q476" s="36"/>
      <c r="R476" s="33"/>
      <c r="X476" s="137">
        <f t="shared" ca="1" si="8"/>
        <v>42012</v>
      </c>
      <c r="Y476" s="27"/>
      <c r="Z476" s="27"/>
      <c r="AA476" s="27"/>
      <c r="AB476" s="27"/>
      <c r="AC476" s="27"/>
      <c r="AD476" s="27"/>
      <c r="AE476" s="36" t="s">
        <v>797</v>
      </c>
      <c r="AF476" s="33">
        <v>56</v>
      </c>
    </row>
    <row r="477" spans="1:32" x14ac:dyDescent="0.2">
      <c r="A477" s="16"/>
      <c r="Q477" s="34"/>
      <c r="R477" s="34"/>
      <c r="X477" s="137">
        <f t="shared" ca="1" si="8"/>
        <v>42011</v>
      </c>
      <c r="Y477" s="27"/>
      <c r="Z477" s="27"/>
      <c r="AA477" s="27"/>
      <c r="AB477" s="27"/>
      <c r="AC477" s="27"/>
      <c r="AD477" s="27"/>
      <c r="AE477" s="34" t="s">
        <v>450</v>
      </c>
      <c r="AF477" s="34">
        <v>22</v>
      </c>
    </row>
    <row r="478" spans="1:32" x14ac:dyDescent="0.2">
      <c r="A478" s="16"/>
      <c r="Q478" s="36"/>
      <c r="R478" s="33"/>
      <c r="X478" s="137">
        <f t="shared" ca="1" si="8"/>
        <v>42010</v>
      </c>
      <c r="Y478" s="27"/>
      <c r="Z478" s="27"/>
      <c r="AA478" s="27"/>
      <c r="AB478" s="27"/>
      <c r="AC478" s="27"/>
      <c r="AD478" s="27"/>
      <c r="AE478" s="36" t="s">
        <v>798</v>
      </c>
      <c r="AF478" s="33">
        <v>56</v>
      </c>
    </row>
    <row r="479" spans="1:32" x14ac:dyDescent="0.2">
      <c r="A479" s="16"/>
      <c r="Q479" s="34"/>
      <c r="R479" s="34"/>
      <c r="X479" s="137">
        <f t="shared" ca="1" si="8"/>
        <v>42009</v>
      </c>
      <c r="Y479" s="27"/>
      <c r="Z479" s="27"/>
      <c r="AA479" s="27"/>
      <c r="AB479" s="27"/>
      <c r="AC479" s="27"/>
      <c r="AD479" s="27"/>
      <c r="AE479" s="34" t="s">
        <v>451</v>
      </c>
      <c r="AF479" s="34">
        <v>22</v>
      </c>
    </row>
    <row r="480" spans="1:32" x14ac:dyDescent="0.2">
      <c r="A480" s="16"/>
      <c r="Q480" s="36"/>
      <c r="R480" s="33"/>
      <c r="X480" s="137">
        <f t="shared" ca="1" si="8"/>
        <v>42008</v>
      </c>
      <c r="Y480" s="27"/>
      <c r="Z480" s="27"/>
      <c r="AA480" s="27"/>
      <c r="AB480" s="27"/>
      <c r="AC480" s="27"/>
      <c r="AD480" s="27"/>
      <c r="AE480" s="36" t="s">
        <v>799</v>
      </c>
      <c r="AF480" s="33">
        <v>56</v>
      </c>
    </row>
    <row r="481" spans="1:32" x14ac:dyDescent="0.2">
      <c r="A481" s="16"/>
      <c r="Q481" s="35"/>
      <c r="R481" s="34"/>
      <c r="X481" s="137">
        <f t="shared" ca="1" si="8"/>
        <v>42007</v>
      </c>
      <c r="Y481" s="27"/>
      <c r="Z481" s="27"/>
      <c r="AA481" s="27"/>
      <c r="AB481" s="27"/>
      <c r="AC481" s="27"/>
      <c r="AD481" s="27"/>
      <c r="AE481" s="35" t="s">
        <v>175</v>
      </c>
      <c r="AF481" s="34">
        <v>29</v>
      </c>
    </row>
    <row r="482" spans="1:32" x14ac:dyDescent="0.2">
      <c r="A482" s="16"/>
      <c r="Q482" s="34"/>
      <c r="R482" s="34"/>
      <c r="X482" s="137">
        <f t="shared" ca="1" si="8"/>
        <v>42006</v>
      </c>
      <c r="Y482" s="27"/>
      <c r="Z482" s="27"/>
      <c r="AA482" s="27"/>
      <c r="AB482" s="27"/>
      <c r="AC482" s="27"/>
      <c r="AD482" s="27"/>
      <c r="AE482" s="34" t="s">
        <v>452</v>
      </c>
      <c r="AF482" s="34">
        <v>22</v>
      </c>
    </row>
    <row r="483" spans="1:32" x14ac:dyDescent="0.2">
      <c r="A483" s="16"/>
      <c r="Q483" s="36"/>
      <c r="R483" s="33"/>
      <c r="X483" s="137">
        <f t="shared" ca="1" si="8"/>
        <v>42005</v>
      </c>
      <c r="Y483" s="27"/>
      <c r="Z483" s="27"/>
      <c r="AA483" s="27"/>
      <c r="AB483" s="27"/>
      <c r="AC483" s="27"/>
      <c r="AD483" s="27"/>
      <c r="AE483" s="36" t="s">
        <v>800</v>
      </c>
      <c r="AF483" s="33">
        <v>56</v>
      </c>
    </row>
    <row r="484" spans="1:32" x14ac:dyDescent="0.2">
      <c r="A484" s="16"/>
      <c r="Q484" s="36"/>
      <c r="R484" s="33"/>
      <c r="X484" s="137">
        <f t="shared" ca="1" si="8"/>
        <v>42004</v>
      </c>
      <c r="Y484" s="27"/>
      <c r="Z484" s="27"/>
      <c r="AA484" s="27"/>
      <c r="AB484" s="27"/>
      <c r="AC484" s="27"/>
      <c r="AD484" s="27"/>
      <c r="AE484" s="36" t="s">
        <v>801</v>
      </c>
      <c r="AF484" s="33">
        <v>56</v>
      </c>
    </row>
    <row r="485" spans="1:32" x14ac:dyDescent="0.2">
      <c r="A485" s="16"/>
      <c r="Q485" s="36"/>
      <c r="R485" s="33"/>
      <c r="X485" s="137">
        <f t="shared" ca="1" si="8"/>
        <v>42003</v>
      </c>
      <c r="Y485" s="27"/>
      <c r="Z485" s="27"/>
      <c r="AA485" s="27"/>
      <c r="AB485" s="27"/>
      <c r="AC485" s="27"/>
      <c r="AD485" s="27"/>
      <c r="AE485" s="36" t="s">
        <v>802</v>
      </c>
      <c r="AF485" s="33">
        <v>56</v>
      </c>
    </row>
    <row r="486" spans="1:32" x14ac:dyDescent="0.2">
      <c r="A486" s="16"/>
      <c r="Q486" s="33"/>
      <c r="R486" s="33"/>
      <c r="X486" s="137">
        <f t="shared" ca="1" si="8"/>
        <v>42002</v>
      </c>
      <c r="Y486" s="27"/>
      <c r="Z486" s="27"/>
      <c r="AA486" s="27"/>
      <c r="AB486" s="27"/>
      <c r="AC486" s="27"/>
      <c r="AD486" s="27"/>
      <c r="AE486" s="33" t="s">
        <v>1087</v>
      </c>
      <c r="AF486" s="33">
        <v>35</v>
      </c>
    </row>
    <row r="487" spans="1:32" x14ac:dyDescent="0.2">
      <c r="A487" s="16"/>
      <c r="Q487" s="34"/>
      <c r="R487" s="34"/>
      <c r="X487" s="137">
        <f t="shared" ca="1" si="8"/>
        <v>42001</v>
      </c>
      <c r="Y487" s="27"/>
      <c r="Z487" s="27"/>
      <c r="AA487" s="27"/>
      <c r="AB487" s="27"/>
      <c r="AC487" s="27"/>
      <c r="AD487" s="27"/>
      <c r="AE487" s="34" t="s">
        <v>453</v>
      </c>
      <c r="AF487" s="34">
        <v>22</v>
      </c>
    </row>
    <row r="488" spans="1:32" x14ac:dyDescent="0.2">
      <c r="A488" s="16"/>
      <c r="Q488" s="36"/>
      <c r="R488" s="33"/>
      <c r="X488" s="137">
        <f t="shared" ca="1" si="8"/>
        <v>42000</v>
      </c>
      <c r="Y488" s="27"/>
      <c r="Z488" s="27"/>
      <c r="AA488" s="27"/>
      <c r="AB488" s="27"/>
      <c r="AC488" s="27"/>
      <c r="AD488" s="27"/>
      <c r="AE488" s="36" t="s">
        <v>803</v>
      </c>
      <c r="AF488" s="33">
        <v>56</v>
      </c>
    </row>
    <row r="489" spans="1:32" x14ac:dyDescent="0.2">
      <c r="A489" s="16"/>
      <c r="Q489" s="35"/>
      <c r="R489" s="34"/>
      <c r="X489" s="137">
        <f t="shared" ca="1" si="8"/>
        <v>41999</v>
      </c>
      <c r="Y489" s="27"/>
      <c r="Z489" s="27"/>
      <c r="AA489" s="27"/>
      <c r="AB489" s="27"/>
      <c r="AC489" s="27"/>
      <c r="AD489" s="27"/>
      <c r="AE489" s="35" t="s">
        <v>176</v>
      </c>
      <c r="AF489" s="34">
        <v>29</v>
      </c>
    </row>
    <row r="490" spans="1:32" x14ac:dyDescent="0.2">
      <c r="A490" s="16"/>
      <c r="Q490" s="34"/>
      <c r="R490" s="34"/>
      <c r="X490" s="137">
        <f t="shared" ca="1" si="8"/>
        <v>41998</v>
      </c>
      <c r="Y490" s="27"/>
      <c r="Z490" s="27"/>
      <c r="AA490" s="27"/>
      <c r="AB490" s="27"/>
      <c r="AC490" s="27"/>
      <c r="AD490" s="27"/>
      <c r="AE490" s="34" t="s">
        <v>349</v>
      </c>
      <c r="AF490" s="34">
        <v>22</v>
      </c>
    </row>
    <row r="491" spans="1:32" x14ac:dyDescent="0.2">
      <c r="A491" s="16"/>
      <c r="Q491" s="34"/>
      <c r="R491" s="34"/>
      <c r="X491" s="137">
        <f t="shared" ca="1" si="8"/>
        <v>41997</v>
      </c>
      <c r="Y491" s="27"/>
      <c r="Z491" s="27"/>
      <c r="AA491" s="27"/>
      <c r="AB491" s="27"/>
      <c r="AC491" s="27"/>
      <c r="AD491" s="27"/>
      <c r="AE491" s="34" t="s">
        <v>363</v>
      </c>
      <c r="AF491" s="34">
        <v>22</v>
      </c>
    </row>
    <row r="492" spans="1:32" x14ac:dyDescent="0.2">
      <c r="A492" s="16"/>
      <c r="Q492" s="33"/>
      <c r="R492" s="33"/>
      <c r="X492" s="137">
        <f t="shared" ca="1" si="8"/>
        <v>41996</v>
      </c>
      <c r="Y492" s="27"/>
      <c r="Z492" s="27"/>
      <c r="AA492" s="27"/>
      <c r="AB492" s="27"/>
      <c r="AC492" s="27"/>
      <c r="AD492" s="27"/>
      <c r="AE492" s="33" t="s">
        <v>1013</v>
      </c>
      <c r="AF492" s="33">
        <v>35</v>
      </c>
    </row>
    <row r="493" spans="1:32" x14ac:dyDescent="0.2">
      <c r="A493" s="16"/>
      <c r="Q493" s="35"/>
      <c r="R493" s="34"/>
      <c r="X493" s="137">
        <f t="shared" ca="1" si="8"/>
        <v>41995</v>
      </c>
      <c r="Y493" s="27"/>
      <c r="Z493" s="27"/>
      <c r="AA493" s="27"/>
      <c r="AB493" s="27"/>
      <c r="AC493" s="27"/>
      <c r="AD493" s="27"/>
      <c r="AE493" s="35" t="s">
        <v>100</v>
      </c>
      <c r="AF493" s="34">
        <v>29</v>
      </c>
    </row>
    <row r="494" spans="1:32" x14ac:dyDescent="0.2">
      <c r="A494" s="16"/>
      <c r="Q494" s="35"/>
      <c r="R494" s="34"/>
      <c r="X494" s="137">
        <f t="shared" ca="1" si="8"/>
        <v>41994</v>
      </c>
      <c r="Y494" s="27"/>
      <c r="Z494" s="27"/>
      <c r="AA494" s="27"/>
      <c r="AB494" s="27"/>
      <c r="AC494" s="27"/>
      <c r="AD494" s="27"/>
      <c r="AE494" s="35" t="s">
        <v>101</v>
      </c>
      <c r="AF494" s="34">
        <v>29</v>
      </c>
    </row>
    <row r="495" spans="1:32" x14ac:dyDescent="0.2">
      <c r="A495" s="16"/>
      <c r="Q495" s="35"/>
      <c r="R495" s="34"/>
      <c r="X495" s="137">
        <f t="shared" ca="1" si="8"/>
        <v>41993</v>
      </c>
      <c r="Y495" s="27"/>
      <c r="Z495" s="27"/>
      <c r="AA495" s="27"/>
      <c r="AB495" s="27"/>
      <c r="AC495" s="27"/>
      <c r="AD495" s="27"/>
      <c r="AE495" s="35" t="s">
        <v>107</v>
      </c>
      <c r="AF495" s="34">
        <v>29</v>
      </c>
    </row>
    <row r="496" spans="1:32" x14ac:dyDescent="0.2">
      <c r="A496" s="16"/>
      <c r="Q496" s="36"/>
      <c r="R496" s="33"/>
      <c r="X496" s="137">
        <f t="shared" ca="1" si="8"/>
        <v>41992</v>
      </c>
      <c r="Y496" s="27"/>
      <c r="Z496" s="27"/>
      <c r="AA496" s="27"/>
      <c r="AB496" s="27"/>
      <c r="AC496" s="27"/>
      <c r="AD496" s="27"/>
      <c r="AE496" s="36" t="s">
        <v>744</v>
      </c>
      <c r="AF496" s="33">
        <v>56</v>
      </c>
    </row>
    <row r="497" spans="1:32" x14ac:dyDescent="0.2">
      <c r="A497" s="16"/>
      <c r="Q497" s="36"/>
      <c r="R497" s="33"/>
      <c r="X497" s="137">
        <f t="shared" ca="1" si="8"/>
        <v>41991</v>
      </c>
      <c r="Y497" s="27"/>
      <c r="Z497" s="27"/>
      <c r="AA497" s="27"/>
      <c r="AB497" s="27"/>
      <c r="AC497" s="27"/>
      <c r="AD497" s="27"/>
      <c r="AE497" s="36" t="s">
        <v>747</v>
      </c>
      <c r="AF497" s="33">
        <v>56</v>
      </c>
    </row>
    <row r="498" spans="1:32" x14ac:dyDescent="0.2">
      <c r="A498" s="16"/>
      <c r="Q498" s="33"/>
      <c r="R498" s="33"/>
      <c r="X498" s="137">
        <f t="shared" ca="1" si="8"/>
        <v>41990</v>
      </c>
      <c r="Y498" s="27"/>
      <c r="Z498" s="27"/>
      <c r="AA498" s="27"/>
      <c r="AB498" s="27"/>
      <c r="AC498" s="27"/>
      <c r="AD498" s="27"/>
      <c r="AE498" s="33" t="s">
        <v>1031</v>
      </c>
      <c r="AF498" s="33">
        <v>35</v>
      </c>
    </row>
    <row r="499" spans="1:32" x14ac:dyDescent="0.2">
      <c r="A499" s="16"/>
      <c r="Q499" s="35"/>
      <c r="R499" s="34"/>
      <c r="X499" s="137">
        <f t="shared" ca="1" si="8"/>
        <v>41989</v>
      </c>
      <c r="Y499" s="27"/>
      <c r="Z499" s="27"/>
      <c r="AA499" s="27"/>
      <c r="AB499" s="27"/>
      <c r="AC499" s="27"/>
      <c r="AD499" s="27"/>
      <c r="AE499" s="35" t="s">
        <v>31</v>
      </c>
      <c r="AF499" s="34">
        <v>29</v>
      </c>
    </row>
    <row r="500" spans="1:32" x14ac:dyDescent="0.2">
      <c r="Q500" s="35"/>
      <c r="R500" s="34"/>
      <c r="X500" s="137">
        <f t="shared" ca="1" si="8"/>
        <v>41988</v>
      </c>
      <c r="Y500" s="27"/>
      <c r="Z500" s="27"/>
      <c r="AA500" s="27"/>
      <c r="AB500" s="27"/>
      <c r="AC500" s="27"/>
      <c r="AD500" s="27"/>
      <c r="AE500" s="35" t="s">
        <v>116</v>
      </c>
      <c r="AF500" s="34">
        <v>29</v>
      </c>
    </row>
    <row r="501" spans="1:32" x14ac:dyDescent="0.2">
      <c r="Q501" s="34"/>
      <c r="R501" s="34"/>
      <c r="X501" s="137">
        <f t="shared" ca="1" si="8"/>
        <v>41987</v>
      </c>
      <c r="Y501" s="27"/>
      <c r="Z501" s="27"/>
      <c r="AA501" s="27"/>
      <c r="AB501" s="27"/>
      <c r="AC501" s="27"/>
      <c r="AD501" s="27"/>
      <c r="AE501" s="34" t="s">
        <v>392</v>
      </c>
      <c r="AF501" s="34">
        <v>22</v>
      </c>
    </row>
    <row r="502" spans="1:32" x14ac:dyDescent="0.2">
      <c r="Q502" s="36"/>
      <c r="R502" s="33"/>
      <c r="X502" s="137">
        <f t="shared" ca="1" si="8"/>
        <v>41986</v>
      </c>
      <c r="Y502" s="27"/>
      <c r="Z502" s="27"/>
      <c r="AA502" s="27"/>
      <c r="AB502" s="27"/>
      <c r="AC502" s="27"/>
      <c r="AD502" s="27"/>
      <c r="AE502" s="36" t="s">
        <v>392</v>
      </c>
      <c r="AF502" s="33">
        <v>56</v>
      </c>
    </row>
    <row r="503" spans="1:32" x14ac:dyDescent="0.2">
      <c r="Q503" s="33"/>
      <c r="R503" s="33"/>
      <c r="X503" s="137">
        <f t="shared" ca="1" si="8"/>
        <v>41985</v>
      </c>
      <c r="Y503" s="27"/>
      <c r="Z503" s="27"/>
      <c r="AA503" s="27"/>
      <c r="AB503" s="27"/>
      <c r="AC503" s="27"/>
      <c r="AD503" s="27"/>
      <c r="AE503" s="33" t="s">
        <v>1051</v>
      </c>
      <c r="AF503" s="33">
        <v>35</v>
      </c>
    </row>
    <row r="504" spans="1:32" x14ac:dyDescent="0.2">
      <c r="Q504" s="34"/>
      <c r="R504" s="34"/>
      <c r="X504" s="137">
        <f t="shared" ca="1" si="8"/>
        <v>41984</v>
      </c>
      <c r="Y504" s="27"/>
      <c r="Z504" s="27"/>
      <c r="AA504" s="27"/>
      <c r="AB504" s="27"/>
      <c r="AC504" s="27"/>
      <c r="AD504" s="27"/>
      <c r="AE504" s="34" t="s">
        <v>394</v>
      </c>
      <c r="AF504" s="34">
        <v>22</v>
      </c>
    </row>
    <row r="505" spans="1:32" x14ac:dyDescent="0.2">
      <c r="Q505" s="35"/>
      <c r="R505" s="34"/>
      <c r="X505" s="137">
        <f t="shared" ca="1" si="8"/>
        <v>41983</v>
      </c>
      <c r="Y505" s="27"/>
      <c r="Z505" s="27"/>
      <c r="AA505" s="27"/>
      <c r="AB505" s="27"/>
      <c r="AC505" s="27"/>
      <c r="AD505" s="27"/>
      <c r="AE505" s="35" t="s">
        <v>118</v>
      </c>
      <c r="AF505" s="34">
        <v>29</v>
      </c>
    </row>
    <row r="506" spans="1:32" x14ac:dyDescent="0.2">
      <c r="Q506" s="34"/>
      <c r="R506" s="34"/>
      <c r="X506" s="137">
        <f t="shared" ca="1" si="8"/>
        <v>41982</v>
      </c>
      <c r="Y506" s="27"/>
      <c r="Z506" s="27"/>
      <c r="AA506" s="27"/>
      <c r="AB506" s="27"/>
      <c r="AC506" s="27"/>
      <c r="AD506" s="27"/>
      <c r="AE506" s="34" t="s">
        <v>402</v>
      </c>
      <c r="AF506" s="34">
        <v>22</v>
      </c>
    </row>
    <row r="507" spans="1:32" x14ac:dyDescent="0.2">
      <c r="Q507" s="36"/>
      <c r="R507" s="33"/>
      <c r="X507" s="137">
        <f t="shared" ca="1" si="8"/>
        <v>41981</v>
      </c>
      <c r="Y507" s="27"/>
      <c r="Z507" s="27"/>
      <c r="AA507" s="27"/>
      <c r="AB507" s="27"/>
      <c r="AC507" s="27"/>
      <c r="AD507" s="27"/>
      <c r="AE507" s="36" t="s">
        <v>775</v>
      </c>
      <c r="AF507" s="33">
        <v>56</v>
      </c>
    </row>
    <row r="508" spans="1:32" x14ac:dyDescent="0.2">
      <c r="Q508" s="34"/>
      <c r="R508" s="34"/>
      <c r="X508" s="137">
        <f t="shared" ca="1" si="8"/>
        <v>41980</v>
      </c>
      <c r="Y508" s="27"/>
      <c r="Z508" s="27"/>
      <c r="AA508" s="27"/>
      <c r="AB508" s="27"/>
      <c r="AC508" s="27"/>
      <c r="AD508" s="27"/>
      <c r="AE508" s="34" t="s">
        <v>409</v>
      </c>
      <c r="AF508" s="34">
        <v>22</v>
      </c>
    </row>
    <row r="509" spans="1:32" x14ac:dyDescent="0.2">
      <c r="Q509" s="36"/>
      <c r="R509" s="33"/>
      <c r="X509" s="137">
        <f t="shared" ca="1" si="8"/>
        <v>41979</v>
      </c>
      <c r="Y509" s="27"/>
      <c r="Z509" s="27"/>
      <c r="AA509" s="27"/>
      <c r="AB509" s="27"/>
      <c r="AC509" s="27"/>
      <c r="AD509" s="27"/>
      <c r="AE509" s="36" t="s">
        <v>780</v>
      </c>
      <c r="AF509" s="33">
        <v>56</v>
      </c>
    </row>
    <row r="510" spans="1:32" x14ac:dyDescent="0.2">
      <c r="Q510" s="34"/>
      <c r="R510" s="34"/>
      <c r="X510" s="137">
        <f t="shared" ca="1" si="8"/>
        <v>41978</v>
      </c>
      <c r="Y510" s="27"/>
      <c r="Z510" s="27"/>
      <c r="AA510" s="27"/>
      <c r="AB510" s="27"/>
      <c r="AC510" s="27"/>
      <c r="AD510" s="27"/>
      <c r="AE510" s="34" t="s">
        <v>417</v>
      </c>
      <c r="AF510" s="34">
        <v>22</v>
      </c>
    </row>
    <row r="511" spans="1:32" x14ac:dyDescent="0.2">
      <c r="Q511" s="35"/>
      <c r="R511" s="34"/>
      <c r="X511" s="137">
        <f t="shared" ca="1" si="8"/>
        <v>41977</v>
      </c>
      <c r="Y511" s="27"/>
      <c r="Z511" s="27"/>
      <c r="AA511" s="27"/>
      <c r="AB511" s="27"/>
      <c r="AC511" s="27"/>
      <c r="AD511" s="27"/>
      <c r="AE511" s="35" t="s">
        <v>148</v>
      </c>
      <c r="AF511" s="34">
        <v>29</v>
      </c>
    </row>
    <row r="512" spans="1:32" x14ac:dyDescent="0.2">
      <c r="Q512" s="34"/>
      <c r="R512" s="34"/>
      <c r="X512" s="137">
        <f t="shared" ca="1" si="8"/>
        <v>41976</v>
      </c>
      <c r="Y512" s="27"/>
      <c r="Z512" s="27"/>
      <c r="AA512" s="27"/>
      <c r="AB512" s="27"/>
      <c r="AC512" s="27"/>
      <c r="AD512" s="27"/>
      <c r="AE512" s="34" t="s">
        <v>456</v>
      </c>
      <c r="AF512" s="34">
        <v>22</v>
      </c>
    </row>
    <row r="513" spans="17:32" x14ac:dyDescent="0.2">
      <c r="Q513" s="33"/>
      <c r="R513" s="33"/>
      <c r="X513" s="137">
        <f t="shared" ca="1" si="8"/>
        <v>41975</v>
      </c>
      <c r="Y513" s="27"/>
      <c r="Z513" s="27"/>
      <c r="AA513" s="27"/>
      <c r="AB513" s="27"/>
      <c r="AC513" s="27"/>
      <c r="AD513" s="27"/>
      <c r="AE513" s="33" t="s">
        <v>1095</v>
      </c>
      <c r="AF513" s="33">
        <v>35</v>
      </c>
    </row>
    <row r="514" spans="17:32" x14ac:dyDescent="0.2">
      <c r="Q514" s="33"/>
      <c r="R514" s="33"/>
      <c r="X514" s="137">
        <f t="shared" ca="1" si="8"/>
        <v>41974</v>
      </c>
      <c r="Y514" s="27"/>
      <c r="Z514" s="27"/>
      <c r="AA514" s="27"/>
      <c r="AB514" s="27"/>
      <c r="AC514" s="27"/>
      <c r="AD514" s="27"/>
      <c r="AE514" s="33" t="s">
        <v>1096</v>
      </c>
      <c r="AF514" s="33">
        <v>35</v>
      </c>
    </row>
    <row r="515" spans="17:32" x14ac:dyDescent="0.2">
      <c r="Q515" s="34"/>
      <c r="R515" s="34"/>
      <c r="X515" s="137">
        <f t="shared" ca="1" si="8"/>
        <v>41973</v>
      </c>
      <c r="Y515" s="27"/>
      <c r="Z515" s="27"/>
      <c r="AA515" s="27"/>
      <c r="AB515" s="27"/>
      <c r="AC515" s="27"/>
      <c r="AD515" s="27"/>
      <c r="AE515" s="34" t="s">
        <v>477</v>
      </c>
      <c r="AF515" s="34">
        <v>22</v>
      </c>
    </row>
    <row r="516" spans="17:32" x14ac:dyDescent="0.2">
      <c r="Q516" s="33"/>
      <c r="R516" s="33"/>
      <c r="X516" s="137">
        <f t="shared" ca="1" si="8"/>
        <v>41972</v>
      </c>
      <c r="Y516" s="27"/>
      <c r="Z516" s="27"/>
      <c r="AA516" s="27"/>
      <c r="AB516" s="27"/>
      <c r="AC516" s="27"/>
      <c r="AD516" s="27"/>
      <c r="AE516" s="33" t="s">
        <v>1119</v>
      </c>
      <c r="AF516" s="33">
        <v>35</v>
      </c>
    </row>
    <row r="517" spans="17:32" x14ac:dyDescent="0.2">
      <c r="Q517" s="34"/>
      <c r="R517" s="34"/>
      <c r="X517" s="137">
        <f t="shared" ca="1" si="8"/>
        <v>41971</v>
      </c>
      <c r="Y517" s="27"/>
      <c r="Z517" s="27"/>
      <c r="AA517" s="27"/>
      <c r="AB517" s="27"/>
      <c r="AC517" s="27"/>
      <c r="AD517" s="27"/>
      <c r="AE517" s="34" t="s">
        <v>484</v>
      </c>
      <c r="AF517" s="34">
        <v>22</v>
      </c>
    </row>
    <row r="518" spans="17:32" x14ac:dyDescent="0.2">
      <c r="Q518" s="36"/>
      <c r="R518" s="33"/>
      <c r="X518" s="137">
        <f t="shared" ca="1" si="8"/>
        <v>41970</v>
      </c>
      <c r="Y518" s="27"/>
      <c r="Z518" s="27"/>
      <c r="AA518" s="27"/>
      <c r="AB518" s="27"/>
      <c r="AC518" s="27"/>
      <c r="AD518" s="27"/>
      <c r="AE518" s="36" t="s">
        <v>844</v>
      </c>
      <c r="AF518" s="33">
        <v>56</v>
      </c>
    </row>
    <row r="519" spans="17:32" x14ac:dyDescent="0.2">
      <c r="Q519" s="33"/>
      <c r="R519" s="33"/>
      <c r="X519" s="137">
        <f t="shared" ca="1" si="8"/>
        <v>41969</v>
      </c>
      <c r="Y519" s="27"/>
      <c r="Z519" s="27"/>
      <c r="AA519" s="27"/>
      <c r="AB519" s="27"/>
      <c r="AC519" s="27"/>
      <c r="AD519" s="27"/>
      <c r="AE519" s="33" t="s">
        <v>1153</v>
      </c>
      <c r="AF519" s="33">
        <v>35</v>
      </c>
    </row>
    <row r="520" spans="17:32" x14ac:dyDescent="0.2">
      <c r="Q520" s="33"/>
      <c r="R520" s="33"/>
      <c r="X520" s="137">
        <f t="shared" ref="X520:X583" ca="1" si="9">X519-1</f>
        <v>41968</v>
      </c>
      <c r="Y520" s="27"/>
      <c r="Z520" s="27"/>
      <c r="AA520" s="27"/>
      <c r="AB520" s="27"/>
      <c r="AC520" s="27"/>
      <c r="AD520" s="27"/>
      <c r="AE520" s="33" t="s">
        <v>1154</v>
      </c>
      <c r="AF520" s="33">
        <v>35</v>
      </c>
    </row>
    <row r="521" spans="17:32" x14ac:dyDescent="0.2">
      <c r="Q521" s="35"/>
      <c r="R521" s="34"/>
      <c r="X521" s="137">
        <f t="shared" ca="1" si="9"/>
        <v>41967</v>
      </c>
      <c r="Y521" s="27"/>
      <c r="Z521" s="27"/>
      <c r="AA521" s="27"/>
      <c r="AB521" s="27"/>
      <c r="AC521" s="27"/>
      <c r="AD521" s="27"/>
      <c r="AE521" s="35" t="s">
        <v>260</v>
      </c>
      <c r="AF521" s="34">
        <v>29</v>
      </c>
    </row>
    <row r="522" spans="17:32" x14ac:dyDescent="0.2">
      <c r="Q522" s="34"/>
      <c r="R522" s="34"/>
      <c r="X522" s="137">
        <f t="shared" ca="1" si="9"/>
        <v>41966</v>
      </c>
      <c r="Y522" s="27"/>
      <c r="Z522" s="27"/>
      <c r="AA522" s="27"/>
      <c r="AB522" s="27"/>
      <c r="AC522" s="27"/>
      <c r="AD522" s="27"/>
      <c r="AE522" s="34" t="s">
        <v>580</v>
      </c>
      <c r="AF522" s="34">
        <v>22</v>
      </c>
    </row>
    <row r="523" spans="17:32" x14ac:dyDescent="0.2">
      <c r="Q523" s="34"/>
      <c r="R523" s="34"/>
      <c r="X523" s="137">
        <f t="shared" ca="1" si="9"/>
        <v>41965</v>
      </c>
      <c r="Y523" s="27"/>
      <c r="Z523" s="27"/>
      <c r="AA523" s="27"/>
      <c r="AB523" s="27"/>
      <c r="AC523" s="27"/>
      <c r="AD523" s="27"/>
      <c r="AE523" s="34" t="s">
        <v>583</v>
      </c>
      <c r="AF523" s="34">
        <v>22</v>
      </c>
    </row>
    <row r="524" spans="17:32" x14ac:dyDescent="0.2">
      <c r="Q524" s="35"/>
      <c r="R524" s="34"/>
      <c r="X524" s="137">
        <f t="shared" ca="1" si="9"/>
        <v>41964</v>
      </c>
      <c r="Y524" s="27"/>
      <c r="Z524" s="27"/>
      <c r="AA524" s="27"/>
      <c r="AB524" s="27"/>
      <c r="AC524" s="27"/>
      <c r="AD524" s="27"/>
      <c r="AE524" s="35" t="s">
        <v>273</v>
      </c>
      <c r="AF524" s="34">
        <v>29</v>
      </c>
    </row>
    <row r="525" spans="17:32" x14ac:dyDescent="0.2">
      <c r="Q525" s="33"/>
      <c r="R525" s="33"/>
      <c r="X525" s="137">
        <f t="shared" ca="1" si="9"/>
        <v>41963</v>
      </c>
      <c r="Y525" s="27"/>
      <c r="Z525" s="27"/>
      <c r="AA525" s="27"/>
      <c r="AB525" s="27"/>
      <c r="AC525" s="27"/>
      <c r="AD525" s="27"/>
      <c r="AE525" s="33" t="s">
        <v>1175</v>
      </c>
      <c r="AF525" s="33">
        <v>35</v>
      </c>
    </row>
    <row r="526" spans="17:32" x14ac:dyDescent="0.2">
      <c r="Q526" s="36"/>
      <c r="R526" s="33"/>
      <c r="X526" s="137">
        <f t="shared" ca="1" si="9"/>
        <v>41962</v>
      </c>
      <c r="Y526" s="27"/>
      <c r="Z526" s="27"/>
      <c r="AA526" s="27"/>
      <c r="AB526" s="27"/>
      <c r="AC526" s="27"/>
      <c r="AD526" s="27"/>
      <c r="AE526" s="36" t="s">
        <v>882</v>
      </c>
      <c r="AF526" s="33">
        <v>56</v>
      </c>
    </row>
    <row r="527" spans="17:32" x14ac:dyDescent="0.2">
      <c r="Q527" s="36"/>
      <c r="R527" s="33"/>
      <c r="X527" s="137">
        <f t="shared" ca="1" si="9"/>
        <v>41961</v>
      </c>
      <c r="Y527" s="27"/>
      <c r="Z527" s="27"/>
      <c r="AA527" s="27"/>
      <c r="AB527" s="27"/>
      <c r="AC527" s="27"/>
      <c r="AD527" s="27"/>
      <c r="AE527" s="36" t="s">
        <v>888</v>
      </c>
      <c r="AF527" s="33">
        <v>56</v>
      </c>
    </row>
    <row r="528" spans="17:32" x14ac:dyDescent="0.2">
      <c r="Q528" s="33"/>
      <c r="R528" s="33"/>
      <c r="X528" s="137">
        <f t="shared" ca="1" si="9"/>
        <v>41960</v>
      </c>
      <c r="Y528" s="27"/>
      <c r="Z528" s="27"/>
      <c r="AA528" s="27"/>
      <c r="AB528" s="27"/>
      <c r="AC528" s="27"/>
      <c r="AD528" s="27"/>
      <c r="AE528" s="33" t="s">
        <v>1254</v>
      </c>
      <c r="AF528" s="33">
        <v>35</v>
      </c>
    </row>
    <row r="529" spans="17:32" x14ac:dyDescent="0.2">
      <c r="Q529" s="36"/>
      <c r="R529" s="33"/>
      <c r="X529" s="137">
        <f t="shared" ca="1" si="9"/>
        <v>41959</v>
      </c>
      <c r="Y529" s="27"/>
      <c r="Z529" s="27"/>
      <c r="AA529" s="27"/>
      <c r="AB529" s="27"/>
      <c r="AC529" s="27"/>
      <c r="AD529" s="27"/>
      <c r="AE529" s="36" t="s">
        <v>932</v>
      </c>
      <c r="AF529" s="33">
        <v>56</v>
      </c>
    </row>
    <row r="530" spans="17:32" x14ac:dyDescent="0.2">
      <c r="Q530" s="33"/>
      <c r="R530" s="33"/>
      <c r="X530" s="137">
        <f t="shared" ca="1" si="9"/>
        <v>41958</v>
      </c>
      <c r="Y530" s="27"/>
      <c r="Z530" s="27"/>
      <c r="AA530" s="27"/>
      <c r="AB530" s="27"/>
      <c r="AC530" s="27"/>
      <c r="AD530" s="27"/>
      <c r="AE530" s="33" t="s">
        <v>1265</v>
      </c>
      <c r="AF530" s="33">
        <v>35</v>
      </c>
    </row>
    <row r="531" spans="17:32" x14ac:dyDescent="0.2">
      <c r="Q531" s="33"/>
      <c r="R531" s="33"/>
      <c r="X531" s="137">
        <f t="shared" ca="1" si="9"/>
        <v>41957</v>
      </c>
      <c r="Y531" s="27"/>
      <c r="Z531" s="27"/>
      <c r="AA531" s="27"/>
      <c r="AB531" s="27"/>
      <c r="AC531" s="27"/>
      <c r="AD531" s="27"/>
      <c r="AE531" s="33" t="s">
        <v>1268</v>
      </c>
      <c r="AF531" s="33">
        <v>35</v>
      </c>
    </row>
    <row r="532" spans="17:32" x14ac:dyDescent="0.2">
      <c r="Q532" s="36"/>
      <c r="R532" s="33"/>
      <c r="X532" s="137">
        <f t="shared" ca="1" si="9"/>
        <v>41956</v>
      </c>
      <c r="Y532" s="27"/>
      <c r="Z532" s="27"/>
      <c r="AA532" s="27"/>
      <c r="AB532" s="27"/>
      <c r="AC532" s="27"/>
      <c r="AD532" s="27"/>
      <c r="AE532" s="36" t="s">
        <v>938</v>
      </c>
      <c r="AF532" s="33">
        <v>56</v>
      </c>
    </row>
    <row r="533" spans="17:32" x14ac:dyDescent="0.2">
      <c r="Q533" s="35"/>
      <c r="R533" s="34"/>
      <c r="X533" s="137">
        <f t="shared" ca="1" si="9"/>
        <v>41955</v>
      </c>
      <c r="Y533" s="27"/>
      <c r="Z533" s="27"/>
      <c r="AA533" s="27"/>
      <c r="AB533" s="27"/>
      <c r="AC533" s="27"/>
      <c r="AD533" s="27"/>
      <c r="AE533" s="35" t="s">
        <v>325</v>
      </c>
      <c r="AF533" s="34">
        <v>29</v>
      </c>
    </row>
    <row r="534" spans="17:32" x14ac:dyDescent="0.2">
      <c r="Q534" s="35"/>
      <c r="R534" s="34"/>
      <c r="X534" s="137">
        <f t="shared" ca="1" si="9"/>
        <v>41954</v>
      </c>
      <c r="Y534" s="27"/>
      <c r="Z534" s="27"/>
      <c r="AA534" s="27"/>
      <c r="AB534" s="27"/>
      <c r="AC534" s="27"/>
      <c r="AD534" s="27"/>
      <c r="AE534" s="35" t="s">
        <v>331</v>
      </c>
      <c r="AF534" s="34">
        <v>29</v>
      </c>
    </row>
    <row r="535" spans="17:32" x14ac:dyDescent="0.2">
      <c r="Q535" s="33"/>
      <c r="R535" s="33"/>
      <c r="X535" s="137">
        <f t="shared" ca="1" si="9"/>
        <v>41953</v>
      </c>
      <c r="Y535" s="27"/>
      <c r="Z535" s="27"/>
      <c r="AA535" s="27"/>
      <c r="AB535" s="27"/>
      <c r="AC535" s="27"/>
      <c r="AD535" s="27"/>
      <c r="AE535" s="33" t="s">
        <v>1279</v>
      </c>
      <c r="AF535" s="33">
        <v>35</v>
      </c>
    </row>
    <row r="536" spans="17:32" x14ac:dyDescent="0.2">
      <c r="Q536" s="33"/>
      <c r="R536" s="33"/>
      <c r="X536" s="137">
        <f t="shared" ca="1" si="9"/>
        <v>41952</v>
      </c>
      <c r="Y536" s="27"/>
      <c r="Z536" s="27"/>
      <c r="AA536" s="27"/>
      <c r="AB536" s="27"/>
      <c r="AC536" s="27"/>
      <c r="AD536" s="27"/>
      <c r="AE536" s="33" t="s">
        <v>1283</v>
      </c>
      <c r="AF536" s="33">
        <v>35</v>
      </c>
    </row>
    <row r="537" spans="17:32" x14ac:dyDescent="0.2">
      <c r="Q537" s="34"/>
      <c r="R537" s="34"/>
      <c r="X537" s="137">
        <f t="shared" ca="1" si="9"/>
        <v>41951</v>
      </c>
      <c r="Y537" s="27"/>
      <c r="Z537" s="27"/>
      <c r="AA537" s="27"/>
      <c r="AB537" s="27"/>
      <c r="AC537" s="27"/>
      <c r="AD537" s="27"/>
      <c r="AE537" s="34" t="s">
        <v>697</v>
      </c>
      <c r="AF537" s="34">
        <v>22</v>
      </c>
    </row>
    <row r="538" spans="17:32" x14ac:dyDescent="0.2">
      <c r="Q538" s="34"/>
      <c r="R538" s="34"/>
      <c r="X538" s="137">
        <f t="shared" ca="1" si="9"/>
        <v>41950</v>
      </c>
      <c r="Y538" s="27"/>
      <c r="Z538" s="27"/>
      <c r="AA538" s="27"/>
      <c r="AB538" s="27"/>
      <c r="AC538" s="27"/>
      <c r="AD538" s="27"/>
      <c r="AE538" s="34" t="s">
        <v>698</v>
      </c>
      <c r="AF538" s="34">
        <v>22</v>
      </c>
    </row>
    <row r="539" spans="17:32" x14ac:dyDescent="0.2">
      <c r="Q539" s="33"/>
      <c r="R539" s="33"/>
      <c r="X539" s="137">
        <f t="shared" ca="1" si="9"/>
        <v>41949</v>
      </c>
      <c r="Y539" s="27"/>
      <c r="Z539" s="27"/>
      <c r="AA539" s="27"/>
      <c r="AB539" s="27"/>
      <c r="AC539" s="27"/>
      <c r="AD539" s="27"/>
      <c r="AE539" s="33" t="s">
        <v>1292</v>
      </c>
      <c r="AF539" s="33">
        <v>35</v>
      </c>
    </row>
    <row r="540" spans="17:32" x14ac:dyDescent="0.2">
      <c r="Q540" s="33"/>
      <c r="R540" s="33"/>
      <c r="X540" s="137">
        <f t="shared" ca="1" si="9"/>
        <v>41948</v>
      </c>
      <c r="Y540" s="27"/>
      <c r="Z540" s="27"/>
      <c r="AA540" s="27"/>
      <c r="AB540" s="27"/>
      <c r="AC540" s="27"/>
      <c r="AD540" s="27"/>
      <c r="AE540" s="33" t="s">
        <v>1088</v>
      </c>
      <c r="AF540" s="33">
        <v>35</v>
      </c>
    </row>
    <row r="541" spans="17:32" x14ac:dyDescent="0.2">
      <c r="Q541" s="34"/>
      <c r="R541" s="34"/>
      <c r="X541" s="137">
        <f t="shared" ca="1" si="9"/>
        <v>41947</v>
      </c>
      <c r="Y541" s="27"/>
      <c r="Z541" s="27"/>
      <c r="AA541" s="27"/>
      <c r="AB541" s="27"/>
      <c r="AC541" s="27"/>
      <c r="AD541" s="27"/>
      <c r="AE541" s="34" t="s">
        <v>454</v>
      </c>
      <c r="AF541" s="34">
        <v>22</v>
      </c>
    </row>
    <row r="542" spans="17:32" x14ac:dyDescent="0.2">
      <c r="Q542" s="35"/>
      <c r="R542" s="34"/>
      <c r="X542" s="137">
        <f t="shared" ca="1" si="9"/>
        <v>41946</v>
      </c>
      <c r="Y542" s="27"/>
      <c r="Z542" s="27"/>
      <c r="AA542" s="27"/>
      <c r="AB542" s="27"/>
      <c r="AC542" s="27"/>
      <c r="AD542" s="27"/>
      <c r="AE542" s="35" t="s">
        <v>177</v>
      </c>
      <c r="AF542" s="34">
        <v>29</v>
      </c>
    </row>
    <row r="543" spans="17:32" x14ac:dyDescent="0.2">
      <c r="Q543" s="33"/>
      <c r="R543" s="33"/>
      <c r="X543" s="137">
        <f t="shared" ca="1" si="9"/>
        <v>41945</v>
      </c>
      <c r="Y543" s="27"/>
      <c r="Z543" s="27"/>
      <c r="AA543" s="27"/>
      <c r="AB543" s="27"/>
      <c r="AC543" s="27"/>
      <c r="AD543" s="27"/>
      <c r="AE543" s="33" t="s">
        <v>989</v>
      </c>
      <c r="AF543" s="33">
        <v>35</v>
      </c>
    </row>
    <row r="544" spans="17:32" x14ac:dyDescent="0.2">
      <c r="Q544" s="34"/>
      <c r="R544" s="34"/>
      <c r="X544" s="137">
        <f t="shared" ca="1" si="9"/>
        <v>41944</v>
      </c>
      <c r="Y544" s="27"/>
      <c r="Z544" s="27"/>
      <c r="AA544" s="27"/>
      <c r="AB544" s="27"/>
      <c r="AC544" s="27"/>
      <c r="AD544" s="27"/>
      <c r="AE544" s="34" t="s">
        <v>371</v>
      </c>
      <c r="AF544" s="34">
        <v>22</v>
      </c>
    </row>
    <row r="545" spans="17:32" x14ac:dyDescent="0.2">
      <c r="Q545" s="36"/>
      <c r="R545" s="33"/>
      <c r="X545" s="137">
        <f t="shared" ca="1" si="9"/>
        <v>41943</v>
      </c>
      <c r="Y545" s="27"/>
      <c r="Z545" s="27"/>
      <c r="AA545" s="27"/>
      <c r="AB545" s="27"/>
      <c r="AC545" s="27"/>
      <c r="AD545" s="27"/>
      <c r="AE545" s="36" t="s">
        <v>757</v>
      </c>
      <c r="AF545" s="33">
        <v>56</v>
      </c>
    </row>
    <row r="546" spans="17:32" x14ac:dyDescent="0.2">
      <c r="Q546" s="36"/>
      <c r="R546" s="33"/>
      <c r="X546" s="137">
        <f t="shared" ca="1" si="9"/>
        <v>41942</v>
      </c>
      <c r="Y546" s="27"/>
      <c r="Z546" s="27"/>
      <c r="AA546" s="27"/>
      <c r="AB546" s="27"/>
      <c r="AC546" s="27"/>
      <c r="AD546" s="27"/>
      <c r="AE546" s="36" t="s">
        <v>758</v>
      </c>
      <c r="AF546" s="33">
        <v>56</v>
      </c>
    </row>
    <row r="547" spans="17:32" x14ac:dyDescent="0.2">
      <c r="Q547" s="33"/>
      <c r="R547" s="33"/>
      <c r="X547" s="137">
        <f t="shared" ca="1" si="9"/>
        <v>41941</v>
      </c>
      <c r="Y547" s="27"/>
      <c r="Z547" s="27"/>
      <c r="AA547" s="27"/>
      <c r="AB547" s="27"/>
      <c r="AC547" s="27"/>
      <c r="AD547" s="27"/>
      <c r="AE547" s="33" t="s">
        <v>1072</v>
      </c>
      <c r="AF547" s="33">
        <v>35</v>
      </c>
    </row>
    <row r="548" spans="17:32" x14ac:dyDescent="0.2">
      <c r="Q548" s="34"/>
      <c r="R548" s="34"/>
      <c r="X548" s="137">
        <f t="shared" ca="1" si="9"/>
        <v>41940</v>
      </c>
      <c r="Y548" s="27"/>
      <c r="Z548" s="27"/>
      <c r="AA548" s="27"/>
      <c r="AB548" s="27"/>
      <c r="AC548" s="27"/>
      <c r="AD548" s="27"/>
      <c r="AE548" s="34" t="s">
        <v>455</v>
      </c>
      <c r="AF548" s="34">
        <v>22</v>
      </c>
    </row>
    <row r="549" spans="17:32" x14ac:dyDescent="0.2">
      <c r="Q549" s="35"/>
      <c r="R549" s="34"/>
      <c r="X549" s="137">
        <f t="shared" ca="1" si="9"/>
        <v>41939</v>
      </c>
      <c r="Y549" s="27"/>
      <c r="Z549" s="27"/>
      <c r="AA549" s="27"/>
      <c r="AB549" s="27"/>
      <c r="AC549" s="27"/>
      <c r="AD549" s="27"/>
      <c r="AE549" s="35" t="s">
        <v>65</v>
      </c>
      <c r="AF549" s="34">
        <v>29</v>
      </c>
    </row>
    <row r="550" spans="17:32" x14ac:dyDescent="0.2">
      <c r="Q550" s="35"/>
      <c r="R550" s="34"/>
      <c r="X550" s="137">
        <f t="shared" ca="1" si="9"/>
        <v>41938</v>
      </c>
      <c r="Y550" s="27"/>
      <c r="Z550" s="27"/>
      <c r="AA550" s="27"/>
      <c r="AB550" s="27"/>
      <c r="AC550" s="27"/>
      <c r="AD550" s="27"/>
      <c r="AE550" s="35" t="s">
        <v>178</v>
      </c>
      <c r="AF550" s="34">
        <v>29</v>
      </c>
    </row>
    <row r="551" spans="17:32" x14ac:dyDescent="0.2">
      <c r="Q551" s="34"/>
      <c r="R551" s="34"/>
      <c r="X551" s="137">
        <f t="shared" ca="1" si="9"/>
        <v>41937</v>
      </c>
      <c r="Y551" s="27"/>
      <c r="Z551" s="27"/>
      <c r="AA551" s="27"/>
      <c r="AB551" s="27"/>
      <c r="AC551" s="27"/>
      <c r="AD551" s="27"/>
      <c r="AE551" s="34" t="s">
        <v>457</v>
      </c>
      <c r="AF551" s="34">
        <v>22</v>
      </c>
    </row>
    <row r="552" spans="17:32" x14ac:dyDescent="0.2">
      <c r="Q552" s="33"/>
      <c r="R552" s="33"/>
      <c r="X552" s="137">
        <f t="shared" ca="1" si="9"/>
        <v>41936</v>
      </c>
      <c r="Y552" s="27"/>
      <c r="Z552" s="27"/>
      <c r="AA552" s="27"/>
      <c r="AB552" s="27"/>
      <c r="AC552" s="27"/>
      <c r="AD552" s="27"/>
      <c r="AE552" s="33" t="s">
        <v>1089</v>
      </c>
      <c r="AF552" s="33">
        <v>35</v>
      </c>
    </row>
    <row r="553" spans="17:32" x14ac:dyDescent="0.2">
      <c r="Q553" s="33"/>
      <c r="R553" s="33"/>
      <c r="X553" s="137">
        <f t="shared" ca="1" si="9"/>
        <v>41935</v>
      </c>
      <c r="Y553" s="27"/>
      <c r="Z553" s="27"/>
      <c r="AA553" s="27"/>
      <c r="AB553" s="27"/>
      <c r="AC553" s="27"/>
      <c r="AD553" s="27"/>
      <c r="AE553" s="33" t="s">
        <v>1090</v>
      </c>
      <c r="AF553" s="33">
        <v>35</v>
      </c>
    </row>
    <row r="554" spans="17:32" x14ac:dyDescent="0.2">
      <c r="Q554" s="36"/>
      <c r="R554" s="33"/>
      <c r="X554" s="137">
        <f t="shared" ca="1" si="9"/>
        <v>41934</v>
      </c>
      <c r="Y554" s="27"/>
      <c r="Z554" s="27"/>
      <c r="AA554" s="27"/>
      <c r="AB554" s="27"/>
      <c r="AC554" s="27"/>
      <c r="AD554" s="27"/>
      <c r="AE554" s="36" t="s">
        <v>804</v>
      </c>
      <c r="AF554" s="33">
        <v>56</v>
      </c>
    </row>
    <row r="555" spans="17:32" x14ac:dyDescent="0.2">
      <c r="Q555" s="33"/>
      <c r="R555" s="33"/>
      <c r="X555" s="137">
        <f t="shared" ca="1" si="9"/>
        <v>41933</v>
      </c>
      <c r="Y555" s="27"/>
      <c r="Z555" s="27"/>
      <c r="AA555" s="27"/>
      <c r="AB555" s="27"/>
      <c r="AC555" s="27"/>
      <c r="AD555" s="27"/>
      <c r="AE555" s="33" t="s">
        <v>1091</v>
      </c>
      <c r="AF555" s="33">
        <v>35</v>
      </c>
    </row>
    <row r="556" spans="17:32" x14ac:dyDescent="0.2">
      <c r="Q556" s="36"/>
      <c r="R556" s="33"/>
      <c r="X556" s="137">
        <f t="shared" ca="1" si="9"/>
        <v>41932</v>
      </c>
      <c r="Y556" s="27"/>
      <c r="Z556" s="27"/>
      <c r="AA556" s="27"/>
      <c r="AB556" s="27"/>
      <c r="AC556" s="27"/>
      <c r="AD556" s="27"/>
      <c r="AE556" s="36" t="s">
        <v>805</v>
      </c>
      <c r="AF556" s="33">
        <v>56</v>
      </c>
    </row>
    <row r="557" spans="17:32" x14ac:dyDescent="0.2">
      <c r="Q557" s="33"/>
      <c r="R557" s="33"/>
      <c r="X557" s="137">
        <f t="shared" ca="1" si="9"/>
        <v>41931</v>
      </c>
      <c r="Y557" s="27"/>
      <c r="Z557" s="27"/>
      <c r="AA557" s="27"/>
      <c r="AB557" s="27"/>
      <c r="AC557" s="27"/>
      <c r="AD557" s="27"/>
      <c r="AE557" s="33" t="s">
        <v>1092</v>
      </c>
      <c r="AF557" s="33">
        <v>35</v>
      </c>
    </row>
    <row r="558" spans="17:32" x14ac:dyDescent="0.2">
      <c r="Q558" s="36"/>
      <c r="R558" s="33"/>
      <c r="X558" s="137">
        <f t="shared" ca="1" si="9"/>
        <v>41930</v>
      </c>
      <c r="Y558" s="27"/>
      <c r="Z558" s="27"/>
      <c r="AA558" s="27"/>
      <c r="AB558" s="27"/>
      <c r="AC558" s="27"/>
      <c r="AD558" s="27"/>
      <c r="AE558" s="36" t="s">
        <v>806</v>
      </c>
      <c r="AF558" s="33">
        <v>56</v>
      </c>
    </row>
    <row r="559" spans="17:32" x14ac:dyDescent="0.2">
      <c r="Q559" s="34"/>
      <c r="R559" s="34"/>
      <c r="X559" s="137">
        <f t="shared" ca="1" si="9"/>
        <v>41929</v>
      </c>
      <c r="Y559" s="27"/>
      <c r="Z559" s="27"/>
      <c r="AA559" s="27"/>
      <c r="AB559" s="27"/>
      <c r="AC559" s="27"/>
      <c r="AD559" s="27"/>
      <c r="AE559" s="34" t="s">
        <v>459</v>
      </c>
      <c r="AF559" s="34">
        <v>22</v>
      </c>
    </row>
    <row r="560" spans="17:32" x14ac:dyDescent="0.2">
      <c r="Q560" s="35"/>
      <c r="R560" s="34"/>
      <c r="X560" s="137">
        <f t="shared" ca="1" si="9"/>
        <v>41928</v>
      </c>
      <c r="Y560" s="27"/>
      <c r="Z560" s="27"/>
      <c r="AA560" s="27"/>
      <c r="AB560" s="27"/>
      <c r="AC560" s="27"/>
      <c r="AD560" s="27"/>
      <c r="AE560" s="35" t="s">
        <v>179</v>
      </c>
      <c r="AF560" s="34">
        <v>29</v>
      </c>
    </row>
    <row r="561" spans="17:32" x14ac:dyDescent="0.2">
      <c r="Q561" s="35"/>
      <c r="R561" s="34"/>
      <c r="X561" s="137">
        <f t="shared" ca="1" si="9"/>
        <v>41927</v>
      </c>
      <c r="Y561" s="27"/>
      <c r="Z561" s="27"/>
      <c r="AA561" s="27"/>
      <c r="AB561" s="27"/>
      <c r="AC561" s="27"/>
      <c r="AD561" s="27"/>
      <c r="AE561" s="35" t="s">
        <v>335</v>
      </c>
      <c r="AF561" s="34">
        <v>29</v>
      </c>
    </row>
    <row r="562" spans="17:32" x14ac:dyDescent="0.2">
      <c r="Q562" s="35"/>
      <c r="R562" s="34"/>
      <c r="X562" s="137">
        <f t="shared" ca="1" si="9"/>
        <v>41926</v>
      </c>
      <c r="Y562" s="27"/>
      <c r="Z562" s="27"/>
      <c r="AA562" s="27"/>
      <c r="AB562" s="27"/>
      <c r="AC562" s="27"/>
      <c r="AD562" s="27"/>
      <c r="AE562" s="35" t="s">
        <v>336</v>
      </c>
      <c r="AF562" s="34">
        <v>29</v>
      </c>
    </row>
    <row r="563" spans="17:32" x14ac:dyDescent="0.2">
      <c r="Q563" s="34"/>
      <c r="R563" s="34"/>
      <c r="X563" s="137">
        <f t="shared" ca="1" si="9"/>
        <v>41925</v>
      </c>
      <c r="Y563" s="27"/>
      <c r="Z563" s="27"/>
      <c r="AA563" s="27"/>
      <c r="AB563" s="27"/>
      <c r="AC563" s="27"/>
      <c r="AD563" s="27"/>
      <c r="AE563" s="34" t="s">
        <v>458</v>
      </c>
      <c r="AF563" s="34">
        <v>22</v>
      </c>
    </row>
    <row r="564" spans="17:32" x14ac:dyDescent="0.2">
      <c r="Q564" s="36"/>
      <c r="R564" s="33"/>
      <c r="X564" s="137">
        <f t="shared" ca="1" si="9"/>
        <v>41924</v>
      </c>
      <c r="Y564" s="27"/>
      <c r="Z564" s="27"/>
      <c r="AA564" s="27"/>
      <c r="AB564" s="27"/>
      <c r="AC564" s="27"/>
      <c r="AD564" s="27"/>
      <c r="AE564" s="36" t="s">
        <v>807</v>
      </c>
      <c r="AF564" s="33">
        <v>56</v>
      </c>
    </row>
    <row r="565" spans="17:32" x14ac:dyDescent="0.2">
      <c r="Q565" s="36"/>
      <c r="R565" s="33"/>
      <c r="X565" s="137">
        <f t="shared" ca="1" si="9"/>
        <v>41923</v>
      </c>
      <c r="Y565" s="27"/>
      <c r="Z565" s="27"/>
      <c r="AA565" s="27"/>
      <c r="AB565" s="27"/>
      <c r="AC565" s="27"/>
      <c r="AD565" s="27"/>
      <c r="AE565" s="36" t="s">
        <v>808</v>
      </c>
      <c r="AF565" s="33">
        <v>56</v>
      </c>
    </row>
    <row r="566" spans="17:32" x14ac:dyDescent="0.2">
      <c r="Q566" s="35"/>
      <c r="R566" s="34"/>
      <c r="X566" s="137">
        <f t="shared" ca="1" si="9"/>
        <v>41922</v>
      </c>
      <c r="Y566" s="27"/>
      <c r="Z566" s="27"/>
      <c r="AA566" s="27"/>
      <c r="AB566" s="27"/>
      <c r="AC566" s="27"/>
      <c r="AD566" s="27"/>
      <c r="AE566" s="35" t="s">
        <v>180</v>
      </c>
      <c r="AF566" s="34">
        <v>29</v>
      </c>
    </row>
    <row r="567" spans="17:32" x14ac:dyDescent="0.2">
      <c r="Q567" s="36"/>
      <c r="R567" s="33"/>
      <c r="X567" s="137">
        <f t="shared" ca="1" si="9"/>
        <v>41921</v>
      </c>
      <c r="Y567" s="27"/>
      <c r="Z567" s="27"/>
      <c r="AA567" s="27"/>
      <c r="AB567" s="27"/>
      <c r="AC567" s="27"/>
      <c r="AD567" s="27"/>
      <c r="AE567" s="36" t="s">
        <v>809</v>
      </c>
      <c r="AF567" s="33">
        <v>56</v>
      </c>
    </row>
    <row r="568" spans="17:32" x14ac:dyDescent="0.2">
      <c r="Q568" s="35"/>
      <c r="R568" s="34"/>
      <c r="X568" s="137">
        <f t="shared" ca="1" si="9"/>
        <v>41920</v>
      </c>
      <c r="Y568" s="27"/>
      <c r="Z568" s="27"/>
      <c r="AA568" s="27"/>
      <c r="AB568" s="27"/>
      <c r="AC568" s="27"/>
      <c r="AD568" s="27"/>
      <c r="AE568" s="35" t="s">
        <v>181</v>
      </c>
      <c r="AF568" s="34">
        <v>29</v>
      </c>
    </row>
    <row r="569" spans="17:32" x14ac:dyDescent="0.2">
      <c r="Q569" s="36"/>
      <c r="R569" s="33"/>
      <c r="X569" s="137">
        <f t="shared" ca="1" si="9"/>
        <v>41919</v>
      </c>
      <c r="Y569" s="27"/>
      <c r="Z569" s="27"/>
      <c r="AA569" s="27"/>
      <c r="AB569" s="27"/>
      <c r="AC569" s="27"/>
      <c r="AD569" s="27"/>
      <c r="AE569" s="36" t="s">
        <v>810</v>
      </c>
      <c r="AF569" s="33">
        <v>56</v>
      </c>
    </row>
    <row r="570" spans="17:32" x14ac:dyDescent="0.2">
      <c r="Q570" s="35"/>
      <c r="R570" s="34"/>
      <c r="X570" s="137">
        <f t="shared" ca="1" si="9"/>
        <v>41918</v>
      </c>
      <c r="Y570" s="27"/>
      <c r="Z570" s="27"/>
      <c r="AA570" s="27"/>
      <c r="AB570" s="27"/>
      <c r="AC570" s="27"/>
      <c r="AD570" s="27"/>
      <c r="AE570" s="35" t="s">
        <v>182</v>
      </c>
      <c r="AF570" s="34">
        <v>29</v>
      </c>
    </row>
    <row r="571" spans="17:32" x14ac:dyDescent="0.2">
      <c r="Q571" s="36"/>
      <c r="R571" s="33"/>
      <c r="X571" s="137">
        <f t="shared" ca="1" si="9"/>
        <v>41917</v>
      </c>
      <c r="Y571" s="27"/>
      <c r="Z571" s="27"/>
      <c r="AA571" s="27"/>
      <c r="AB571" s="27"/>
      <c r="AC571" s="27"/>
      <c r="AD571" s="27"/>
      <c r="AE571" s="36" t="s">
        <v>811</v>
      </c>
      <c r="AF571" s="33">
        <v>56</v>
      </c>
    </row>
    <row r="572" spans="17:32" x14ac:dyDescent="0.2">
      <c r="Q572" s="36"/>
      <c r="R572" s="33"/>
      <c r="X572" s="137">
        <f t="shared" ca="1" si="9"/>
        <v>41916</v>
      </c>
      <c r="Y572" s="27"/>
      <c r="Z572" s="27"/>
      <c r="AA572" s="27"/>
      <c r="AB572" s="27"/>
      <c r="AC572" s="27"/>
      <c r="AD572" s="27"/>
      <c r="AE572" s="36" t="s">
        <v>812</v>
      </c>
      <c r="AF572" s="33">
        <v>56</v>
      </c>
    </row>
    <row r="573" spans="17:32" x14ac:dyDescent="0.2">
      <c r="Q573" s="36"/>
      <c r="R573" s="33"/>
      <c r="X573" s="137">
        <f t="shared" ca="1" si="9"/>
        <v>41915</v>
      </c>
      <c r="Y573" s="27"/>
      <c r="Z573" s="27"/>
      <c r="AA573" s="27"/>
      <c r="AB573" s="27"/>
      <c r="AC573" s="27"/>
      <c r="AD573" s="27"/>
      <c r="AE573" s="36" t="s">
        <v>813</v>
      </c>
      <c r="AF573" s="33">
        <v>56</v>
      </c>
    </row>
    <row r="574" spans="17:32" x14ac:dyDescent="0.2">
      <c r="Q574" s="36"/>
      <c r="R574" s="33"/>
      <c r="X574" s="137">
        <f t="shared" ca="1" si="9"/>
        <v>41914</v>
      </c>
      <c r="Y574" s="27"/>
      <c r="Z574" s="27"/>
      <c r="AA574" s="27"/>
      <c r="AB574" s="27"/>
      <c r="AC574" s="27"/>
      <c r="AD574" s="27"/>
      <c r="AE574" s="36" t="s">
        <v>814</v>
      </c>
      <c r="AF574" s="33">
        <v>56</v>
      </c>
    </row>
    <row r="575" spans="17:32" x14ac:dyDescent="0.2">
      <c r="Q575" s="35"/>
      <c r="R575" s="34"/>
      <c r="X575" s="137">
        <f t="shared" ca="1" si="9"/>
        <v>41913</v>
      </c>
      <c r="Y575" s="27"/>
      <c r="Z575" s="27"/>
      <c r="AA575" s="27"/>
      <c r="AB575" s="27"/>
      <c r="AC575" s="27"/>
      <c r="AD575" s="27"/>
      <c r="AE575" s="35" t="s">
        <v>183</v>
      </c>
      <c r="AF575" s="34">
        <v>29</v>
      </c>
    </row>
    <row r="576" spans="17:32" x14ac:dyDescent="0.2">
      <c r="Q576" s="35"/>
      <c r="R576" s="34"/>
      <c r="X576" s="137">
        <f t="shared" ca="1" si="9"/>
        <v>41912</v>
      </c>
      <c r="Y576" s="27"/>
      <c r="Z576" s="27"/>
      <c r="AA576" s="27"/>
      <c r="AB576" s="27"/>
      <c r="AC576" s="27"/>
      <c r="AD576" s="27"/>
      <c r="AE576" s="35" t="s">
        <v>184</v>
      </c>
      <c r="AF576" s="34">
        <v>29</v>
      </c>
    </row>
    <row r="577" spans="17:32" x14ac:dyDescent="0.2">
      <c r="Q577" s="35"/>
      <c r="R577" s="34"/>
      <c r="X577" s="137">
        <f t="shared" ca="1" si="9"/>
        <v>41911</v>
      </c>
      <c r="Y577" s="27"/>
      <c r="Z577" s="27"/>
      <c r="AA577" s="27"/>
      <c r="AB577" s="27"/>
      <c r="AC577" s="27"/>
      <c r="AD577" s="27"/>
      <c r="AE577" s="35" t="s">
        <v>24</v>
      </c>
      <c r="AF577" s="34">
        <v>29</v>
      </c>
    </row>
    <row r="578" spans="17:32" x14ac:dyDescent="0.2">
      <c r="Q578" s="35"/>
      <c r="R578" s="34"/>
      <c r="X578" s="137">
        <f t="shared" ca="1" si="9"/>
        <v>41910</v>
      </c>
      <c r="Y578" s="27"/>
      <c r="Z578" s="27"/>
      <c r="AA578" s="27"/>
      <c r="AB578" s="27"/>
      <c r="AC578" s="27"/>
      <c r="AD578" s="27"/>
      <c r="AE578" s="35" t="s">
        <v>185</v>
      </c>
      <c r="AF578" s="34">
        <v>29</v>
      </c>
    </row>
    <row r="579" spans="17:32" x14ac:dyDescent="0.2">
      <c r="Q579" s="35"/>
      <c r="R579" s="34"/>
      <c r="X579" s="137">
        <f t="shared" ca="1" si="9"/>
        <v>41909</v>
      </c>
      <c r="Y579" s="27"/>
      <c r="Z579" s="27"/>
      <c r="AA579" s="27"/>
      <c r="AB579" s="27"/>
      <c r="AC579" s="27"/>
      <c r="AD579" s="27"/>
      <c r="AE579" s="35" t="s">
        <v>186</v>
      </c>
      <c r="AF579" s="34">
        <v>29</v>
      </c>
    </row>
    <row r="580" spans="17:32" x14ac:dyDescent="0.2">
      <c r="Q580" s="35"/>
      <c r="R580" s="34"/>
      <c r="X580" s="137">
        <f t="shared" ca="1" si="9"/>
        <v>41908</v>
      </c>
      <c r="Y580" s="27"/>
      <c r="Z580" s="27"/>
      <c r="AA580" s="27"/>
      <c r="AB580" s="27"/>
      <c r="AC580" s="27"/>
      <c r="AD580" s="27"/>
      <c r="AE580" s="35" t="s">
        <v>187</v>
      </c>
      <c r="AF580" s="34">
        <v>29</v>
      </c>
    </row>
    <row r="581" spans="17:32" x14ac:dyDescent="0.2">
      <c r="Q581" s="34"/>
      <c r="R581" s="34"/>
      <c r="X581" s="137">
        <f t="shared" ca="1" si="9"/>
        <v>41907</v>
      </c>
      <c r="Y581" s="27"/>
      <c r="Z581" s="27"/>
      <c r="AA581" s="27"/>
      <c r="AB581" s="27"/>
      <c r="AC581" s="27"/>
      <c r="AD581" s="27"/>
      <c r="AE581" s="34" t="s">
        <v>460</v>
      </c>
      <c r="AF581" s="34">
        <v>22</v>
      </c>
    </row>
    <row r="582" spans="17:32" x14ac:dyDescent="0.2">
      <c r="Q582" s="33"/>
      <c r="R582" s="33"/>
      <c r="X582" s="137">
        <f t="shared" ca="1" si="9"/>
        <v>41906</v>
      </c>
      <c r="Y582" s="27"/>
      <c r="Z582" s="27"/>
      <c r="AA582" s="27"/>
      <c r="AB582" s="27"/>
      <c r="AC582" s="27"/>
      <c r="AD582" s="27"/>
      <c r="AE582" s="33" t="s">
        <v>1093</v>
      </c>
      <c r="AF582" s="33">
        <v>35</v>
      </c>
    </row>
    <row r="583" spans="17:32" x14ac:dyDescent="0.2">
      <c r="Q583" s="34"/>
      <c r="R583" s="34"/>
      <c r="X583" s="137">
        <f t="shared" ca="1" si="9"/>
        <v>41905</v>
      </c>
      <c r="Y583" s="27"/>
      <c r="Z583" s="27"/>
      <c r="AA583" s="27"/>
      <c r="AB583" s="27"/>
      <c r="AC583" s="27"/>
      <c r="AD583" s="27"/>
      <c r="AE583" s="34" t="s">
        <v>461</v>
      </c>
      <c r="AF583" s="34">
        <v>22</v>
      </c>
    </row>
    <row r="584" spans="17:32" x14ac:dyDescent="0.2">
      <c r="Q584" s="33"/>
      <c r="R584" s="33"/>
      <c r="X584" s="137">
        <f t="shared" ref="X584:X639" ca="1" si="10">X583-1</f>
        <v>41904</v>
      </c>
      <c r="Y584" s="27"/>
      <c r="Z584" s="27"/>
      <c r="AA584" s="27"/>
      <c r="AB584" s="27"/>
      <c r="AC584" s="27"/>
      <c r="AD584" s="27"/>
      <c r="AE584" s="33" t="s">
        <v>1094</v>
      </c>
      <c r="AF584" s="33">
        <v>35</v>
      </c>
    </row>
    <row r="585" spans="17:32" x14ac:dyDescent="0.2">
      <c r="Q585" s="35"/>
      <c r="R585" s="34"/>
      <c r="X585" s="137">
        <f t="shared" ca="1" si="10"/>
        <v>41903</v>
      </c>
      <c r="Y585" s="27"/>
      <c r="Z585" s="27"/>
      <c r="AA585" s="27"/>
      <c r="AB585" s="27"/>
      <c r="AC585" s="27"/>
      <c r="AD585" s="27"/>
      <c r="AE585" s="35" t="s">
        <v>188</v>
      </c>
      <c r="AF585" s="34">
        <v>29</v>
      </c>
    </row>
    <row r="586" spans="17:32" x14ac:dyDescent="0.2">
      <c r="Q586" s="35"/>
      <c r="R586" s="34"/>
      <c r="X586" s="137">
        <f t="shared" ca="1" si="10"/>
        <v>41902</v>
      </c>
      <c r="Y586" s="27"/>
      <c r="Z586" s="27"/>
      <c r="AA586" s="27"/>
      <c r="AB586" s="27"/>
      <c r="AC586" s="27"/>
      <c r="AD586" s="27"/>
      <c r="AE586" s="35" t="s">
        <v>189</v>
      </c>
      <c r="AF586" s="34">
        <v>29</v>
      </c>
    </row>
    <row r="587" spans="17:32" x14ac:dyDescent="0.2">
      <c r="Q587" s="35"/>
      <c r="R587" s="34"/>
      <c r="X587" s="137">
        <f t="shared" ca="1" si="10"/>
        <v>41901</v>
      </c>
      <c r="Y587" s="27"/>
      <c r="Z587" s="27"/>
      <c r="AA587" s="27"/>
      <c r="AB587" s="27"/>
      <c r="AC587" s="27"/>
      <c r="AD587" s="27"/>
      <c r="AE587" s="35" t="s">
        <v>190</v>
      </c>
      <c r="AF587" s="34">
        <v>29</v>
      </c>
    </row>
    <row r="588" spans="17:32" x14ac:dyDescent="0.2">
      <c r="Q588" s="36"/>
      <c r="R588" s="33"/>
      <c r="X588" s="137">
        <f t="shared" ca="1" si="10"/>
        <v>41900</v>
      </c>
      <c r="Y588" s="27"/>
      <c r="Z588" s="27"/>
      <c r="AA588" s="27"/>
      <c r="AB588" s="27"/>
      <c r="AC588" s="27"/>
      <c r="AD588" s="27"/>
      <c r="AE588" s="36" t="s">
        <v>14</v>
      </c>
      <c r="AF588" s="33">
        <v>56</v>
      </c>
    </row>
    <row r="589" spans="17:32" x14ac:dyDescent="0.2">
      <c r="Q589" s="34"/>
      <c r="R589" s="34"/>
      <c r="X589" s="137">
        <f t="shared" ca="1" si="10"/>
        <v>41899</v>
      </c>
      <c r="Y589" s="27"/>
      <c r="Z589" s="27"/>
      <c r="AA589" s="27"/>
      <c r="AB589" s="27"/>
      <c r="AC589" s="27"/>
      <c r="AD589" s="27"/>
      <c r="AE589" s="34" t="s">
        <v>462</v>
      </c>
      <c r="AF589" s="34">
        <v>22</v>
      </c>
    </row>
    <row r="590" spans="17:32" x14ac:dyDescent="0.2">
      <c r="Q590" s="35"/>
      <c r="R590" s="34"/>
      <c r="X590" s="137">
        <f t="shared" ca="1" si="10"/>
        <v>41898</v>
      </c>
      <c r="Y590" s="27"/>
      <c r="Z590" s="27"/>
      <c r="AA590" s="27"/>
      <c r="AB590" s="27"/>
      <c r="AC590" s="27"/>
      <c r="AD590" s="27"/>
      <c r="AE590" s="35" t="s">
        <v>191</v>
      </c>
      <c r="AF590" s="34">
        <v>29</v>
      </c>
    </row>
    <row r="591" spans="17:32" x14ac:dyDescent="0.2">
      <c r="Q591" s="34"/>
      <c r="R591" s="34"/>
      <c r="X591" s="137">
        <f t="shared" ca="1" si="10"/>
        <v>41897</v>
      </c>
      <c r="Y591" s="27"/>
      <c r="Z591" s="27"/>
      <c r="AA591" s="27"/>
      <c r="AB591" s="27"/>
      <c r="AC591" s="27"/>
      <c r="AD591" s="27"/>
      <c r="AE591" s="34" t="s">
        <v>463</v>
      </c>
      <c r="AF591" s="34">
        <v>22</v>
      </c>
    </row>
    <row r="592" spans="17:32" x14ac:dyDescent="0.2">
      <c r="Q592" s="34"/>
      <c r="R592" s="34"/>
      <c r="X592" s="137">
        <f t="shared" ca="1" si="10"/>
        <v>41896</v>
      </c>
      <c r="Y592" s="27"/>
      <c r="Z592" s="27"/>
      <c r="AA592" s="27"/>
      <c r="AB592" s="27"/>
      <c r="AC592" s="27"/>
      <c r="AD592" s="27"/>
      <c r="AE592" s="34" t="s">
        <v>464</v>
      </c>
      <c r="AF592" s="34">
        <v>22</v>
      </c>
    </row>
    <row r="593" spans="17:32" x14ac:dyDescent="0.2">
      <c r="Q593" s="34"/>
      <c r="R593" s="34"/>
      <c r="X593" s="137">
        <f t="shared" ca="1" si="10"/>
        <v>41895</v>
      </c>
      <c r="Y593" s="27"/>
      <c r="Z593" s="27"/>
      <c r="AA593" s="27"/>
      <c r="AB593" s="27"/>
      <c r="AC593" s="27"/>
      <c r="AD593" s="27"/>
      <c r="AE593" s="34" t="s">
        <v>17</v>
      </c>
      <c r="AF593" s="34">
        <v>22</v>
      </c>
    </row>
    <row r="594" spans="17:32" x14ac:dyDescent="0.2">
      <c r="Q594" s="33"/>
      <c r="R594" s="33"/>
      <c r="X594" s="137">
        <f t="shared" ca="1" si="10"/>
        <v>41894</v>
      </c>
      <c r="Y594" s="27"/>
      <c r="Z594" s="27"/>
      <c r="AA594" s="27"/>
      <c r="AB594" s="27"/>
      <c r="AC594" s="27"/>
      <c r="AD594" s="27"/>
      <c r="AE594" s="33" t="s">
        <v>1097</v>
      </c>
      <c r="AF594" s="33">
        <v>35</v>
      </c>
    </row>
    <row r="595" spans="17:32" x14ac:dyDescent="0.2">
      <c r="Q595" s="33"/>
      <c r="R595" s="33"/>
      <c r="X595" s="137">
        <f t="shared" ca="1" si="10"/>
        <v>41893</v>
      </c>
      <c r="Y595" s="27"/>
      <c r="Z595" s="27"/>
      <c r="AA595" s="27"/>
      <c r="AB595" s="27"/>
      <c r="AC595" s="27"/>
      <c r="AD595" s="27"/>
      <c r="AE595" s="33" t="s">
        <v>1098</v>
      </c>
      <c r="AF595" s="33">
        <v>35</v>
      </c>
    </row>
    <row r="596" spans="17:32" x14ac:dyDescent="0.2">
      <c r="Q596" s="33"/>
      <c r="R596" s="33"/>
      <c r="X596" s="137">
        <f t="shared" ca="1" si="10"/>
        <v>41892</v>
      </c>
      <c r="Y596" s="27"/>
      <c r="Z596" s="27"/>
      <c r="AA596" s="27"/>
      <c r="AB596" s="27"/>
      <c r="AC596" s="27"/>
      <c r="AD596" s="27"/>
      <c r="AE596" s="33" t="s">
        <v>1099</v>
      </c>
      <c r="AF596" s="33">
        <v>35</v>
      </c>
    </row>
    <row r="597" spans="17:32" x14ac:dyDescent="0.2">
      <c r="Q597" s="33"/>
      <c r="R597" s="33"/>
      <c r="X597" s="137">
        <f t="shared" ca="1" si="10"/>
        <v>41891</v>
      </c>
      <c r="Y597" s="27"/>
      <c r="Z597" s="27"/>
      <c r="AA597" s="10"/>
      <c r="AB597" s="27"/>
      <c r="AC597" s="27"/>
      <c r="AD597" s="27"/>
      <c r="AE597" s="33" t="s">
        <v>1100</v>
      </c>
      <c r="AF597" s="33">
        <v>35</v>
      </c>
    </row>
    <row r="598" spans="17:32" x14ac:dyDescent="0.2">
      <c r="Q598" s="36"/>
      <c r="R598" s="33"/>
      <c r="X598" s="137">
        <f t="shared" ca="1" si="10"/>
        <v>41890</v>
      </c>
      <c r="Y598" s="27"/>
      <c r="Z598" s="27"/>
      <c r="AA598" s="10"/>
      <c r="AB598" s="10"/>
      <c r="AC598" s="27"/>
      <c r="AD598" s="27"/>
      <c r="AE598" s="36" t="s">
        <v>815</v>
      </c>
      <c r="AF598" s="33">
        <v>56</v>
      </c>
    </row>
    <row r="599" spans="17:32" x14ac:dyDescent="0.2">
      <c r="Q599" s="33"/>
      <c r="R599" s="33"/>
      <c r="X599" s="137">
        <f t="shared" ca="1" si="10"/>
        <v>41889</v>
      </c>
      <c r="Y599" s="10"/>
      <c r="Z599" s="10"/>
      <c r="AA599" s="10"/>
      <c r="AB599" s="10"/>
      <c r="AC599" s="10"/>
      <c r="AD599" s="27"/>
      <c r="AE599" s="33" t="s">
        <v>1101</v>
      </c>
      <c r="AF599" s="33">
        <v>35</v>
      </c>
    </row>
    <row r="600" spans="17:32" x14ac:dyDescent="0.2">
      <c r="Q600" s="34"/>
      <c r="R600" s="34"/>
      <c r="X600" s="137">
        <f t="shared" ca="1" si="10"/>
        <v>41888</v>
      </c>
      <c r="Y600" s="10"/>
      <c r="Z600" s="10"/>
      <c r="AA600" s="10"/>
      <c r="AB600" s="10"/>
      <c r="AC600" s="10"/>
      <c r="AD600" s="27"/>
      <c r="AE600" s="34" t="s">
        <v>465</v>
      </c>
      <c r="AF600" s="34">
        <v>22</v>
      </c>
    </row>
    <row r="601" spans="17:32" x14ac:dyDescent="0.2">
      <c r="Q601" s="34"/>
      <c r="R601" s="34"/>
      <c r="X601" s="137">
        <f t="shared" ca="1" si="10"/>
        <v>41887</v>
      </c>
      <c r="Y601" s="10"/>
      <c r="Z601" s="10"/>
      <c r="AA601" s="10"/>
      <c r="AB601" s="10"/>
      <c r="AC601" s="10"/>
      <c r="AD601" s="27"/>
      <c r="AE601" s="34" t="s">
        <v>466</v>
      </c>
      <c r="AF601" s="34">
        <v>22</v>
      </c>
    </row>
    <row r="602" spans="17:32" x14ac:dyDescent="0.2">
      <c r="Q602" s="34"/>
      <c r="R602" s="34"/>
      <c r="X602" s="137">
        <f t="shared" ca="1" si="10"/>
        <v>41886</v>
      </c>
      <c r="Y602" s="10"/>
      <c r="Z602" s="10"/>
      <c r="AA602" s="10"/>
      <c r="AB602" s="10"/>
      <c r="AC602" s="10"/>
      <c r="AD602" s="10"/>
      <c r="AE602" s="34" t="s">
        <v>467</v>
      </c>
      <c r="AF602" s="34">
        <v>22</v>
      </c>
    </row>
    <row r="603" spans="17:32" x14ac:dyDescent="0.2">
      <c r="Q603" s="35"/>
      <c r="R603" s="34"/>
      <c r="X603" s="137">
        <f t="shared" ca="1" si="10"/>
        <v>41885</v>
      </c>
      <c r="Y603" s="10"/>
      <c r="Z603" s="10"/>
      <c r="AA603" s="10"/>
      <c r="AB603" s="10"/>
      <c r="AC603" s="10"/>
      <c r="AD603" s="10"/>
      <c r="AE603" s="35" t="s">
        <v>192</v>
      </c>
      <c r="AF603" s="34">
        <v>29</v>
      </c>
    </row>
    <row r="604" spans="17:32" x14ac:dyDescent="0.2">
      <c r="Q604" s="36"/>
      <c r="R604" s="33"/>
      <c r="X604" s="137">
        <f t="shared" ca="1" si="10"/>
        <v>41884</v>
      </c>
      <c r="Y604" s="10"/>
      <c r="Z604" s="10"/>
      <c r="AA604" s="10"/>
      <c r="AB604" s="10"/>
      <c r="AC604" s="10"/>
      <c r="AD604" s="10"/>
      <c r="AE604" s="36" t="s">
        <v>816</v>
      </c>
      <c r="AF604" s="33">
        <v>56</v>
      </c>
    </row>
    <row r="605" spans="17:32" x14ac:dyDescent="0.2">
      <c r="Q605" s="36"/>
      <c r="R605" s="33"/>
      <c r="X605" s="137">
        <f t="shared" ca="1" si="10"/>
        <v>41883</v>
      </c>
      <c r="Y605" s="10"/>
      <c r="Z605" s="10"/>
      <c r="AA605" s="10"/>
      <c r="AB605" s="10"/>
      <c r="AC605" s="10"/>
      <c r="AD605" s="10"/>
      <c r="AE605" s="36" t="s">
        <v>817</v>
      </c>
      <c r="AF605" s="33">
        <v>56</v>
      </c>
    </row>
    <row r="606" spans="17:32" x14ac:dyDescent="0.2">
      <c r="Q606" s="36"/>
      <c r="R606" s="33"/>
      <c r="X606" s="137">
        <f t="shared" ca="1" si="10"/>
        <v>41882</v>
      </c>
      <c r="Y606" s="10"/>
      <c r="Z606" s="10"/>
      <c r="AA606" s="10"/>
      <c r="AB606" s="10"/>
      <c r="AC606" s="10"/>
      <c r="AD606" s="10"/>
      <c r="AE606" s="36" t="s">
        <v>818</v>
      </c>
      <c r="AF606" s="33">
        <v>56</v>
      </c>
    </row>
    <row r="607" spans="17:32" x14ac:dyDescent="0.2">
      <c r="Q607" s="34"/>
      <c r="R607" s="34"/>
      <c r="X607" s="137">
        <f t="shared" ca="1" si="10"/>
        <v>41881</v>
      </c>
      <c r="Y607" s="10"/>
      <c r="Z607" s="10"/>
      <c r="AA607" s="10"/>
      <c r="AB607" s="10"/>
      <c r="AC607" s="10"/>
      <c r="AD607" s="10"/>
      <c r="AE607" s="34" t="s">
        <v>469</v>
      </c>
      <c r="AF607" s="34">
        <v>22</v>
      </c>
    </row>
    <row r="608" spans="17:32" x14ac:dyDescent="0.2">
      <c r="Q608" s="33"/>
      <c r="R608" s="33"/>
      <c r="X608" s="137">
        <f t="shared" ca="1" si="10"/>
        <v>41880</v>
      </c>
      <c r="Y608" s="10"/>
      <c r="Z608" s="10"/>
      <c r="AA608" s="10"/>
      <c r="AB608" s="10"/>
      <c r="AC608" s="10"/>
      <c r="AD608" s="10"/>
      <c r="AE608" s="33" t="s">
        <v>1102</v>
      </c>
      <c r="AF608" s="33">
        <v>35</v>
      </c>
    </row>
    <row r="609" spans="17:32" x14ac:dyDescent="0.2">
      <c r="Q609" s="33"/>
      <c r="R609" s="33"/>
      <c r="X609" s="137">
        <f t="shared" ca="1" si="10"/>
        <v>41879</v>
      </c>
      <c r="Y609" s="10"/>
      <c r="Z609" s="10"/>
      <c r="AA609" s="10"/>
      <c r="AB609" s="10"/>
      <c r="AC609" s="10"/>
      <c r="AD609" s="10"/>
      <c r="AE609" s="33" t="s">
        <v>1103</v>
      </c>
      <c r="AF609" s="33">
        <v>35</v>
      </c>
    </row>
    <row r="610" spans="17:32" x14ac:dyDescent="0.2">
      <c r="Q610" s="33"/>
      <c r="R610" s="33"/>
      <c r="X610" s="137">
        <f t="shared" ca="1" si="10"/>
        <v>41878</v>
      </c>
      <c r="Y610" s="10"/>
      <c r="Z610" s="10"/>
      <c r="AA610" s="10"/>
      <c r="AB610" s="10"/>
      <c r="AC610" s="10"/>
      <c r="AD610" s="10"/>
      <c r="AE610" s="33" t="s">
        <v>1104</v>
      </c>
      <c r="AF610" s="33">
        <v>35</v>
      </c>
    </row>
    <row r="611" spans="17:32" x14ac:dyDescent="0.2">
      <c r="Q611" s="33"/>
      <c r="R611" s="33"/>
      <c r="X611" s="137">
        <f t="shared" ca="1" si="10"/>
        <v>41877</v>
      </c>
      <c r="Y611" s="10"/>
      <c r="Z611" s="10"/>
      <c r="AA611" s="10"/>
      <c r="AB611" s="10"/>
      <c r="AC611" s="10"/>
      <c r="AD611" s="10"/>
      <c r="AE611" s="33" t="s">
        <v>1105</v>
      </c>
      <c r="AF611" s="33">
        <v>35</v>
      </c>
    </row>
    <row r="612" spans="17:32" x14ac:dyDescent="0.2">
      <c r="Q612" s="36"/>
      <c r="R612" s="33"/>
      <c r="X612" s="137">
        <f t="shared" ca="1" si="10"/>
        <v>41876</v>
      </c>
      <c r="Y612" s="10"/>
      <c r="Z612" s="10"/>
      <c r="AA612" s="10"/>
      <c r="AB612" s="10"/>
      <c r="AC612" s="10"/>
      <c r="AD612" s="10"/>
      <c r="AE612" s="36" t="s">
        <v>819</v>
      </c>
      <c r="AF612" s="33">
        <v>56</v>
      </c>
    </row>
    <row r="613" spans="17:32" x14ac:dyDescent="0.2">
      <c r="Q613" s="34"/>
      <c r="R613" s="34"/>
      <c r="X613" s="137">
        <f t="shared" ca="1" si="10"/>
        <v>41875</v>
      </c>
      <c r="Y613" s="10"/>
      <c r="Z613" s="10"/>
      <c r="AA613" s="10"/>
      <c r="AB613" s="10"/>
      <c r="AC613" s="10"/>
      <c r="AD613" s="10"/>
      <c r="AE613" s="34" t="s">
        <v>470</v>
      </c>
      <c r="AF613" s="34">
        <v>22</v>
      </c>
    </row>
    <row r="614" spans="17:32" x14ac:dyDescent="0.2">
      <c r="Q614" s="33"/>
      <c r="R614" s="33"/>
      <c r="X614" s="137">
        <f t="shared" ca="1" si="10"/>
        <v>41874</v>
      </c>
      <c r="Y614" s="10"/>
      <c r="Z614" s="10"/>
      <c r="AA614" s="10"/>
      <c r="AB614" s="10"/>
      <c r="AC614" s="10"/>
      <c r="AD614" s="10"/>
      <c r="AE614" s="33" t="s">
        <v>1106</v>
      </c>
      <c r="AF614" s="33">
        <v>35</v>
      </c>
    </row>
    <row r="615" spans="17:32" x14ac:dyDescent="0.2">
      <c r="Q615" s="36"/>
      <c r="R615" s="33"/>
      <c r="X615" s="137">
        <f t="shared" ca="1" si="10"/>
        <v>41873</v>
      </c>
      <c r="Y615" s="10"/>
      <c r="Z615" s="10"/>
      <c r="AA615" s="10"/>
      <c r="AB615" s="10"/>
      <c r="AC615" s="10"/>
      <c r="AD615" s="10"/>
      <c r="AE615" s="36" t="s">
        <v>820</v>
      </c>
      <c r="AF615" s="33">
        <v>56</v>
      </c>
    </row>
    <row r="616" spans="17:32" x14ac:dyDescent="0.2">
      <c r="Q616" s="33"/>
      <c r="R616" s="33"/>
      <c r="X616" s="137">
        <f t="shared" ca="1" si="10"/>
        <v>41872</v>
      </c>
      <c r="Y616" s="10"/>
      <c r="Z616" s="10"/>
      <c r="AA616" s="10"/>
      <c r="AB616" s="10"/>
      <c r="AC616" s="10"/>
      <c r="AD616" s="10"/>
      <c r="AE616" s="33" t="s">
        <v>1107</v>
      </c>
      <c r="AF616" s="33">
        <v>35</v>
      </c>
    </row>
    <row r="617" spans="17:32" x14ac:dyDescent="0.2">
      <c r="Q617" s="33"/>
      <c r="R617" s="33"/>
      <c r="X617" s="137">
        <f t="shared" ca="1" si="10"/>
        <v>41871</v>
      </c>
      <c r="Y617" s="10"/>
      <c r="Z617" s="10"/>
      <c r="AA617" s="10"/>
      <c r="AB617" s="10"/>
      <c r="AC617" s="10"/>
      <c r="AD617" s="10"/>
      <c r="AE617" s="33" t="s">
        <v>1108</v>
      </c>
      <c r="AF617" s="33">
        <v>35</v>
      </c>
    </row>
    <row r="618" spans="17:32" x14ac:dyDescent="0.2">
      <c r="Q618" s="33"/>
      <c r="R618" s="33"/>
      <c r="X618" s="137">
        <f t="shared" ca="1" si="10"/>
        <v>41870</v>
      </c>
      <c r="Y618" s="10"/>
      <c r="Z618" s="10"/>
      <c r="AA618" s="10"/>
      <c r="AB618" s="10"/>
      <c r="AC618" s="10"/>
      <c r="AD618" s="10"/>
      <c r="AE618" s="33" t="s">
        <v>1109</v>
      </c>
      <c r="AF618" s="33">
        <v>35</v>
      </c>
    </row>
    <row r="619" spans="17:32" x14ac:dyDescent="0.2">
      <c r="Q619" s="34"/>
      <c r="R619" s="34"/>
      <c r="X619" s="137">
        <f t="shared" ca="1" si="10"/>
        <v>41869</v>
      </c>
      <c r="Y619" s="10"/>
      <c r="Z619" s="10"/>
      <c r="AA619" s="10"/>
      <c r="AB619" s="10"/>
      <c r="AC619" s="10"/>
      <c r="AD619" s="10"/>
      <c r="AE619" s="34" t="s">
        <v>472</v>
      </c>
      <c r="AF619" s="34">
        <v>22</v>
      </c>
    </row>
    <row r="620" spans="17:32" x14ac:dyDescent="0.2">
      <c r="Q620" s="33"/>
      <c r="R620" s="33"/>
      <c r="X620" s="137">
        <f t="shared" ca="1" si="10"/>
        <v>41868</v>
      </c>
      <c r="Y620" s="10"/>
      <c r="Z620" s="10"/>
      <c r="AA620" s="10"/>
      <c r="AB620" s="10"/>
      <c r="AC620" s="10"/>
      <c r="AD620" s="10"/>
      <c r="AE620" s="33" t="s">
        <v>1110</v>
      </c>
      <c r="AF620" s="33">
        <v>35</v>
      </c>
    </row>
    <row r="621" spans="17:32" x14ac:dyDescent="0.2">
      <c r="Q621" s="33"/>
      <c r="R621" s="33"/>
      <c r="X621" s="137">
        <f t="shared" ca="1" si="10"/>
        <v>41867</v>
      </c>
      <c r="Y621" s="10"/>
      <c r="Z621" s="10"/>
      <c r="AA621" s="10"/>
      <c r="AB621" s="10"/>
      <c r="AC621" s="10"/>
      <c r="AD621" s="10"/>
      <c r="AE621" s="33" t="s">
        <v>1111</v>
      </c>
      <c r="AF621" s="33">
        <v>35</v>
      </c>
    </row>
    <row r="622" spans="17:32" x14ac:dyDescent="0.2">
      <c r="Q622" s="35"/>
      <c r="R622" s="34"/>
      <c r="X622" s="137">
        <f t="shared" ca="1" si="10"/>
        <v>41866</v>
      </c>
      <c r="Y622" s="10"/>
      <c r="Z622" s="10"/>
      <c r="AA622" s="10"/>
      <c r="AB622" s="10"/>
      <c r="AC622" s="10"/>
      <c r="AD622" s="10"/>
      <c r="AE622" s="35" t="s">
        <v>194</v>
      </c>
      <c r="AF622" s="34">
        <v>29</v>
      </c>
    </row>
    <row r="623" spans="17:32" x14ac:dyDescent="0.2">
      <c r="Q623" s="35"/>
      <c r="R623" s="34"/>
      <c r="X623" s="137">
        <f t="shared" ca="1" si="10"/>
        <v>41865</v>
      </c>
      <c r="Y623" s="10"/>
      <c r="Z623" s="10"/>
      <c r="AA623" s="10"/>
      <c r="AB623" s="10"/>
      <c r="AC623" s="10"/>
      <c r="AD623" s="10"/>
      <c r="AE623" s="35" t="s">
        <v>195</v>
      </c>
      <c r="AF623" s="34">
        <v>29</v>
      </c>
    </row>
    <row r="624" spans="17:32" x14ac:dyDescent="0.2">
      <c r="Q624" s="33"/>
      <c r="R624" s="33"/>
      <c r="X624" s="137">
        <f t="shared" ca="1" si="10"/>
        <v>41864</v>
      </c>
      <c r="Y624" s="10"/>
      <c r="Z624" s="10"/>
      <c r="AA624" s="10"/>
      <c r="AB624" s="10"/>
      <c r="AC624" s="10"/>
      <c r="AD624" s="10"/>
      <c r="AE624" s="33" t="s">
        <v>1112</v>
      </c>
      <c r="AF624" s="33">
        <v>35</v>
      </c>
    </row>
    <row r="625" spans="17:32" x14ac:dyDescent="0.2">
      <c r="Q625" s="34"/>
      <c r="R625" s="34"/>
      <c r="X625" s="137">
        <f t="shared" ca="1" si="10"/>
        <v>41863</v>
      </c>
      <c r="Y625" s="10"/>
      <c r="Z625" s="10"/>
      <c r="AA625" s="10"/>
      <c r="AB625" s="10"/>
      <c r="AC625" s="10"/>
      <c r="AD625" s="10"/>
      <c r="AE625" s="34" t="s">
        <v>473</v>
      </c>
      <c r="AF625" s="34">
        <v>22</v>
      </c>
    </row>
    <row r="626" spans="17:32" x14ac:dyDescent="0.2">
      <c r="Q626" s="36"/>
      <c r="R626" s="33"/>
      <c r="X626" s="137">
        <f t="shared" ca="1" si="10"/>
        <v>41862</v>
      </c>
      <c r="Y626" s="10"/>
      <c r="Z626" s="10"/>
      <c r="AA626" s="10"/>
      <c r="AB626" s="10"/>
      <c r="AC626" s="10"/>
      <c r="AD626" s="10"/>
      <c r="AE626" s="36" t="s">
        <v>821</v>
      </c>
      <c r="AF626" s="33">
        <v>56</v>
      </c>
    </row>
    <row r="627" spans="17:32" x14ac:dyDescent="0.2">
      <c r="Q627" s="36"/>
      <c r="R627" s="33"/>
      <c r="X627" s="137">
        <f t="shared" ca="1" si="10"/>
        <v>41861</v>
      </c>
      <c r="Y627" s="10"/>
      <c r="Z627" s="10"/>
      <c r="AA627" s="10"/>
      <c r="AB627" s="10"/>
      <c r="AC627" s="10"/>
      <c r="AD627" s="10"/>
      <c r="AE627" s="36" t="s">
        <v>822</v>
      </c>
      <c r="AF627" s="33">
        <v>56</v>
      </c>
    </row>
    <row r="628" spans="17:32" x14ac:dyDescent="0.2">
      <c r="Q628" s="34"/>
      <c r="R628" s="34"/>
      <c r="X628" s="137">
        <f t="shared" ca="1" si="10"/>
        <v>41860</v>
      </c>
      <c r="Y628" s="10"/>
      <c r="Z628" s="10"/>
      <c r="AA628" s="10"/>
      <c r="AB628" s="10"/>
      <c r="AC628" s="10"/>
      <c r="AD628" s="10"/>
      <c r="AE628" s="34" t="s">
        <v>474</v>
      </c>
      <c r="AF628" s="34">
        <v>22</v>
      </c>
    </row>
    <row r="629" spans="17:32" x14ac:dyDescent="0.2">
      <c r="Q629" s="34"/>
      <c r="R629" s="34"/>
      <c r="X629" s="137">
        <f t="shared" ca="1" si="10"/>
        <v>41859</v>
      </c>
      <c r="Y629" s="10"/>
      <c r="Z629" s="10"/>
      <c r="AA629" s="10"/>
      <c r="AB629" s="10"/>
      <c r="AC629" s="10"/>
      <c r="AD629" s="10"/>
      <c r="AE629" s="34" t="s">
        <v>475</v>
      </c>
      <c r="AF629" s="34">
        <v>22</v>
      </c>
    </row>
    <row r="630" spans="17:32" x14ac:dyDescent="0.2">
      <c r="Q630" s="34"/>
      <c r="R630" s="34"/>
      <c r="X630" s="137">
        <f t="shared" ca="1" si="10"/>
        <v>41858</v>
      </c>
      <c r="Y630" s="10"/>
      <c r="Z630" s="10"/>
      <c r="AA630" s="10"/>
      <c r="AB630" s="10"/>
      <c r="AC630" s="10"/>
      <c r="AD630" s="10"/>
      <c r="AE630" s="34" t="s">
        <v>476</v>
      </c>
      <c r="AF630" s="34">
        <v>22</v>
      </c>
    </row>
    <row r="631" spans="17:32" x14ac:dyDescent="0.2">
      <c r="Q631" s="36"/>
      <c r="R631" s="33"/>
      <c r="X631" s="137">
        <f t="shared" ca="1" si="10"/>
        <v>41857</v>
      </c>
      <c r="Y631" s="10"/>
      <c r="Z631" s="10"/>
      <c r="AA631" s="10"/>
      <c r="AB631" s="10"/>
      <c r="AC631" s="10"/>
      <c r="AD631" s="10"/>
      <c r="AE631" s="36" t="s">
        <v>823</v>
      </c>
      <c r="AF631" s="33">
        <v>56</v>
      </c>
    </row>
    <row r="632" spans="17:32" x14ac:dyDescent="0.2">
      <c r="Q632" s="33"/>
      <c r="R632" s="33"/>
      <c r="X632" s="137">
        <f t="shared" ca="1" si="10"/>
        <v>41856</v>
      </c>
      <c r="Y632" s="10"/>
      <c r="Z632" s="10"/>
      <c r="AA632" s="10"/>
      <c r="AB632" s="10"/>
      <c r="AC632" s="10"/>
      <c r="AD632" s="10"/>
      <c r="AE632" s="33" t="s">
        <v>1113</v>
      </c>
      <c r="AF632" s="33">
        <v>35</v>
      </c>
    </row>
    <row r="633" spans="17:32" x14ac:dyDescent="0.2">
      <c r="Q633" s="36"/>
      <c r="R633" s="33"/>
      <c r="X633" s="137">
        <f t="shared" ca="1" si="10"/>
        <v>41855</v>
      </c>
      <c r="Y633" s="10"/>
      <c r="Z633" s="10"/>
      <c r="AA633" s="10"/>
      <c r="AB633" s="10"/>
      <c r="AC633" s="10"/>
      <c r="AD633" s="10"/>
      <c r="AE633" s="36" t="s">
        <v>824</v>
      </c>
      <c r="AF633" s="33">
        <v>56</v>
      </c>
    </row>
    <row r="634" spans="17:32" x14ac:dyDescent="0.2">
      <c r="Q634" s="34"/>
      <c r="R634" s="34"/>
      <c r="X634" s="137">
        <f t="shared" ca="1" si="10"/>
        <v>41854</v>
      </c>
      <c r="Y634" s="10"/>
      <c r="Z634" s="10"/>
      <c r="AA634" s="10"/>
      <c r="AB634" s="10"/>
      <c r="AC634" s="10"/>
      <c r="AD634" s="10"/>
      <c r="AE634" s="34" t="s">
        <v>478</v>
      </c>
      <c r="AF634" s="34">
        <v>22</v>
      </c>
    </row>
    <row r="635" spans="17:32" x14ac:dyDescent="0.2">
      <c r="Q635" s="35"/>
      <c r="R635" s="34"/>
      <c r="X635" s="137">
        <f t="shared" ca="1" si="10"/>
        <v>41853</v>
      </c>
      <c r="Y635" s="10"/>
      <c r="Z635" s="10"/>
      <c r="AA635" s="10"/>
      <c r="AB635" s="10"/>
      <c r="AC635" s="10"/>
      <c r="AD635" s="10"/>
      <c r="AE635" s="35" t="s">
        <v>196</v>
      </c>
      <c r="AF635" s="34">
        <v>29</v>
      </c>
    </row>
    <row r="636" spans="17:32" x14ac:dyDescent="0.2">
      <c r="Q636" s="33"/>
      <c r="R636" s="33"/>
      <c r="X636" s="137">
        <f t="shared" ca="1" si="10"/>
        <v>41852</v>
      </c>
      <c r="Y636" s="10"/>
      <c r="Z636" s="10"/>
      <c r="AA636" s="10"/>
      <c r="AB636" s="10"/>
      <c r="AC636" s="10"/>
      <c r="AD636" s="10"/>
      <c r="AE636" s="33" t="s">
        <v>1114</v>
      </c>
      <c r="AF636" s="33">
        <v>35</v>
      </c>
    </row>
    <row r="637" spans="17:32" x14ac:dyDescent="0.2">
      <c r="Q637" s="36"/>
      <c r="R637" s="33"/>
      <c r="X637" s="137">
        <f t="shared" ca="1" si="10"/>
        <v>41851</v>
      </c>
      <c r="Y637" s="10"/>
      <c r="Z637" s="10"/>
      <c r="AA637" s="10"/>
      <c r="AB637" s="10"/>
      <c r="AC637" s="10"/>
      <c r="AD637" s="10"/>
      <c r="AE637" s="36" t="s">
        <v>825</v>
      </c>
      <c r="AF637" s="33">
        <v>56</v>
      </c>
    </row>
    <row r="638" spans="17:32" x14ac:dyDescent="0.2">
      <c r="Q638" s="33"/>
      <c r="R638" s="33"/>
      <c r="X638" s="137">
        <f t="shared" ca="1" si="10"/>
        <v>41850</v>
      </c>
      <c r="Y638" s="10"/>
      <c r="Z638" s="10"/>
      <c r="AA638" s="10"/>
      <c r="AB638" s="10"/>
      <c r="AC638" s="10"/>
      <c r="AD638" s="10"/>
      <c r="AE638" s="33" t="s">
        <v>1116</v>
      </c>
      <c r="AF638" s="33">
        <v>35</v>
      </c>
    </row>
    <row r="639" spans="17:32" x14ac:dyDescent="0.2">
      <c r="Q639" s="35"/>
      <c r="R639" s="34"/>
      <c r="X639" s="137">
        <f t="shared" ca="1" si="10"/>
        <v>41849</v>
      </c>
      <c r="Y639" s="10"/>
      <c r="Z639" s="10"/>
      <c r="AA639" s="10"/>
      <c r="AB639" s="10"/>
      <c r="AC639" s="10"/>
      <c r="AD639" s="10"/>
      <c r="AE639" s="35" t="s">
        <v>197</v>
      </c>
      <c r="AF639" s="34">
        <v>29</v>
      </c>
    </row>
    <row r="640" spans="17:32" x14ac:dyDescent="0.2">
      <c r="Q640" s="33"/>
      <c r="R640" s="33"/>
      <c r="X640" s="138"/>
      <c r="AA640" s="10"/>
      <c r="AB640" s="10"/>
      <c r="AC640" s="10"/>
      <c r="AD640" s="10"/>
      <c r="AE640" s="33" t="s">
        <v>1117</v>
      </c>
      <c r="AF640" s="33">
        <v>35</v>
      </c>
    </row>
    <row r="641" spans="17:32" x14ac:dyDescent="0.2">
      <c r="Q641" s="33"/>
      <c r="R641" s="33"/>
      <c r="X641" s="138"/>
      <c r="AA641" s="10"/>
      <c r="AB641" s="10"/>
      <c r="AC641" s="10"/>
      <c r="AD641" s="10"/>
      <c r="AE641" s="33" t="s">
        <v>1118</v>
      </c>
      <c r="AF641" s="33">
        <v>35</v>
      </c>
    </row>
    <row r="642" spans="17:32" x14ac:dyDescent="0.2">
      <c r="Q642" s="34"/>
      <c r="R642" s="34"/>
      <c r="X642" s="138"/>
      <c r="AA642" s="10"/>
      <c r="AB642" s="10"/>
      <c r="AC642" s="10"/>
      <c r="AD642" s="10"/>
      <c r="AE642" s="34" t="s">
        <v>479</v>
      </c>
      <c r="AF642" s="34">
        <v>22</v>
      </c>
    </row>
    <row r="643" spans="17:32" x14ac:dyDescent="0.2">
      <c r="Q643" s="36"/>
      <c r="R643" s="33"/>
      <c r="X643" s="138"/>
      <c r="AA643" s="10"/>
      <c r="AB643" s="10"/>
      <c r="AC643" s="10"/>
      <c r="AD643" s="10"/>
      <c r="AE643" s="36" t="s">
        <v>826</v>
      </c>
      <c r="AF643" s="33">
        <v>56</v>
      </c>
    </row>
    <row r="644" spans="17:32" x14ac:dyDescent="0.2">
      <c r="Q644" s="35"/>
      <c r="R644" s="34"/>
      <c r="X644" s="138"/>
      <c r="AA644" s="10"/>
      <c r="AB644" s="10"/>
      <c r="AC644" s="10"/>
      <c r="AD644" s="10"/>
      <c r="AE644" s="35" t="s">
        <v>198</v>
      </c>
      <c r="AF644" s="34">
        <v>29</v>
      </c>
    </row>
    <row r="645" spans="17:32" x14ac:dyDescent="0.2">
      <c r="Q645" s="36"/>
      <c r="R645" s="33"/>
      <c r="X645" s="138"/>
      <c r="AA645" s="10"/>
      <c r="AB645" s="10"/>
      <c r="AC645" s="10"/>
      <c r="AD645" s="10"/>
      <c r="AE645" s="36" t="s">
        <v>827</v>
      </c>
      <c r="AF645" s="33">
        <v>56</v>
      </c>
    </row>
    <row r="646" spans="17:32" x14ac:dyDescent="0.2">
      <c r="Q646" s="36"/>
      <c r="R646" s="33"/>
      <c r="X646" s="138"/>
      <c r="AA646" s="10"/>
      <c r="AB646" s="10"/>
      <c r="AC646" s="10"/>
      <c r="AD646" s="10"/>
      <c r="AE646" s="36" t="s">
        <v>828</v>
      </c>
      <c r="AF646" s="33">
        <v>56</v>
      </c>
    </row>
    <row r="647" spans="17:32" x14ac:dyDescent="0.2">
      <c r="Q647" s="34"/>
      <c r="R647" s="34"/>
      <c r="X647" s="138"/>
      <c r="AA647" s="10"/>
      <c r="AB647" s="10"/>
      <c r="AC647" s="10"/>
      <c r="AD647" s="10"/>
      <c r="AE647" s="34" t="s">
        <v>480</v>
      </c>
      <c r="AF647" s="34">
        <v>22</v>
      </c>
    </row>
    <row r="648" spans="17:32" x14ac:dyDescent="0.2">
      <c r="Q648" s="33"/>
      <c r="R648" s="33"/>
      <c r="X648" s="138"/>
      <c r="AA648" s="10"/>
      <c r="AB648" s="10"/>
      <c r="AC648" s="10"/>
      <c r="AD648" s="10"/>
      <c r="AE648" s="33" t="s">
        <v>1120</v>
      </c>
      <c r="AF648" s="33">
        <v>35</v>
      </c>
    </row>
    <row r="649" spans="17:32" x14ac:dyDescent="0.2">
      <c r="Q649" s="33"/>
      <c r="R649" s="33"/>
      <c r="X649" s="138"/>
      <c r="AA649" s="10"/>
      <c r="AB649" s="10"/>
      <c r="AC649" s="10"/>
      <c r="AD649" s="10"/>
      <c r="AE649" s="33" t="s">
        <v>1122</v>
      </c>
      <c r="AF649" s="33">
        <v>35</v>
      </c>
    </row>
    <row r="650" spans="17:32" x14ac:dyDescent="0.2">
      <c r="Q650" s="33"/>
      <c r="R650" s="33"/>
      <c r="X650" s="138"/>
      <c r="AA650" s="10"/>
      <c r="AB650" s="10"/>
      <c r="AC650" s="10"/>
      <c r="AD650" s="10"/>
      <c r="AE650" s="33" t="s">
        <v>1123</v>
      </c>
      <c r="AF650" s="33">
        <v>35</v>
      </c>
    </row>
    <row r="651" spans="17:32" x14ac:dyDescent="0.2">
      <c r="Q651" s="33"/>
      <c r="R651" s="33"/>
      <c r="X651" s="138"/>
      <c r="AA651" s="10"/>
      <c r="AB651" s="10"/>
      <c r="AC651" s="10"/>
      <c r="AD651" s="10"/>
      <c r="AE651" s="33" t="s">
        <v>1121</v>
      </c>
      <c r="AF651" s="33">
        <v>35</v>
      </c>
    </row>
    <row r="652" spans="17:32" x14ac:dyDescent="0.2">
      <c r="Q652" s="36"/>
      <c r="R652" s="33"/>
      <c r="X652" s="138"/>
      <c r="AA652" s="10"/>
      <c r="AB652" s="10"/>
      <c r="AC652" s="10"/>
      <c r="AD652" s="10"/>
      <c r="AE652" s="36" t="s">
        <v>829</v>
      </c>
      <c r="AF652" s="33">
        <v>56</v>
      </c>
    </row>
    <row r="653" spans="17:32" x14ac:dyDescent="0.2">
      <c r="Q653" s="36"/>
      <c r="R653" s="33"/>
      <c r="X653" s="138"/>
      <c r="AA653" s="10"/>
      <c r="AB653" s="10"/>
      <c r="AC653" s="10"/>
      <c r="AD653" s="10"/>
      <c r="AE653" s="36" t="s">
        <v>830</v>
      </c>
      <c r="AF653" s="33">
        <v>56</v>
      </c>
    </row>
    <row r="654" spans="17:32" x14ac:dyDescent="0.2">
      <c r="Q654" s="33"/>
      <c r="R654" s="33"/>
      <c r="X654" s="138"/>
      <c r="AA654" s="10"/>
      <c r="AB654" s="10"/>
      <c r="AC654" s="10"/>
      <c r="AD654" s="10"/>
      <c r="AE654" s="33" t="s">
        <v>1124</v>
      </c>
      <c r="AF654" s="33">
        <v>35</v>
      </c>
    </row>
    <row r="655" spans="17:32" x14ac:dyDescent="0.2">
      <c r="Q655" s="36"/>
      <c r="R655" s="33"/>
      <c r="X655" s="138"/>
      <c r="AA655" s="10"/>
      <c r="AB655" s="10"/>
      <c r="AC655" s="10"/>
      <c r="AD655" s="10"/>
      <c r="AE655" s="36" t="s">
        <v>831</v>
      </c>
      <c r="AF655" s="33">
        <v>56</v>
      </c>
    </row>
    <row r="656" spans="17:32" x14ac:dyDescent="0.2">
      <c r="Q656" s="36"/>
      <c r="R656" s="33"/>
      <c r="X656" s="138"/>
      <c r="AA656" s="10"/>
      <c r="AB656" s="10"/>
      <c r="AC656" s="10"/>
      <c r="AD656" s="10"/>
      <c r="AE656" s="36" t="s">
        <v>832</v>
      </c>
      <c r="AF656" s="33">
        <v>56</v>
      </c>
    </row>
    <row r="657" spans="17:32" x14ac:dyDescent="0.2">
      <c r="Q657" s="33"/>
      <c r="R657" s="33"/>
      <c r="X657" s="138"/>
      <c r="AA657" s="10"/>
      <c r="AB657" s="10"/>
      <c r="AC657" s="10"/>
      <c r="AD657" s="10"/>
      <c r="AE657" s="33" t="s">
        <v>1125</v>
      </c>
      <c r="AF657" s="33">
        <v>35</v>
      </c>
    </row>
    <row r="658" spans="17:32" x14ac:dyDescent="0.2">
      <c r="Q658" s="33"/>
      <c r="R658" s="33"/>
      <c r="X658" s="138"/>
      <c r="AA658" s="10"/>
      <c r="AB658" s="10"/>
      <c r="AC658" s="10"/>
      <c r="AD658" s="10"/>
      <c r="AE658" s="33" t="s">
        <v>1126</v>
      </c>
      <c r="AF658" s="33">
        <v>35</v>
      </c>
    </row>
    <row r="659" spans="17:32" x14ac:dyDescent="0.2">
      <c r="Q659" s="33"/>
      <c r="R659" s="33"/>
      <c r="X659" s="138"/>
      <c r="AA659" s="10"/>
      <c r="AB659" s="10"/>
      <c r="AC659" s="10"/>
      <c r="AD659" s="10"/>
      <c r="AE659" s="33" t="s">
        <v>1127</v>
      </c>
      <c r="AF659" s="33">
        <v>35</v>
      </c>
    </row>
    <row r="660" spans="17:32" x14ac:dyDescent="0.2">
      <c r="Q660" s="33"/>
      <c r="R660" s="33"/>
      <c r="X660" s="138"/>
      <c r="AA660" s="10"/>
      <c r="AB660" s="10"/>
      <c r="AC660" s="10"/>
      <c r="AD660" s="10"/>
      <c r="AE660" s="33" t="s">
        <v>1128</v>
      </c>
      <c r="AF660" s="33">
        <v>35</v>
      </c>
    </row>
    <row r="661" spans="17:32" x14ac:dyDescent="0.2">
      <c r="Q661" s="33"/>
      <c r="R661" s="33"/>
      <c r="X661" s="138"/>
      <c r="AA661" s="10"/>
      <c r="AB661" s="10"/>
      <c r="AC661" s="10"/>
      <c r="AD661" s="10"/>
      <c r="AE661" s="33" t="s">
        <v>1129</v>
      </c>
      <c r="AF661" s="33">
        <v>35</v>
      </c>
    </row>
    <row r="662" spans="17:32" x14ac:dyDescent="0.2">
      <c r="Q662" s="33"/>
      <c r="R662" s="33"/>
      <c r="X662" s="138"/>
      <c r="AA662" s="10"/>
      <c r="AB662" s="10"/>
      <c r="AC662" s="10"/>
      <c r="AD662" s="10"/>
      <c r="AE662" s="33" t="s">
        <v>1130</v>
      </c>
      <c r="AF662" s="33">
        <v>35</v>
      </c>
    </row>
    <row r="663" spans="17:32" x14ac:dyDescent="0.2">
      <c r="Q663" s="33"/>
      <c r="R663" s="33"/>
      <c r="X663" s="138"/>
      <c r="AA663" s="10"/>
      <c r="AB663" s="10"/>
      <c r="AC663" s="10"/>
      <c r="AD663" s="10"/>
      <c r="AE663" s="33" t="s">
        <v>1131</v>
      </c>
      <c r="AF663" s="33">
        <v>35</v>
      </c>
    </row>
    <row r="664" spans="17:32" x14ac:dyDescent="0.2">
      <c r="Q664" s="33"/>
      <c r="R664" s="33"/>
      <c r="X664" s="138"/>
      <c r="AA664" s="10"/>
      <c r="AB664" s="10"/>
      <c r="AC664" s="10"/>
      <c r="AD664" s="10"/>
      <c r="AE664" s="33" t="s">
        <v>1132</v>
      </c>
      <c r="AF664" s="33">
        <v>35</v>
      </c>
    </row>
    <row r="665" spans="17:32" x14ac:dyDescent="0.2">
      <c r="Q665" s="33"/>
      <c r="R665" s="33"/>
      <c r="X665" s="138"/>
      <c r="AA665" s="10"/>
      <c r="AB665" s="10"/>
      <c r="AC665" s="10"/>
      <c r="AD665" s="10"/>
      <c r="AE665" s="33" t="s">
        <v>1133</v>
      </c>
      <c r="AF665" s="33">
        <v>35</v>
      </c>
    </row>
    <row r="666" spans="17:32" x14ac:dyDescent="0.2">
      <c r="Q666" s="36"/>
      <c r="R666" s="33"/>
      <c r="X666" s="138"/>
      <c r="AA666" s="10"/>
      <c r="AB666" s="10"/>
      <c r="AC666" s="10"/>
      <c r="AD666" s="10"/>
      <c r="AE666" s="36" t="s">
        <v>833</v>
      </c>
      <c r="AF666" s="33">
        <v>56</v>
      </c>
    </row>
    <row r="667" spans="17:32" x14ac:dyDescent="0.2">
      <c r="Q667" s="34"/>
      <c r="R667" s="34"/>
      <c r="X667" s="138"/>
      <c r="AA667" s="10"/>
      <c r="AB667" s="10"/>
      <c r="AC667" s="10"/>
      <c r="AD667" s="10"/>
      <c r="AE667" s="34" t="s">
        <v>481</v>
      </c>
      <c r="AF667" s="34">
        <v>22</v>
      </c>
    </row>
    <row r="668" spans="17:32" x14ac:dyDescent="0.2">
      <c r="Q668" s="35"/>
      <c r="R668" s="34"/>
      <c r="X668" s="138"/>
      <c r="AA668" s="10"/>
      <c r="AB668" s="10"/>
      <c r="AC668" s="10"/>
      <c r="AD668" s="10"/>
      <c r="AE668" s="35" t="s">
        <v>13</v>
      </c>
      <c r="AF668" s="34">
        <v>29</v>
      </c>
    </row>
    <row r="669" spans="17:32" x14ac:dyDescent="0.2">
      <c r="Q669" s="35"/>
      <c r="R669" s="34"/>
      <c r="X669" s="138"/>
      <c r="AA669" s="10"/>
      <c r="AB669" s="10"/>
      <c r="AC669" s="10"/>
      <c r="AD669" s="10"/>
      <c r="AE669" s="35" t="s">
        <v>199</v>
      </c>
      <c r="AF669" s="34">
        <v>29</v>
      </c>
    </row>
    <row r="670" spans="17:32" x14ac:dyDescent="0.2">
      <c r="Q670" s="33"/>
      <c r="R670" s="33"/>
      <c r="X670" s="138"/>
      <c r="AA670" s="10"/>
      <c r="AB670" s="10"/>
      <c r="AC670" s="10"/>
      <c r="AD670" s="10"/>
      <c r="AE670" s="33" t="s">
        <v>1134</v>
      </c>
      <c r="AF670" s="33">
        <v>35</v>
      </c>
    </row>
    <row r="671" spans="17:32" x14ac:dyDescent="0.2">
      <c r="Q671" s="33"/>
      <c r="R671" s="33"/>
      <c r="X671" s="138"/>
      <c r="AA671" s="10"/>
      <c r="AB671" s="10"/>
      <c r="AC671" s="10"/>
      <c r="AD671" s="10"/>
      <c r="AE671" s="33" t="s">
        <v>1135</v>
      </c>
      <c r="AF671" s="33">
        <v>35</v>
      </c>
    </row>
    <row r="672" spans="17:32" x14ac:dyDescent="0.2">
      <c r="Q672" s="33"/>
      <c r="R672" s="33"/>
      <c r="X672" s="138"/>
      <c r="AA672" s="10"/>
      <c r="AB672" s="10"/>
      <c r="AC672" s="10"/>
      <c r="AD672" s="10"/>
      <c r="AE672" s="33" t="s">
        <v>1136</v>
      </c>
      <c r="AF672" s="33">
        <v>35</v>
      </c>
    </row>
    <row r="673" spans="17:32" x14ac:dyDescent="0.2">
      <c r="Q673" s="34"/>
      <c r="R673" s="34"/>
      <c r="X673" s="138"/>
      <c r="AA673" s="10"/>
      <c r="AB673" s="10"/>
      <c r="AC673" s="10"/>
      <c r="AD673" s="10"/>
      <c r="AE673" s="34" t="s">
        <v>483</v>
      </c>
      <c r="AF673" s="34">
        <v>22</v>
      </c>
    </row>
    <row r="674" spans="17:32" x14ac:dyDescent="0.2">
      <c r="Q674" s="36"/>
      <c r="R674" s="33"/>
      <c r="X674" s="138"/>
      <c r="AA674" s="10"/>
      <c r="AB674" s="10"/>
      <c r="AC674" s="10"/>
      <c r="AD674" s="10"/>
      <c r="AE674" s="36" t="s">
        <v>834</v>
      </c>
      <c r="AF674" s="33">
        <v>56</v>
      </c>
    </row>
    <row r="675" spans="17:32" x14ac:dyDescent="0.2">
      <c r="Q675" s="36"/>
      <c r="R675" s="33"/>
      <c r="X675" s="138"/>
      <c r="AA675" s="10"/>
      <c r="AB675" s="10"/>
      <c r="AC675" s="10"/>
      <c r="AD675" s="10"/>
      <c r="AE675" s="36" t="s">
        <v>835</v>
      </c>
      <c r="AF675" s="33">
        <v>56</v>
      </c>
    </row>
    <row r="676" spans="17:32" x14ac:dyDescent="0.2">
      <c r="Q676" s="33"/>
      <c r="R676" s="33"/>
      <c r="X676" s="138"/>
      <c r="AA676" s="10"/>
      <c r="AB676" s="10"/>
      <c r="AC676" s="10"/>
      <c r="AD676" s="10"/>
      <c r="AE676" s="33" t="s">
        <v>1137</v>
      </c>
      <c r="AF676" s="33">
        <v>35</v>
      </c>
    </row>
    <row r="677" spans="17:32" x14ac:dyDescent="0.2">
      <c r="Q677" s="33"/>
      <c r="R677" s="33"/>
      <c r="X677" s="138"/>
      <c r="AA677" s="10"/>
      <c r="AB677" s="10"/>
      <c r="AC677" s="10"/>
      <c r="AD677" s="10"/>
      <c r="AE677" s="33" t="s">
        <v>1138</v>
      </c>
      <c r="AF677" s="33">
        <v>35</v>
      </c>
    </row>
    <row r="678" spans="17:32" x14ac:dyDescent="0.2">
      <c r="Q678" s="34"/>
      <c r="R678" s="34"/>
      <c r="X678" s="138"/>
      <c r="AA678" s="10"/>
      <c r="AB678" s="10"/>
      <c r="AC678" s="10"/>
      <c r="AD678" s="10"/>
      <c r="AE678" s="34" t="s">
        <v>485</v>
      </c>
      <c r="AF678" s="34">
        <v>22</v>
      </c>
    </row>
    <row r="679" spans="17:32" x14ac:dyDescent="0.2">
      <c r="Q679" s="36"/>
      <c r="R679" s="33"/>
      <c r="X679" s="138"/>
      <c r="AA679" s="10"/>
      <c r="AB679" s="10"/>
      <c r="AC679" s="10"/>
      <c r="AD679" s="10"/>
      <c r="AE679" s="36" t="s">
        <v>30</v>
      </c>
      <c r="AF679" s="33">
        <v>56</v>
      </c>
    </row>
    <row r="680" spans="17:32" x14ac:dyDescent="0.2">
      <c r="Q680" s="36"/>
      <c r="R680" s="33"/>
      <c r="X680" s="138"/>
      <c r="AA680" s="10"/>
      <c r="AB680" s="10"/>
      <c r="AC680" s="10"/>
      <c r="AD680" s="10"/>
      <c r="AE680" s="36" t="s">
        <v>836</v>
      </c>
      <c r="AF680" s="33">
        <v>56</v>
      </c>
    </row>
    <row r="681" spans="17:32" x14ac:dyDescent="0.2">
      <c r="Q681" s="36"/>
      <c r="R681" s="33"/>
      <c r="X681" s="138"/>
      <c r="AA681" s="10"/>
      <c r="AB681" s="10"/>
      <c r="AC681" s="10"/>
      <c r="AD681" s="10"/>
      <c r="AE681" s="36" t="s">
        <v>837</v>
      </c>
      <c r="AF681" s="33">
        <v>56</v>
      </c>
    </row>
    <row r="682" spans="17:32" x14ac:dyDescent="0.2">
      <c r="Q682" s="36"/>
      <c r="R682" s="33"/>
      <c r="X682" s="138"/>
      <c r="AA682" s="10"/>
      <c r="AB682" s="10"/>
      <c r="AC682" s="10"/>
      <c r="AD682" s="10"/>
      <c r="AE682" s="36" t="s">
        <v>838</v>
      </c>
      <c r="AF682" s="33">
        <v>56</v>
      </c>
    </row>
    <row r="683" spans="17:32" x14ac:dyDescent="0.2">
      <c r="Q683" s="35"/>
      <c r="R683" s="34"/>
      <c r="X683" s="138"/>
      <c r="AA683" s="10"/>
      <c r="AB683" s="10"/>
      <c r="AC683" s="10"/>
      <c r="AD683" s="10"/>
      <c r="AE683" s="35" t="s">
        <v>200</v>
      </c>
      <c r="AF683" s="34">
        <v>29</v>
      </c>
    </row>
    <row r="684" spans="17:32" x14ac:dyDescent="0.2">
      <c r="Q684" s="36"/>
      <c r="R684" s="33"/>
      <c r="X684" s="138"/>
      <c r="AA684" s="10"/>
      <c r="AB684" s="10"/>
      <c r="AC684" s="10"/>
      <c r="AD684" s="10"/>
      <c r="AE684" s="36" t="s">
        <v>839</v>
      </c>
      <c r="AF684" s="33">
        <v>56</v>
      </c>
    </row>
    <row r="685" spans="17:32" x14ac:dyDescent="0.2">
      <c r="Q685" s="36"/>
      <c r="R685" s="33"/>
      <c r="X685" s="138"/>
      <c r="AA685" s="10"/>
      <c r="AB685" s="10"/>
      <c r="AC685" s="10"/>
      <c r="AD685" s="10"/>
      <c r="AE685" s="36" t="s">
        <v>840</v>
      </c>
      <c r="AF685" s="33">
        <v>56</v>
      </c>
    </row>
    <row r="686" spans="17:32" x14ac:dyDescent="0.2">
      <c r="Q686" s="33"/>
      <c r="R686" s="33"/>
      <c r="X686" s="138"/>
      <c r="AA686" s="10"/>
      <c r="AB686" s="10"/>
      <c r="AC686" s="10"/>
      <c r="AD686" s="10"/>
      <c r="AE686" s="33" t="s">
        <v>1141</v>
      </c>
      <c r="AF686" s="33">
        <v>35</v>
      </c>
    </row>
    <row r="687" spans="17:32" x14ac:dyDescent="0.2">
      <c r="Q687" s="34"/>
      <c r="R687" s="34"/>
      <c r="X687" s="138"/>
      <c r="AA687" s="10"/>
      <c r="AB687" s="10"/>
      <c r="AC687" s="10"/>
      <c r="AD687" s="10"/>
      <c r="AE687" s="34" t="s">
        <v>486</v>
      </c>
      <c r="AF687" s="34">
        <v>22</v>
      </c>
    </row>
    <row r="688" spans="17:32" x14ac:dyDescent="0.2">
      <c r="Q688" s="33"/>
      <c r="R688" s="33"/>
      <c r="X688" s="138"/>
      <c r="AA688" s="10"/>
      <c r="AB688" s="10"/>
      <c r="AC688" s="10"/>
      <c r="AD688" s="10"/>
      <c r="AE688" s="33" t="s">
        <v>1142</v>
      </c>
      <c r="AF688" s="33">
        <v>35</v>
      </c>
    </row>
    <row r="689" spans="17:32" x14ac:dyDescent="0.2">
      <c r="Q689" s="36"/>
      <c r="R689" s="33"/>
      <c r="X689" s="138"/>
      <c r="AA689" s="10"/>
      <c r="AB689" s="10"/>
      <c r="AC689" s="10"/>
      <c r="AD689" s="10"/>
      <c r="AE689" s="36" t="s">
        <v>841</v>
      </c>
      <c r="AF689" s="33">
        <v>56</v>
      </c>
    </row>
    <row r="690" spans="17:32" x14ac:dyDescent="0.2">
      <c r="Q690" s="36"/>
      <c r="R690" s="33"/>
      <c r="X690" s="138"/>
      <c r="AA690" s="10"/>
      <c r="AB690" s="10"/>
      <c r="AC690" s="10"/>
      <c r="AD690" s="10"/>
      <c r="AE690" s="36" t="s">
        <v>843</v>
      </c>
      <c r="AF690" s="33">
        <v>56</v>
      </c>
    </row>
    <row r="691" spans="17:32" x14ac:dyDescent="0.2">
      <c r="Q691" s="36"/>
      <c r="R691" s="33"/>
      <c r="X691" s="138"/>
      <c r="AA691" s="10"/>
      <c r="AB691" s="10"/>
      <c r="AC691" s="10"/>
      <c r="AD691" s="10"/>
      <c r="AE691" s="36" t="s">
        <v>842</v>
      </c>
      <c r="AF691" s="33">
        <v>56</v>
      </c>
    </row>
    <row r="692" spans="17:32" x14ac:dyDescent="0.2">
      <c r="Q692" s="33"/>
      <c r="R692" s="33"/>
      <c r="X692" s="138"/>
      <c r="AA692" s="10"/>
      <c r="AB692" s="10"/>
      <c r="AC692" s="10"/>
      <c r="AD692" s="10"/>
      <c r="AE692" s="33" t="s">
        <v>1143</v>
      </c>
      <c r="AF692" s="33">
        <v>35</v>
      </c>
    </row>
    <row r="693" spans="17:32" x14ac:dyDescent="0.2">
      <c r="Q693" s="33"/>
      <c r="R693" s="33"/>
      <c r="X693" s="138"/>
      <c r="AA693" s="10"/>
      <c r="AB693" s="10"/>
      <c r="AC693" s="10"/>
      <c r="AD693" s="10"/>
      <c r="AE693" s="33" t="s">
        <v>1144</v>
      </c>
      <c r="AF693" s="33">
        <v>35</v>
      </c>
    </row>
    <row r="694" spans="17:32" x14ac:dyDescent="0.2">
      <c r="Q694" s="33"/>
      <c r="R694" s="33"/>
      <c r="X694" s="138"/>
      <c r="AA694" s="10"/>
      <c r="AB694" s="10"/>
      <c r="AC694" s="10"/>
      <c r="AD694" s="10"/>
      <c r="AE694" s="33" t="s">
        <v>1145</v>
      </c>
      <c r="AF694" s="33">
        <v>35</v>
      </c>
    </row>
    <row r="695" spans="17:32" x14ac:dyDescent="0.2">
      <c r="Q695" s="33"/>
      <c r="R695" s="33"/>
      <c r="X695" s="138"/>
      <c r="AA695" s="10"/>
      <c r="AB695" s="10"/>
      <c r="AC695" s="10"/>
      <c r="AD695" s="10"/>
      <c r="AE695" s="33" t="s">
        <v>1146</v>
      </c>
      <c r="AF695" s="33">
        <v>35</v>
      </c>
    </row>
    <row r="696" spans="17:32" x14ac:dyDescent="0.2">
      <c r="Q696" s="35"/>
      <c r="R696" s="34"/>
      <c r="X696" s="138"/>
      <c r="AA696" s="10"/>
      <c r="AB696" s="10"/>
      <c r="AC696" s="10"/>
      <c r="AD696" s="10"/>
      <c r="AE696" s="35" t="s">
        <v>201</v>
      </c>
      <c r="AF696" s="34">
        <v>29</v>
      </c>
    </row>
    <row r="697" spans="17:32" x14ac:dyDescent="0.2">
      <c r="Q697" s="34"/>
      <c r="R697" s="34"/>
      <c r="X697" s="138"/>
      <c r="AA697" s="10"/>
      <c r="AB697" s="10"/>
      <c r="AC697" s="10"/>
      <c r="AD697" s="10"/>
      <c r="AE697" s="34" t="s">
        <v>487</v>
      </c>
      <c r="AF697" s="34">
        <v>22</v>
      </c>
    </row>
    <row r="698" spans="17:32" x14ac:dyDescent="0.2">
      <c r="Q698" s="33"/>
      <c r="R698" s="33"/>
      <c r="X698" s="138"/>
      <c r="AA698" s="10"/>
      <c r="AB698" s="10"/>
      <c r="AC698" s="10"/>
      <c r="AD698" s="10"/>
      <c r="AE698" s="33" t="s">
        <v>1147</v>
      </c>
      <c r="AF698" s="33">
        <v>35</v>
      </c>
    </row>
    <row r="699" spans="17:32" x14ac:dyDescent="0.2">
      <c r="Q699" s="34"/>
      <c r="R699" s="34"/>
      <c r="X699" s="138"/>
      <c r="AA699" s="10"/>
      <c r="AB699" s="10"/>
      <c r="AC699" s="10"/>
      <c r="AD699" s="10"/>
      <c r="AE699" s="34" t="s">
        <v>488</v>
      </c>
      <c r="AF699" s="34">
        <v>22</v>
      </c>
    </row>
    <row r="700" spans="17:32" x14ac:dyDescent="0.2">
      <c r="Q700" s="33"/>
      <c r="R700" s="33"/>
      <c r="X700" s="138"/>
      <c r="AA700" s="10"/>
      <c r="AB700" s="10"/>
      <c r="AC700" s="10"/>
      <c r="AD700" s="10"/>
      <c r="AE700" s="33" t="s">
        <v>1148</v>
      </c>
      <c r="AF700" s="33">
        <v>35</v>
      </c>
    </row>
    <row r="701" spans="17:32" x14ac:dyDescent="0.2">
      <c r="Q701" s="33"/>
      <c r="R701" s="33"/>
      <c r="X701" s="138"/>
      <c r="AA701" s="10"/>
      <c r="AB701" s="10"/>
      <c r="AC701" s="10"/>
      <c r="AD701" s="10"/>
      <c r="AE701" s="33" t="s">
        <v>1149</v>
      </c>
      <c r="AF701" s="33">
        <v>35</v>
      </c>
    </row>
    <row r="702" spans="17:32" x14ac:dyDescent="0.2">
      <c r="Q702" s="33"/>
      <c r="R702" s="33"/>
      <c r="X702" s="138"/>
      <c r="AA702" s="10"/>
      <c r="AB702" s="10"/>
      <c r="AC702" s="10"/>
      <c r="AD702" s="10"/>
      <c r="AE702" s="33" t="s">
        <v>1150</v>
      </c>
      <c r="AF702" s="33">
        <v>35</v>
      </c>
    </row>
    <row r="703" spans="17:32" x14ac:dyDescent="0.2">
      <c r="Q703" s="33"/>
      <c r="R703" s="33"/>
      <c r="X703" s="138"/>
      <c r="AA703" s="10"/>
      <c r="AB703" s="10"/>
      <c r="AC703" s="10"/>
      <c r="AD703" s="10"/>
      <c r="AE703" s="33" t="s">
        <v>1151</v>
      </c>
      <c r="AF703" s="33">
        <v>35</v>
      </c>
    </row>
    <row r="704" spans="17:32" x14ac:dyDescent="0.2">
      <c r="Q704" s="33"/>
      <c r="R704" s="33"/>
      <c r="X704" s="138"/>
      <c r="AA704" s="10"/>
      <c r="AB704" s="10"/>
      <c r="AC704" s="10"/>
      <c r="AD704" s="10"/>
      <c r="AE704" s="33" t="s">
        <v>1152</v>
      </c>
      <c r="AF704" s="33">
        <v>35</v>
      </c>
    </row>
    <row r="705" spans="17:32" x14ac:dyDescent="0.2">
      <c r="Q705" s="34"/>
      <c r="R705" s="34"/>
      <c r="X705" s="138"/>
      <c r="AA705" s="10"/>
      <c r="AB705" s="10"/>
      <c r="AC705" s="10"/>
      <c r="AD705" s="10"/>
      <c r="AE705" s="34" t="s">
        <v>489</v>
      </c>
      <c r="AF705" s="34">
        <v>22</v>
      </c>
    </row>
    <row r="706" spans="17:32" x14ac:dyDescent="0.2">
      <c r="Q706" s="36"/>
      <c r="R706" s="33"/>
      <c r="X706" s="138"/>
      <c r="AA706" s="10"/>
      <c r="AB706" s="10"/>
      <c r="AC706" s="10"/>
      <c r="AD706" s="10"/>
      <c r="AE706" s="36" t="s">
        <v>29</v>
      </c>
      <c r="AF706" s="33">
        <v>56</v>
      </c>
    </row>
    <row r="707" spans="17:32" x14ac:dyDescent="0.2">
      <c r="Q707" s="34"/>
      <c r="R707" s="34"/>
      <c r="X707" s="138"/>
      <c r="AA707" s="10"/>
      <c r="AB707" s="10"/>
      <c r="AC707" s="10"/>
      <c r="AD707" s="10"/>
      <c r="AE707" s="34" t="s">
        <v>490</v>
      </c>
      <c r="AF707" s="34">
        <v>22</v>
      </c>
    </row>
    <row r="708" spans="17:32" x14ac:dyDescent="0.2">
      <c r="Q708" s="36"/>
      <c r="R708" s="33"/>
      <c r="X708" s="138"/>
      <c r="AA708" s="10"/>
      <c r="AB708" s="10"/>
      <c r="AC708" s="10"/>
      <c r="AD708" s="10"/>
      <c r="AE708" s="36" t="s">
        <v>845</v>
      </c>
      <c r="AF708" s="33">
        <v>56</v>
      </c>
    </row>
    <row r="709" spans="17:32" x14ac:dyDescent="0.2">
      <c r="Q709" s="35"/>
      <c r="R709" s="34"/>
      <c r="X709" s="138"/>
      <c r="AA709" s="10"/>
      <c r="AB709" s="10"/>
      <c r="AC709" s="10"/>
      <c r="AD709" s="10"/>
      <c r="AE709" s="35" t="s">
        <v>202</v>
      </c>
      <c r="AF709" s="34">
        <v>29</v>
      </c>
    </row>
    <row r="710" spans="17:32" x14ac:dyDescent="0.2">
      <c r="Q710" s="36"/>
      <c r="R710" s="33"/>
      <c r="X710" s="138"/>
      <c r="AA710" s="10"/>
      <c r="AB710" s="10"/>
      <c r="AC710" s="10"/>
      <c r="AD710" s="10"/>
      <c r="AE710" s="36" t="s">
        <v>846</v>
      </c>
      <c r="AF710" s="33">
        <v>56</v>
      </c>
    </row>
    <row r="711" spans="17:32" x14ac:dyDescent="0.2">
      <c r="Q711" s="34"/>
      <c r="R711" s="34"/>
      <c r="X711" s="138"/>
      <c r="AA711" s="10"/>
      <c r="AB711" s="10"/>
      <c r="AC711" s="10"/>
      <c r="AD711" s="10"/>
      <c r="AE711" s="34" t="s">
        <v>491</v>
      </c>
      <c r="AF711" s="34">
        <v>22</v>
      </c>
    </row>
    <row r="712" spans="17:32" x14ac:dyDescent="0.2">
      <c r="Q712" s="35"/>
      <c r="R712" s="34"/>
      <c r="X712" s="138"/>
      <c r="AA712" s="10"/>
      <c r="AB712" s="10"/>
      <c r="AC712" s="10"/>
      <c r="AD712" s="10"/>
      <c r="AE712" s="35" t="s">
        <v>337</v>
      </c>
      <c r="AF712" s="34">
        <v>29</v>
      </c>
    </row>
    <row r="713" spans="17:32" x14ac:dyDescent="0.2">
      <c r="Q713" s="34"/>
      <c r="R713" s="34"/>
      <c r="AA713" s="10"/>
      <c r="AB713" s="10"/>
      <c r="AC713" s="10"/>
      <c r="AD713" s="10"/>
      <c r="AE713" s="34" t="s">
        <v>492</v>
      </c>
      <c r="AF713" s="34">
        <v>22</v>
      </c>
    </row>
    <row r="714" spans="17:32" x14ac:dyDescent="0.2">
      <c r="Q714" s="34"/>
      <c r="R714" s="34"/>
      <c r="AA714" s="10"/>
      <c r="AB714" s="10"/>
      <c r="AC714" s="10"/>
      <c r="AD714" s="10"/>
      <c r="AE714" s="34" t="s">
        <v>493</v>
      </c>
      <c r="AF714" s="34">
        <v>22</v>
      </c>
    </row>
    <row r="715" spans="17:32" x14ac:dyDescent="0.2">
      <c r="Q715" s="34"/>
      <c r="R715" s="34"/>
      <c r="AA715" s="10"/>
      <c r="AB715" s="10"/>
      <c r="AC715" s="10"/>
      <c r="AD715" s="10"/>
      <c r="AE715" s="34" t="s">
        <v>494</v>
      </c>
      <c r="AF715" s="34">
        <v>22</v>
      </c>
    </row>
    <row r="716" spans="17:32" x14ac:dyDescent="0.2">
      <c r="Q716" s="36"/>
      <c r="R716" s="33"/>
      <c r="AA716" s="10"/>
      <c r="AB716" s="10"/>
      <c r="AC716" s="10"/>
      <c r="AD716" s="10"/>
      <c r="AE716" s="36" t="s">
        <v>847</v>
      </c>
      <c r="AF716" s="33">
        <v>56</v>
      </c>
    </row>
    <row r="717" spans="17:32" x14ac:dyDescent="0.2">
      <c r="Q717" s="35"/>
      <c r="R717" s="34"/>
      <c r="AA717" s="10"/>
      <c r="AB717" s="10"/>
      <c r="AC717" s="10"/>
      <c r="AD717" s="10"/>
      <c r="AE717" s="35" t="s">
        <v>203</v>
      </c>
      <c r="AF717" s="34">
        <v>29</v>
      </c>
    </row>
    <row r="718" spans="17:32" x14ac:dyDescent="0.2">
      <c r="Q718" s="34"/>
      <c r="R718" s="34"/>
      <c r="AA718" s="10"/>
      <c r="AB718" s="10"/>
      <c r="AC718" s="10"/>
      <c r="AD718" s="10"/>
      <c r="AE718" s="34" t="s">
        <v>495</v>
      </c>
      <c r="AF718" s="34">
        <v>22</v>
      </c>
    </row>
    <row r="719" spans="17:32" x14ac:dyDescent="0.2">
      <c r="Q719" s="33"/>
      <c r="R719" s="33"/>
      <c r="AA719" s="10"/>
      <c r="AB719" s="10"/>
      <c r="AC719" s="10"/>
      <c r="AD719" s="10"/>
      <c r="AE719" s="33" t="s">
        <v>1155</v>
      </c>
      <c r="AF719" s="33">
        <v>35</v>
      </c>
    </row>
    <row r="720" spans="17:32" x14ac:dyDescent="0.2">
      <c r="Q720" s="33"/>
      <c r="R720" s="33"/>
      <c r="AA720" s="10"/>
      <c r="AB720" s="10"/>
      <c r="AC720" s="10"/>
      <c r="AD720" s="10"/>
      <c r="AE720" s="33" t="s">
        <v>1156</v>
      </c>
      <c r="AF720" s="33">
        <v>35</v>
      </c>
    </row>
    <row r="721" spans="17:32" x14ac:dyDescent="0.2">
      <c r="Q721" s="35"/>
      <c r="R721" s="34"/>
      <c r="AA721" s="10"/>
      <c r="AB721" s="10"/>
      <c r="AC721" s="10"/>
      <c r="AD721" s="10"/>
      <c r="AE721" s="35" t="s">
        <v>204</v>
      </c>
      <c r="AF721" s="34">
        <v>29</v>
      </c>
    </row>
    <row r="722" spans="17:32" x14ac:dyDescent="0.2">
      <c r="Q722" s="34"/>
      <c r="R722" s="34"/>
      <c r="AA722" s="10"/>
      <c r="AB722" s="10"/>
      <c r="AC722" s="10"/>
      <c r="AD722" s="10"/>
      <c r="AE722" s="34" t="s">
        <v>496</v>
      </c>
      <c r="AF722" s="34">
        <v>22</v>
      </c>
    </row>
    <row r="723" spans="17:32" x14ac:dyDescent="0.2">
      <c r="Q723" s="34"/>
      <c r="R723" s="34"/>
      <c r="AA723" s="10"/>
      <c r="AB723" s="10"/>
      <c r="AC723" s="10"/>
      <c r="AD723" s="10"/>
      <c r="AE723" s="34" t="s">
        <v>49</v>
      </c>
      <c r="AF723" s="34">
        <v>22</v>
      </c>
    </row>
    <row r="724" spans="17:32" x14ac:dyDescent="0.2">
      <c r="Q724" s="34"/>
      <c r="R724" s="34"/>
      <c r="AA724" s="10"/>
      <c r="AB724" s="10"/>
      <c r="AC724" s="10"/>
      <c r="AD724" s="10"/>
      <c r="AE724" s="34" t="s">
        <v>497</v>
      </c>
      <c r="AF724" s="34">
        <v>22</v>
      </c>
    </row>
    <row r="725" spans="17:32" x14ac:dyDescent="0.2">
      <c r="Q725" s="34"/>
      <c r="R725" s="34"/>
      <c r="AA725" s="10"/>
      <c r="AB725" s="10"/>
      <c r="AC725" s="10"/>
      <c r="AD725" s="10"/>
      <c r="AE725" s="34" t="s">
        <v>498</v>
      </c>
      <c r="AF725" s="34">
        <v>22</v>
      </c>
    </row>
    <row r="726" spans="17:32" x14ac:dyDescent="0.2">
      <c r="Q726" s="36"/>
      <c r="R726" s="33"/>
      <c r="AA726" s="10"/>
      <c r="AB726" s="10"/>
      <c r="AC726" s="10"/>
      <c r="AD726" s="10"/>
      <c r="AE726" s="36" t="s">
        <v>848</v>
      </c>
      <c r="AF726" s="33">
        <v>56</v>
      </c>
    </row>
    <row r="727" spans="17:32" x14ac:dyDescent="0.2">
      <c r="Q727" s="34"/>
      <c r="R727" s="34"/>
      <c r="AA727" s="10"/>
      <c r="AB727" s="10"/>
      <c r="AC727" s="10"/>
      <c r="AD727" s="10"/>
      <c r="AE727" s="34" t="s">
        <v>499</v>
      </c>
      <c r="AF727" s="34">
        <v>22</v>
      </c>
    </row>
    <row r="728" spans="17:32" x14ac:dyDescent="0.2">
      <c r="Q728" s="33"/>
      <c r="R728" s="33"/>
      <c r="AA728" s="10"/>
      <c r="AB728" s="10"/>
      <c r="AC728" s="10"/>
      <c r="AD728" s="10"/>
      <c r="AE728" s="33" t="s">
        <v>1157</v>
      </c>
      <c r="AF728" s="33">
        <v>35</v>
      </c>
    </row>
    <row r="729" spans="17:32" x14ac:dyDescent="0.2">
      <c r="Q729" s="34"/>
      <c r="R729" s="34"/>
      <c r="AA729" s="10"/>
      <c r="AB729" s="10"/>
      <c r="AC729" s="10"/>
      <c r="AD729" s="10"/>
      <c r="AE729" s="34" t="s">
        <v>500</v>
      </c>
      <c r="AF729" s="34">
        <v>22</v>
      </c>
    </row>
    <row r="730" spans="17:32" x14ac:dyDescent="0.2">
      <c r="Q730" s="34"/>
      <c r="R730" s="34"/>
      <c r="AA730" s="10"/>
      <c r="AB730" s="10"/>
      <c r="AC730" s="10"/>
      <c r="AD730" s="10"/>
      <c r="AE730" s="34" t="s">
        <v>501</v>
      </c>
      <c r="AF730" s="34">
        <v>22</v>
      </c>
    </row>
    <row r="731" spans="17:32" x14ac:dyDescent="0.2">
      <c r="Q731" s="34"/>
      <c r="R731" s="34"/>
      <c r="AA731" s="10"/>
      <c r="AB731" s="10"/>
      <c r="AC731" s="10"/>
      <c r="AD731" s="10"/>
      <c r="AE731" s="34" t="s">
        <v>502</v>
      </c>
      <c r="AF731" s="34">
        <v>22</v>
      </c>
    </row>
    <row r="732" spans="17:32" x14ac:dyDescent="0.2">
      <c r="Q732" s="34"/>
      <c r="R732" s="34"/>
      <c r="AA732" s="10"/>
      <c r="AB732" s="10"/>
      <c r="AC732" s="10"/>
      <c r="AD732" s="10"/>
      <c r="AE732" s="34" t="s">
        <v>503</v>
      </c>
      <c r="AF732" s="34">
        <v>22</v>
      </c>
    </row>
    <row r="733" spans="17:32" x14ac:dyDescent="0.2">
      <c r="Q733" s="33"/>
      <c r="R733" s="33"/>
      <c r="AA733" s="10"/>
      <c r="AB733" s="10"/>
      <c r="AC733" s="10"/>
      <c r="AD733" s="10"/>
      <c r="AE733" s="33" t="s">
        <v>1158</v>
      </c>
      <c r="AF733" s="33">
        <v>35</v>
      </c>
    </row>
    <row r="734" spans="17:32" x14ac:dyDescent="0.2">
      <c r="Q734" s="33"/>
      <c r="R734" s="33"/>
      <c r="AA734" s="10"/>
      <c r="AB734" s="10"/>
      <c r="AC734" s="10"/>
      <c r="AD734" s="10"/>
      <c r="AE734" s="33" t="s">
        <v>1159</v>
      </c>
      <c r="AF734" s="33">
        <v>35</v>
      </c>
    </row>
    <row r="735" spans="17:32" x14ac:dyDescent="0.2">
      <c r="Q735" s="34"/>
      <c r="R735" s="34"/>
      <c r="AA735" s="10"/>
      <c r="AB735" s="10"/>
      <c r="AC735" s="10"/>
      <c r="AD735" s="10"/>
      <c r="AE735" s="34" t="s">
        <v>504</v>
      </c>
      <c r="AF735" s="34">
        <v>22</v>
      </c>
    </row>
    <row r="736" spans="17:32" x14ac:dyDescent="0.2">
      <c r="Q736" s="34"/>
      <c r="R736" s="34"/>
      <c r="AA736" s="10"/>
      <c r="AB736" s="10"/>
      <c r="AC736" s="10"/>
      <c r="AD736" s="10"/>
      <c r="AE736" s="34" t="s">
        <v>505</v>
      </c>
      <c r="AF736" s="34">
        <v>22</v>
      </c>
    </row>
    <row r="737" spans="17:32" x14ac:dyDescent="0.2">
      <c r="Q737" s="34"/>
      <c r="R737" s="34"/>
      <c r="AA737" s="10"/>
      <c r="AB737" s="10"/>
      <c r="AC737" s="10"/>
      <c r="AD737" s="10"/>
      <c r="AE737" s="34" t="s">
        <v>506</v>
      </c>
      <c r="AF737" s="34">
        <v>22</v>
      </c>
    </row>
    <row r="738" spans="17:32" x14ac:dyDescent="0.2">
      <c r="Q738" s="34"/>
      <c r="R738" s="34"/>
      <c r="AA738" s="10"/>
      <c r="AB738" s="10"/>
      <c r="AC738" s="10"/>
      <c r="AD738" s="10"/>
      <c r="AE738" s="34" t="s">
        <v>507</v>
      </c>
      <c r="AF738" s="34">
        <v>22</v>
      </c>
    </row>
    <row r="739" spans="17:32" x14ac:dyDescent="0.2">
      <c r="Q739" s="34"/>
      <c r="R739" s="34"/>
      <c r="AA739" s="10"/>
      <c r="AB739" s="10"/>
      <c r="AC739" s="10"/>
      <c r="AD739" s="10"/>
      <c r="AE739" s="34" t="s">
        <v>508</v>
      </c>
      <c r="AF739" s="34">
        <v>22</v>
      </c>
    </row>
    <row r="740" spans="17:32" x14ac:dyDescent="0.2">
      <c r="Q740" s="34"/>
      <c r="R740" s="34"/>
      <c r="AA740" s="10"/>
      <c r="AB740" s="10"/>
      <c r="AC740" s="10"/>
      <c r="AD740" s="10"/>
      <c r="AE740" s="34" t="s">
        <v>509</v>
      </c>
      <c r="AF740" s="34">
        <v>22</v>
      </c>
    </row>
    <row r="741" spans="17:32" x14ac:dyDescent="0.2">
      <c r="Q741" s="34"/>
      <c r="R741" s="34"/>
      <c r="AA741" s="10"/>
      <c r="AB741" s="10"/>
      <c r="AC741" s="10"/>
      <c r="AD741" s="10"/>
      <c r="AE741" s="34" t="s">
        <v>510</v>
      </c>
      <c r="AF741" s="34">
        <v>22</v>
      </c>
    </row>
    <row r="742" spans="17:32" x14ac:dyDescent="0.2">
      <c r="Q742" s="33"/>
      <c r="R742" s="33"/>
      <c r="AA742" s="10"/>
      <c r="AB742" s="10"/>
      <c r="AC742" s="10"/>
      <c r="AD742" s="10"/>
      <c r="AE742" s="33" t="s">
        <v>1160</v>
      </c>
      <c r="AF742" s="33">
        <v>35</v>
      </c>
    </row>
    <row r="743" spans="17:32" x14ac:dyDescent="0.2">
      <c r="Q743" s="34"/>
      <c r="R743" s="34"/>
      <c r="AA743" s="10"/>
      <c r="AB743" s="10"/>
      <c r="AC743" s="10"/>
      <c r="AD743" s="10"/>
      <c r="AE743" s="34" t="s">
        <v>511</v>
      </c>
      <c r="AF743" s="34">
        <v>22</v>
      </c>
    </row>
    <row r="744" spans="17:32" x14ac:dyDescent="0.2">
      <c r="Q744" s="34"/>
      <c r="R744" s="34"/>
      <c r="AA744" s="10"/>
      <c r="AB744" s="10"/>
      <c r="AC744" s="10"/>
      <c r="AD744" s="10"/>
      <c r="AE744" s="34" t="s">
        <v>512</v>
      </c>
      <c r="AF744" s="34">
        <v>22</v>
      </c>
    </row>
    <row r="745" spans="17:32" x14ac:dyDescent="0.2">
      <c r="Q745" s="36"/>
      <c r="R745" s="33"/>
      <c r="AA745" s="10"/>
      <c r="AB745" s="10"/>
      <c r="AC745" s="10"/>
      <c r="AD745" s="10"/>
      <c r="AE745" s="36" t="s">
        <v>849</v>
      </c>
      <c r="AF745" s="33">
        <v>56</v>
      </c>
    </row>
    <row r="746" spans="17:32" x14ac:dyDescent="0.2">
      <c r="Q746" s="33"/>
      <c r="R746" s="33"/>
      <c r="AA746" s="10"/>
      <c r="AB746" s="10"/>
      <c r="AC746" s="10"/>
      <c r="AD746" s="10"/>
      <c r="AE746" s="33" t="s">
        <v>1161</v>
      </c>
      <c r="AF746" s="33">
        <v>35</v>
      </c>
    </row>
    <row r="747" spans="17:32" x14ac:dyDescent="0.2">
      <c r="Q747" s="34"/>
      <c r="R747" s="34"/>
      <c r="AA747" s="10"/>
      <c r="AB747" s="10"/>
      <c r="AC747" s="10"/>
      <c r="AD747" s="10"/>
      <c r="AE747" s="34" t="s">
        <v>513</v>
      </c>
      <c r="AF747" s="34">
        <v>22</v>
      </c>
    </row>
    <row r="748" spans="17:32" x14ac:dyDescent="0.2">
      <c r="Q748" s="34"/>
      <c r="R748" s="34"/>
      <c r="AA748" s="10"/>
      <c r="AB748" s="10"/>
      <c r="AC748" s="10"/>
      <c r="AD748" s="10"/>
      <c r="AE748" s="34" t="s">
        <v>514</v>
      </c>
      <c r="AF748" s="34">
        <v>22</v>
      </c>
    </row>
    <row r="749" spans="17:32" x14ac:dyDescent="0.2">
      <c r="Q749" s="34"/>
      <c r="R749" s="34"/>
      <c r="AA749" s="10"/>
      <c r="AB749" s="10"/>
      <c r="AC749" s="10"/>
      <c r="AD749" s="10"/>
      <c r="AE749" s="34" t="s">
        <v>515</v>
      </c>
      <c r="AF749" s="34">
        <v>22</v>
      </c>
    </row>
    <row r="750" spans="17:32" x14ac:dyDescent="0.2">
      <c r="Q750" s="34"/>
      <c r="R750" s="34"/>
      <c r="AA750" s="10"/>
      <c r="AB750" s="10"/>
      <c r="AC750" s="10"/>
      <c r="AD750" s="10"/>
      <c r="AE750" s="34" t="s">
        <v>516</v>
      </c>
      <c r="AF750" s="34">
        <v>22</v>
      </c>
    </row>
    <row r="751" spans="17:32" x14ac:dyDescent="0.2">
      <c r="Q751" s="34"/>
      <c r="R751" s="34"/>
      <c r="AA751" s="10"/>
      <c r="AB751" s="10"/>
      <c r="AC751" s="10"/>
      <c r="AD751" s="10"/>
      <c r="AE751" s="34" t="s">
        <v>517</v>
      </c>
      <c r="AF751" s="34">
        <v>22</v>
      </c>
    </row>
    <row r="752" spans="17:32" x14ac:dyDescent="0.2">
      <c r="Q752" s="34"/>
      <c r="R752" s="34"/>
      <c r="AA752" s="10"/>
      <c r="AB752" s="10"/>
      <c r="AC752" s="10"/>
      <c r="AD752" s="10"/>
      <c r="AE752" s="34" t="s">
        <v>518</v>
      </c>
      <c r="AF752" s="34">
        <v>22</v>
      </c>
    </row>
    <row r="753" spans="17:32" x14ac:dyDescent="0.2">
      <c r="Q753" s="34"/>
      <c r="R753" s="34"/>
      <c r="AA753" s="10"/>
      <c r="AB753" s="10"/>
      <c r="AC753" s="10"/>
      <c r="AD753" s="10"/>
      <c r="AE753" s="34" t="s">
        <v>35</v>
      </c>
      <c r="AF753" s="34">
        <v>22</v>
      </c>
    </row>
    <row r="754" spans="17:32" x14ac:dyDescent="0.2">
      <c r="Q754" s="36"/>
      <c r="R754" s="33"/>
      <c r="AA754" s="10"/>
      <c r="AB754" s="10"/>
      <c r="AC754" s="10"/>
      <c r="AD754" s="10"/>
      <c r="AE754" s="36" t="s">
        <v>32</v>
      </c>
      <c r="AF754" s="33">
        <v>56</v>
      </c>
    </row>
    <row r="755" spans="17:32" x14ac:dyDescent="0.2">
      <c r="Q755" s="34"/>
      <c r="R755" s="34"/>
      <c r="AA755" s="10"/>
      <c r="AB755" s="10"/>
      <c r="AC755" s="10"/>
      <c r="AD755" s="10"/>
      <c r="AE755" s="34" t="s">
        <v>519</v>
      </c>
      <c r="AF755" s="34">
        <v>22</v>
      </c>
    </row>
    <row r="756" spans="17:32" x14ac:dyDescent="0.2">
      <c r="Q756" s="34"/>
      <c r="R756" s="34"/>
      <c r="AA756" s="10"/>
      <c r="AB756" s="10"/>
      <c r="AC756" s="10"/>
      <c r="AD756" s="10"/>
      <c r="AE756" s="34" t="s">
        <v>520</v>
      </c>
      <c r="AF756" s="34">
        <v>22</v>
      </c>
    </row>
    <row r="757" spans="17:32" x14ac:dyDescent="0.2">
      <c r="Q757" s="36"/>
      <c r="R757" s="33"/>
      <c r="AA757" s="10"/>
      <c r="AB757" s="10"/>
      <c r="AC757" s="10"/>
      <c r="AD757" s="10"/>
      <c r="AE757" s="36" t="s">
        <v>850</v>
      </c>
      <c r="AF757" s="33">
        <v>56</v>
      </c>
    </row>
    <row r="758" spans="17:32" x14ac:dyDescent="0.2">
      <c r="Q758" s="33"/>
      <c r="R758" s="33"/>
      <c r="AA758" s="10"/>
      <c r="AB758" s="10"/>
      <c r="AC758" s="10"/>
      <c r="AD758" s="10"/>
      <c r="AE758" s="33" t="s">
        <v>1162</v>
      </c>
      <c r="AF758" s="33">
        <v>35</v>
      </c>
    </row>
    <row r="759" spans="17:32" x14ac:dyDescent="0.2">
      <c r="Q759" s="33"/>
      <c r="R759" s="33"/>
      <c r="AA759" s="10"/>
      <c r="AB759" s="10"/>
      <c r="AC759" s="10"/>
      <c r="AD759" s="10"/>
      <c r="AE759" s="33" t="s">
        <v>1163</v>
      </c>
      <c r="AF759" s="33">
        <v>35</v>
      </c>
    </row>
    <row r="760" spans="17:32" x14ac:dyDescent="0.2">
      <c r="Q760" s="34"/>
      <c r="R760" s="34"/>
      <c r="AA760" s="10"/>
      <c r="AB760" s="10"/>
      <c r="AC760" s="10"/>
      <c r="AD760" s="10"/>
      <c r="AE760" s="34" t="s">
        <v>521</v>
      </c>
      <c r="AF760" s="34">
        <v>22</v>
      </c>
    </row>
    <row r="761" spans="17:32" x14ac:dyDescent="0.2">
      <c r="Q761" s="34"/>
      <c r="R761" s="34"/>
      <c r="AA761" s="10"/>
      <c r="AB761" s="10"/>
      <c r="AC761" s="10"/>
      <c r="AD761" s="10"/>
      <c r="AE761" s="34" t="s">
        <v>522</v>
      </c>
      <c r="AF761" s="34">
        <v>22</v>
      </c>
    </row>
    <row r="762" spans="17:32" x14ac:dyDescent="0.2">
      <c r="Q762" s="33"/>
      <c r="R762" s="33"/>
      <c r="AA762" s="10"/>
      <c r="AB762" s="10"/>
      <c r="AC762" s="10"/>
      <c r="AD762" s="10"/>
      <c r="AE762" s="33" t="s">
        <v>1164</v>
      </c>
      <c r="AF762" s="33">
        <v>35</v>
      </c>
    </row>
    <row r="763" spans="17:32" x14ac:dyDescent="0.2">
      <c r="Q763" s="35"/>
      <c r="R763" s="34"/>
      <c r="AA763" s="10"/>
      <c r="AB763" s="10"/>
      <c r="AC763" s="10"/>
      <c r="AD763" s="10"/>
      <c r="AE763" s="35" t="s">
        <v>205</v>
      </c>
      <c r="AF763" s="34">
        <v>29</v>
      </c>
    </row>
    <row r="764" spans="17:32" x14ac:dyDescent="0.2">
      <c r="Q764" s="34"/>
      <c r="R764" s="34"/>
      <c r="AA764" s="10"/>
      <c r="AB764" s="10"/>
      <c r="AC764" s="10"/>
      <c r="AD764" s="10"/>
      <c r="AE764" s="34" t="s">
        <v>523</v>
      </c>
      <c r="AF764" s="34">
        <v>22</v>
      </c>
    </row>
    <row r="765" spans="17:32" x14ac:dyDescent="0.2">
      <c r="Q765" s="34"/>
      <c r="R765" s="34"/>
      <c r="AA765" s="10"/>
      <c r="AB765" s="10"/>
      <c r="AC765" s="10"/>
      <c r="AD765" s="10"/>
      <c r="AE765" s="34" t="s">
        <v>524</v>
      </c>
      <c r="AF765" s="34">
        <v>22</v>
      </c>
    </row>
    <row r="766" spans="17:32" x14ac:dyDescent="0.2">
      <c r="Q766" s="34"/>
      <c r="R766" s="34"/>
      <c r="AA766" s="10"/>
      <c r="AB766" s="10"/>
      <c r="AC766" s="10"/>
      <c r="AD766" s="10"/>
      <c r="AE766" s="34" t="s">
        <v>525</v>
      </c>
      <c r="AF766" s="34">
        <v>22</v>
      </c>
    </row>
    <row r="767" spans="17:32" x14ac:dyDescent="0.2">
      <c r="Q767" s="35"/>
      <c r="R767" s="34"/>
      <c r="AA767" s="10"/>
      <c r="AB767" s="10"/>
      <c r="AC767" s="10"/>
      <c r="AD767" s="10"/>
      <c r="AE767" s="35" t="s">
        <v>206</v>
      </c>
      <c r="AF767" s="34">
        <v>29</v>
      </c>
    </row>
    <row r="768" spans="17:32" x14ac:dyDescent="0.2">
      <c r="Q768" s="35"/>
      <c r="R768" s="34"/>
      <c r="AA768" s="10"/>
      <c r="AB768" s="10"/>
      <c r="AC768" s="10"/>
      <c r="AD768" s="10"/>
      <c r="AE768" s="35" t="s">
        <v>207</v>
      </c>
      <c r="AF768" s="34">
        <v>29</v>
      </c>
    </row>
    <row r="769" spans="17:32" x14ac:dyDescent="0.2">
      <c r="Q769" s="35"/>
      <c r="R769" s="34"/>
      <c r="AA769" s="10"/>
      <c r="AB769" s="10"/>
      <c r="AC769" s="10"/>
      <c r="AD769" s="10"/>
      <c r="AE769" s="35" t="s">
        <v>208</v>
      </c>
      <c r="AF769" s="34">
        <v>29</v>
      </c>
    </row>
    <row r="770" spans="17:32" x14ac:dyDescent="0.2">
      <c r="Q770" s="36"/>
      <c r="R770" s="33"/>
      <c r="AA770" s="10"/>
      <c r="AB770" s="10"/>
      <c r="AC770" s="10"/>
      <c r="AD770" s="10"/>
      <c r="AE770" s="36" t="s">
        <v>851</v>
      </c>
      <c r="AF770" s="33">
        <v>56</v>
      </c>
    </row>
    <row r="771" spans="17:32" x14ac:dyDescent="0.2">
      <c r="Q771" s="36"/>
      <c r="R771" s="33"/>
      <c r="AA771" s="10"/>
      <c r="AB771" s="10"/>
      <c r="AC771" s="10"/>
      <c r="AD771" s="10"/>
      <c r="AE771" s="36" t="s">
        <v>852</v>
      </c>
      <c r="AF771" s="33">
        <v>56</v>
      </c>
    </row>
    <row r="772" spans="17:32" x14ac:dyDescent="0.2">
      <c r="Q772" s="36"/>
      <c r="R772" s="33"/>
      <c r="AA772" s="10"/>
      <c r="AB772" s="10"/>
      <c r="AC772" s="10"/>
      <c r="AD772" s="10"/>
      <c r="AE772" s="36" t="s">
        <v>853</v>
      </c>
      <c r="AF772" s="33">
        <v>56</v>
      </c>
    </row>
    <row r="773" spans="17:32" x14ac:dyDescent="0.2">
      <c r="Q773" s="36"/>
      <c r="R773" s="33"/>
      <c r="AA773" s="10"/>
      <c r="AB773" s="10"/>
      <c r="AC773" s="10"/>
      <c r="AD773" s="10"/>
      <c r="AE773" s="36" t="s">
        <v>854</v>
      </c>
      <c r="AF773" s="33">
        <v>56</v>
      </c>
    </row>
    <row r="774" spans="17:32" x14ac:dyDescent="0.2">
      <c r="Q774" s="36"/>
      <c r="R774" s="33"/>
      <c r="AA774" s="10"/>
      <c r="AB774" s="10"/>
      <c r="AC774" s="10"/>
      <c r="AD774" s="10"/>
      <c r="AE774" s="36" t="s">
        <v>66</v>
      </c>
      <c r="AF774" s="33">
        <v>56</v>
      </c>
    </row>
    <row r="775" spans="17:32" x14ac:dyDescent="0.2">
      <c r="Q775" s="34"/>
      <c r="R775" s="34"/>
      <c r="AA775" s="10"/>
      <c r="AB775" s="10"/>
      <c r="AC775" s="10"/>
      <c r="AD775" s="10"/>
      <c r="AE775" s="34" t="s">
        <v>526</v>
      </c>
      <c r="AF775" s="34">
        <v>22</v>
      </c>
    </row>
    <row r="776" spans="17:32" x14ac:dyDescent="0.2">
      <c r="Q776" s="35"/>
      <c r="R776" s="34"/>
      <c r="AA776" s="10"/>
      <c r="AB776" s="10"/>
      <c r="AC776" s="10"/>
      <c r="AD776" s="10"/>
      <c r="AE776" s="35" t="s">
        <v>209</v>
      </c>
      <c r="AF776" s="34">
        <v>29</v>
      </c>
    </row>
    <row r="777" spans="17:32" x14ac:dyDescent="0.2">
      <c r="Q777" s="34"/>
      <c r="R777" s="34"/>
      <c r="AA777" s="10"/>
      <c r="AB777" s="10"/>
      <c r="AC777" s="10"/>
      <c r="AD777" s="10"/>
      <c r="AE777" s="34" t="s">
        <v>527</v>
      </c>
      <c r="AF777" s="34">
        <v>22</v>
      </c>
    </row>
    <row r="778" spans="17:32" x14ac:dyDescent="0.2">
      <c r="Q778" s="35"/>
      <c r="R778" s="34"/>
      <c r="AA778" s="10"/>
      <c r="AB778" s="10"/>
      <c r="AC778" s="10"/>
      <c r="AD778" s="10"/>
      <c r="AE778" s="35" t="s">
        <v>210</v>
      </c>
      <c r="AF778" s="34">
        <v>29</v>
      </c>
    </row>
    <row r="779" spans="17:32" x14ac:dyDescent="0.2">
      <c r="Q779" s="35"/>
      <c r="R779" s="34"/>
      <c r="AA779" s="10"/>
      <c r="AB779" s="10"/>
      <c r="AC779" s="10"/>
      <c r="AD779" s="10"/>
      <c r="AE779" s="35" t="s">
        <v>211</v>
      </c>
      <c r="AF779" s="34">
        <v>29</v>
      </c>
    </row>
    <row r="780" spans="17:32" x14ac:dyDescent="0.2">
      <c r="Q780" s="35"/>
      <c r="R780" s="34"/>
      <c r="AA780" s="10"/>
      <c r="AB780" s="10"/>
      <c r="AC780" s="10"/>
      <c r="AD780" s="10"/>
      <c r="AE780" s="35" t="s">
        <v>212</v>
      </c>
      <c r="AF780" s="34">
        <v>29</v>
      </c>
    </row>
    <row r="781" spans="17:32" x14ac:dyDescent="0.2">
      <c r="Q781" s="35"/>
      <c r="R781" s="34"/>
      <c r="AA781" s="10"/>
      <c r="AB781" s="10"/>
      <c r="AC781" s="10"/>
      <c r="AD781" s="10"/>
      <c r="AE781" s="35" t="s">
        <v>213</v>
      </c>
      <c r="AF781" s="34">
        <v>29</v>
      </c>
    </row>
    <row r="782" spans="17:32" x14ac:dyDescent="0.2">
      <c r="Q782" s="35"/>
      <c r="R782" s="34"/>
      <c r="AA782" s="10"/>
      <c r="AB782" s="10"/>
      <c r="AC782" s="10"/>
      <c r="AD782" s="10"/>
      <c r="AE782" s="35" t="s">
        <v>214</v>
      </c>
      <c r="AF782" s="34">
        <v>29</v>
      </c>
    </row>
    <row r="783" spans="17:32" x14ac:dyDescent="0.2">
      <c r="Q783" s="35"/>
      <c r="R783" s="34"/>
      <c r="AA783" s="10"/>
      <c r="AB783" s="10"/>
      <c r="AC783" s="10"/>
      <c r="AD783" s="10"/>
      <c r="AE783" s="35" t="s">
        <v>215</v>
      </c>
      <c r="AF783" s="34">
        <v>29</v>
      </c>
    </row>
    <row r="784" spans="17:32" x14ac:dyDescent="0.2">
      <c r="Q784" s="35"/>
      <c r="R784" s="34"/>
      <c r="AA784" s="10"/>
      <c r="AB784" s="10"/>
      <c r="AC784" s="10"/>
      <c r="AD784" s="10"/>
      <c r="AE784" s="35" t="s">
        <v>216</v>
      </c>
      <c r="AF784" s="34">
        <v>29</v>
      </c>
    </row>
    <row r="785" spans="17:32" x14ac:dyDescent="0.2">
      <c r="Q785" s="35"/>
      <c r="R785" s="34"/>
      <c r="AA785" s="10"/>
      <c r="AB785" s="10"/>
      <c r="AC785" s="10"/>
      <c r="AD785" s="10"/>
      <c r="AE785" s="35" t="s">
        <v>217</v>
      </c>
      <c r="AF785" s="34">
        <v>29</v>
      </c>
    </row>
    <row r="786" spans="17:32" x14ac:dyDescent="0.2">
      <c r="Q786" s="35"/>
      <c r="R786" s="34"/>
      <c r="AA786" s="10"/>
      <c r="AB786" s="10"/>
      <c r="AC786" s="10"/>
      <c r="AD786" s="10"/>
      <c r="AE786" s="35" t="s">
        <v>218</v>
      </c>
      <c r="AF786" s="34">
        <v>29</v>
      </c>
    </row>
    <row r="787" spans="17:32" x14ac:dyDescent="0.2">
      <c r="Q787" s="35"/>
      <c r="R787" s="34"/>
      <c r="AA787" s="10"/>
      <c r="AB787" s="10"/>
      <c r="AC787" s="10"/>
      <c r="AD787" s="10"/>
      <c r="AE787" s="35" t="s">
        <v>219</v>
      </c>
      <c r="AF787" s="34">
        <v>29</v>
      </c>
    </row>
    <row r="788" spans="17:32" x14ac:dyDescent="0.2">
      <c r="Q788" s="34"/>
      <c r="R788" s="34"/>
      <c r="AA788" s="10"/>
      <c r="AB788" s="10"/>
      <c r="AC788" s="10"/>
      <c r="AD788" s="10"/>
      <c r="AE788" s="34" t="s">
        <v>528</v>
      </c>
      <c r="AF788" s="34">
        <v>22</v>
      </c>
    </row>
    <row r="789" spans="17:32" x14ac:dyDescent="0.2">
      <c r="Q789" s="34"/>
      <c r="R789" s="34"/>
      <c r="AA789" s="10"/>
      <c r="AB789" s="10"/>
      <c r="AC789" s="10"/>
      <c r="AD789" s="10"/>
      <c r="AE789" s="34" t="s">
        <v>529</v>
      </c>
      <c r="AF789" s="34">
        <v>22</v>
      </c>
    </row>
    <row r="790" spans="17:32" x14ac:dyDescent="0.2">
      <c r="Q790" s="34"/>
      <c r="R790" s="34"/>
      <c r="AA790" s="10"/>
      <c r="AB790" s="10"/>
      <c r="AC790" s="10"/>
      <c r="AD790" s="10"/>
      <c r="AE790" s="34" t="s">
        <v>530</v>
      </c>
      <c r="AF790" s="34">
        <v>22</v>
      </c>
    </row>
    <row r="791" spans="17:32" x14ac:dyDescent="0.2">
      <c r="Q791" s="35"/>
      <c r="R791" s="34"/>
      <c r="AA791" s="10"/>
      <c r="AB791" s="10"/>
      <c r="AC791" s="10"/>
      <c r="AD791" s="10"/>
      <c r="AE791" s="35" t="s">
        <v>220</v>
      </c>
      <c r="AF791" s="34">
        <v>29</v>
      </c>
    </row>
    <row r="792" spans="17:32" x14ac:dyDescent="0.2">
      <c r="Q792" s="34"/>
      <c r="R792" s="34"/>
      <c r="AA792" s="10"/>
      <c r="AB792" s="10"/>
      <c r="AC792" s="10"/>
      <c r="AD792" s="10"/>
      <c r="AE792" s="34" t="s">
        <v>531</v>
      </c>
      <c r="AF792" s="34">
        <v>22</v>
      </c>
    </row>
    <row r="793" spans="17:32" x14ac:dyDescent="0.2">
      <c r="Q793" s="36"/>
      <c r="R793" s="33"/>
      <c r="AA793" s="10"/>
      <c r="AB793" s="10"/>
      <c r="AC793" s="10"/>
      <c r="AD793" s="10"/>
      <c r="AE793" s="36" t="s">
        <v>855</v>
      </c>
      <c r="AF793" s="33">
        <v>56</v>
      </c>
    </row>
    <row r="794" spans="17:32" x14ac:dyDescent="0.2">
      <c r="Q794" s="34"/>
      <c r="R794" s="34"/>
      <c r="AA794" s="10"/>
      <c r="AB794" s="10"/>
      <c r="AC794" s="10"/>
      <c r="AD794" s="10"/>
      <c r="AE794" s="34" t="s">
        <v>532</v>
      </c>
      <c r="AF794" s="34">
        <v>22</v>
      </c>
    </row>
    <row r="795" spans="17:32" x14ac:dyDescent="0.2">
      <c r="Q795" s="34"/>
      <c r="R795" s="34"/>
      <c r="AA795" s="10"/>
      <c r="AB795" s="10"/>
      <c r="AC795" s="10"/>
      <c r="AD795" s="10"/>
      <c r="AE795" s="34" t="s">
        <v>533</v>
      </c>
      <c r="AF795" s="34">
        <v>22</v>
      </c>
    </row>
    <row r="796" spans="17:32" x14ac:dyDescent="0.2">
      <c r="Q796" s="34"/>
      <c r="R796" s="34"/>
      <c r="AA796" s="10"/>
      <c r="AB796" s="10"/>
      <c r="AC796" s="10"/>
      <c r="AD796" s="10"/>
      <c r="AE796" s="34" t="s">
        <v>534</v>
      </c>
      <c r="AF796" s="34">
        <v>22</v>
      </c>
    </row>
    <row r="797" spans="17:32" x14ac:dyDescent="0.2">
      <c r="Q797" s="35"/>
      <c r="R797" s="34"/>
      <c r="AA797" s="10"/>
      <c r="AB797" s="10"/>
      <c r="AC797" s="10"/>
      <c r="AD797" s="10"/>
      <c r="AE797" s="35" t="s">
        <v>221</v>
      </c>
      <c r="AF797" s="34">
        <v>29</v>
      </c>
    </row>
    <row r="798" spans="17:32" x14ac:dyDescent="0.2">
      <c r="Q798" s="35"/>
      <c r="R798" s="34"/>
      <c r="AA798" s="10"/>
      <c r="AB798" s="10"/>
      <c r="AC798" s="10"/>
      <c r="AD798" s="10"/>
      <c r="AE798" s="35" t="s">
        <v>222</v>
      </c>
      <c r="AF798" s="34">
        <v>29</v>
      </c>
    </row>
    <row r="799" spans="17:32" x14ac:dyDescent="0.2">
      <c r="Q799" s="35"/>
      <c r="R799" s="34"/>
      <c r="AA799" s="10"/>
      <c r="AB799" s="10"/>
      <c r="AC799" s="10"/>
      <c r="AD799" s="10"/>
      <c r="AE799" s="35" t="s">
        <v>223</v>
      </c>
      <c r="AF799" s="34">
        <v>29</v>
      </c>
    </row>
    <row r="800" spans="17:32" x14ac:dyDescent="0.2">
      <c r="Q800" s="34"/>
      <c r="R800" s="34"/>
      <c r="AA800" s="10"/>
      <c r="AB800" s="10"/>
      <c r="AC800" s="10"/>
      <c r="AD800" s="10"/>
      <c r="AE800" s="34" t="s">
        <v>535</v>
      </c>
      <c r="AF800" s="34">
        <v>22</v>
      </c>
    </row>
    <row r="801" spans="17:32" x14ac:dyDescent="0.2">
      <c r="Q801" s="35"/>
      <c r="R801" s="34"/>
      <c r="AA801" s="10"/>
      <c r="AB801" s="10"/>
      <c r="AC801" s="10"/>
      <c r="AD801" s="10"/>
      <c r="AE801" s="35" t="s">
        <v>224</v>
      </c>
      <c r="AF801" s="34">
        <v>29</v>
      </c>
    </row>
    <row r="802" spans="17:32" x14ac:dyDescent="0.2">
      <c r="Q802" s="35"/>
      <c r="R802" s="34"/>
      <c r="AA802" s="10"/>
      <c r="AB802" s="10"/>
      <c r="AC802" s="10"/>
      <c r="AD802" s="10"/>
      <c r="AE802" s="35" t="s">
        <v>225</v>
      </c>
      <c r="AF802" s="34">
        <v>29</v>
      </c>
    </row>
    <row r="803" spans="17:32" x14ac:dyDescent="0.2">
      <c r="Q803" s="35"/>
      <c r="R803" s="34"/>
      <c r="AA803" s="10"/>
      <c r="AB803" s="10"/>
      <c r="AC803" s="10"/>
      <c r="AD803" s="10"/>
      <c r="AE803" s="35" t="s">
        <v>226</v>
      </c>
      <c r="AF803" s="34">
        <v>29</v>
      </c>
    </row>
    <row r="804" spans="17:32" x14ac:dyDescent="0.2">
      <c r="Q804" s="35"/>
      <c r="R804" s="34"/>
      <c r="AA804" s="10"/>
      <c r="AB804" s="10"/>
      <c r="AC804" s="10"/>
      <c r="AD804" s="10"/>
      <c r="AE804" s="35" t="s">
        <v>227</v>
      </c>
      <c r="AF804" s="34">
        <v>29</v>
      </c>
    </row>
    <row r="805" spans="17:32" x14ac:dyDescent="0.2">
      <c r="Q805" s="34"/>
      <c r="R805" s="34"/>
      <c r="AA805" s="10"/>
      <c r="AB805" s="10"/>
      <c r="AC805" s="10"/>
      <c r="AD805" s="10"/>
      <c r="AE805" s="34" t="s">
        <v>536</v>
      </c>
      <c r="AF805" s="34">
        <v>22</v>
      </c>
    </row>
    <row r="806" spans="17:32" x14ac:dyDescent="0.2">
      <c r="Q806" s="35"/>
      <c r="R806" s="34"/>
      <c r="AA806" s="10"/>
      <c r="AB806" s="10"/>
      <c r="AC806" s="10"/>
      <c r="AD806" s="10"/>
      <c r="AE806" s="35" t="s">
        <v>228</v>
      </c>
      <c r="AF806" s="34">
        <v>29</v>
      </c>
    </row>
    <row r="807" spans="17:32" x14ac:dyDescent="0.2">
      <c r="Q807" s="34"/>
      <c r="R807" s="34"/>
      <c r="AA807" s="10"/>
      <c r="AB807" s="10"/>
      <c r="AC807" s="10"/>
      <c r="AD807" s="10"/>
      <c r="AE807" s="34" t="s">
        <v>537</v>
      </c>
      <c r="AF807" s="34">
        <v>22</v>
      </c>
    </row>
    <row r="808" spans="17:32" x14ac:dyDescent="0.2">
      <c r="Q808" s="35"/>
      <c r="R808" s="34"/>
      <c r="AA808" s="10"/>
      <c r="AB808" s="10"/>
      <c r="AC808" s="10"/>
      <c r="AD808" s="10"/>
      <c r="AE808" s="35" t="s">
        <v>229</v>
      </c>
      <c r="AF808" s="34">
        <v>29</v>
      </c>
    </row>
    <row r="809" spans="17:32" x14ac:dyDescent="0.2">
      <c r="Q809" s="34"/>
      <c r="R809" s="34"/>
      <c r="AA809" s="10"/>
      <c r="AB809" s="10"/>
      <c r="AC809" s="10"/>
      <c r="AD809" s="10"/>
      <c r="AE809" s="34" t="s">
        <v>33</v>
      </c>
      <c r="AF809" s="34">
        <v>22</v>
      </c>
    </row>
    <row r="810" spans="17:32" x14ac:dyDescent="0.2">
      <c r="Q810" s="35"/>
      <c r="R810" s="34"/>
      <c r="AA810" s="10"/>
      <c r="AB810" s="10"/>
      <c r="AC810" s="10"/>
      <c r="AD810" s="10"/>
      <c r="AE810" s="35" t="s">
        <v>230</v>
      </c>
      <c r="AF810" s="34">
        <v>29</v>
      </c>
    </row>
    <row r="811" spans="17:32" x14ac:dyDescent="0.2">
      <c r="Q811" s="35"/>
      <c r="R811" s="34"/>
      <c r="AA811" s="10"/>
      <c r="AB811" s="10"/>
      <c r="AC811" s="10"/>
      <c r="AD811" s="10"/>
      <c r="AE811" s="35" t="s">
        <v>231</v>
      </c>
      <c r="AF811" s="34">
        <v>29</v>
      </c>
    </row>
    <row r="812" spans="17:32" x14ac:dyDescent="0.2">
      <c r="Q812" s="35"/>
      <c r="R812" s="34"/>
      <c r="AA812" s="10"/>
      <c r="AB812" s="10"/>
      <c r="AC812" s="10"/>
      <c r="AD812" s="10"/>
      <c r="AE812" s="35" t="s">
        <v>232</v>
      </c>
      <c r="AF812" s="34">
        <v>29</v>
      </c>
    </row>
    <row r="813" spans="17:32" x14ac:dyDescent="0.2">
      <c r="Q813" s="35"/>
      <c r="R813" s="34"/>
      <c r="AA813" s="10"/>
      <c r="AB813" s="10"/>
      <c r="AC813" s="10"/>
      <c r="AD813" s="10"/>
      <c r="AE813" s="35" t="s">
        <v>233</v>
      </c>
      <c r="AF813" s="34">
        <v>29</v>
      </c>
    </row>
    <row r="814" spans="17:32" x14ac:dyDescent="0.2">
      <c r="Q814" s="35"/>
      <c r="R814" s="34"/>
      <c r="AA814" s="10"/>
      <c r="AB814" s="10"/>
      <c r="AC814" s="10"/>
      <c r="AD814" s="10"/>
      <c r="AE814" s="35" t="s">
        <v>234</v>
      </c>
      <c r="AF814" s="34">
        <v>29</v>
      </c>
    </row>
    <row r="815" spans="17:32" x14ac:dyDescent="0.2">
      <c r="Q815" s="34"/>
      <c r="R815" s="34"/>
      <c r="AA815" s="10"/>
      <c r="AB815" s="10"/>
      <c r="AC815" s="10"/>
      <c r="AD815" s="10"/>
      <c r="AE815" s="34" t="s">
        <v>538</v>
      </c>
      <c r="AF815" s="34">
        <v>22</v>
      </c>
    </row>
    <row r="816" spans="17:32" x14ac:dyDescent="0.2">
      <c r="Q816" s="35"/>
      <c r="R816" s="34"/>
      <c r="AA816" s="10"/>
      <c r="AB816" s="10"/>
      <c r="AC816" s="10"/>
      <c r="AD816" s="10"/>
      <c r="AE816" s="35" t="s">
        <v>235</v>
      </c>
      <c r="AF816" s="34">
        <v>29</v>
      </c>
    </row>
    <row r="817" spans="17:32" x14ac:dyDescent="0.2">
      <c r="Q817" s="36"/>
      <c r="R817" s="33"/>
      <c r="AA817" s="10"/>
      <c r="AB817" s="10"/>
      <c r="AC817" s="10"/>
      <c r="AD817" s="10"/>
      <c r="AE817" s="36" t="s">
        <v>856</v>
      </c>
      <c r="AF817" s="33">
        <v>56</v>
      </c>
    </row>
    <row r="818" spans="17:32" x14ac:dyDescent="0.2">
      <c r="Q818" s="35"/>
      <c r="R818" s="34"/>
      <c r="AA818" s="10"/>
      <c r="AB818" s="10"/>
      <c r="AC818" s="10"/>
      <c r="AD818" s="10"/>
      <c r="AE818" s="35" t="s">
        <v>236</v>
      </c>
      <c r="AF818" s="34">
        <v>29</v>
      </c>
    </row>
    <row r="819" spans="17:32" x14ac:dyDescent="0.2">
      <c r="Q819" s="34"/>
      <c r="R819" s="34"/>
      <c r="AA819" s="10"/>
      <c r="AB819" s="10"/>
      <c r="AC819" s="10"/>
      <c r="AD819" s="10"/>
      <c r="AE819" s="34" t="s">
        <v>539</v>
      </c>
      <c r="AF819" s="34">
        <v>22</v>
      </c>
    </row>
    <row r="820" spans="17:32" x14ac:dyDescent="0.2">
      <c r="Q820" s="34"/>
      <c r="R820" s="34"/>
      <c r="AA820" s="10"/>
      <c r="AB820" s="10"/>
      <c r="AC820" s="10"/>
      <c r="AD820" s="10"/>
      <c r="AE820" s="34" t="s">
        <v>540</v>
      </c>
      <c r="AF820" s="34">
        <v>22</v>
      </c>
    </row>
    <row r="821" spans="17:32" x14ac:dyDescent="0.2">
      <c r="Q821" s="34"/>
      <c r="R821" s="34"/>
      <c r="AA821" s="10"/>
      <c r="AB821" s="10"/>
      <c r="AC821" s="10"/>
      <c r="AD821" s="10"/>
      <c r="AE821" s="34" t="s">
        <v>541</v>
      </c>
      <c r="AF821" s="34">
        <v>22</v>
      </c>
    </row>
    <row r="822" spans="17:32" x14ac:dyDescent="0.2">
      <c r="Q822" s="35"/>
      <c r="R822" s="34"/>
      <c r="AA822" s="10"/>
      <c r="AB822" s="10"/>
      <c r="AC822" s="10"/>
      <c r="AD822" s="10"/>
      <c r="AE822" s="35" t="s">
        <v>237</v>
      </c>
      <c r="AF822" s="34">
        <v>29</v>
      </c>
    </row>
    <row r="823" spans="17:32" x14ac:dyDescent="0.2">
      <c r="Q823" s="34"/>
      <c r="R823" s="34"/>
      <c r="AA823" s="10"/>
      <c r="AB823" s="10"/>
      <c r="AC823" s="10"/>
      <c r="AD823" s="10"/>
      <c r="AE823" s="34" t="s">
        <v>542</v>
      </c>
      <c r="AF823" s="34">
        <v>22</v>
      </c>
    </row>
    <row r="824" spans="17:32" x14ac:dyDescent="0.2">
      <c r="Q824" s="34"/>
      <c r="R824" s="34"/>
      <c r="AA824" s="10"/>
      <c r="AB824" s="10"/>
      <c r="AC824" s="10"/>
      <c r="AD824" s="10"/>
      <c r="AE824" s="34" t="s">
        <v>543</v>
      </c>
      <c r="AF824" s="34">
        <v>22</v>
      </c>
    </row>
    <row r="825" spans="17:32" x14ac:dyDescent="0.2">
      <c r="Q825" s="35"/>
      <c r="R825" s="34"/>
      <c r="AA825" s="10"/>
      <c r="AB825" s="10"/>
      <c r="AC825" s="10"/>
      <c r="AD825" s="10"/>
      <c r="AE825" s="35" t="s">
        <v>238</v>
      </c>
      <c r="AF825" s="34">
        <v>29</v>
      </c>
    </row>
    <row r="826" spans="17:32" x14ac:dyDescent="0.2">
      <c r="Q826" s="34"/>
      <c r="R826" s="34"/>
      <c r="AA826" s="10"/>
      <c r="AB826" s="10"/>
      <c r="AC826" s="10"/>
      <c r="AD826" s="10"/>
      <c r="AE826" s="34" t="s">
        <v>544</v>
      </c>
      <c r="AF826" s="34">
        <v>22</v>
      </c>
    </row>
    <row r="827" spans="17:32" x14ac:dyDescent="0.2">
      <c r="Q827" s="36"/>
      <c r="R827" s="33"/>
      <c r="AA827" s="10"/>
      <c r="AB827" s="10"/>
      <c r="AC827" s="10"/>
      <c r="AD827" s="10"/>
      <c r="AE827" s="36" t="s">
        <v>857</v>
      </c>
      <c r="AF827" s="33">
        <v>56</v>
      </c>
    </row>
    <row r="828" spans="17:32" x14ac:dyDescent="0.2">
      <c r="Q828" s="35"/>
      <c r="R828" s="34"/>
      <c r="AA828" s="10"/>
      <c r="AB828" s="10"/>
      <c r="AC828" s="10"/>
      <c r="AD828" s="10"/>
      <c r="AE828" s="35" t="s">
        <v>25</v>
      </c>
      <c r="AF828" s="34">
        <v>29</v>
      </c>
    </row>
    <row r="829" spans="17:32" x14ac:dyDescent="0.2">
      <c r="Q829" s="36"/>
      <c r="R829" s="33"/>
      <c r="AA829" s="10"/>
      <c r="AB829" s="10"/>
      <c r="AC829" s="10"/>
      <c r="AD829" s="10"/>
      <c r="AE829" s="36" t="s">
        <v>25</v>
      </c>
      <c r="AF829" s="33">
        <v>56</v>
      </c>
    </row>
    <row r="830" spans="17:32" x14ac:dyDescent="0.2">
      <c r="Q830" s="35"/>
      <c r="R830" s="34"/>
      <c r="AA830" s="10"/>
      <c r="AB830" s="10"/>
      <c r="AC830" s="10"/>
      <c r="AD830" s="10"/>
      <c r="AE830" s="35" t="s">
        <v>239</v>
      </c>
      <c r="AF830" s="34">
        <v>29</v>
      </c>
    </row>
    <row r="831" spans="17:32" x14ac:dyDescent="0.2">
      <c r="Q831" s="35"/>
      <c r="R831" s="34"/>
      <c r="AA831" s="10"/>
      <c r="AB831" s="10"/>
      <c r="AC831" s="10"/>
      <c r="AD831" s="10"/>
      <c r="AE831" s="35" t="s">
        <v>240</v>
      </c>
      <c r="AF831" s="34">
        <v>29</v>
      </c>
    </row>
    <row r="832" spans="17:32" x14ac:dyDescent="0.2">
      <c r="Q832" s="34"/>
      <c r="R832" s="34"/>
      <c r="AA832" s="10"/>
      <c r="AB832" s="10"/>
      <c r="AC832" s="10"/>
      <c r="AD832" s="10"/>
      <c r="AE832" s="34" t="s">
        <v>545</v>
      </c>
      <c r="AF832" s="34">
        <v>22</v>
      </c>
    </row>
    <row r="833" spans="17:32" x14ac:dyDescent="0.2">
      <c r="Q833" s="34"/>
      <c r="R833" s="34"/>
      <c r="AA833" s="10"/>
      <c r="AB833" s="10"/>
      <c r="AC833" s="10"/>
      <c r="AD833" s="10"/>
      <c r="AE833" s="34" t="s">
        <v>546</v>
      </c>
      <c r="AF833" s="34">
        <v>22</v>
      </c>
    </row>
    <row r="834" spans="17:32" x14ac:dyDescent="0.2">
      <c r="Q834" s="34"/>
      <c r="R834" s="34"/>
      <c r="AA834" s="10"/>
      <c r="AB834" s="10"/>
      <c r="AC834" s="10"/>
      <c r="AD834" s="10"/>
      <c r="AE834" s="34" t="s">
        <v>547</v>
      </c>
      <c r="AF834" s="34">
        <v>22</v>
      </c>
    </row>
    <row r="835" spans="17:32" x14ac:dyDescent="0.2">
      <c r="Q835" s="34"/>
      <c r="R835" s="34"/>
      <c r="AA835" s="10"/>
      <c r="AB835" s="10"/>
      <c r="AC835" s="10"/>
      <c r="AD835" s="10"/>
      <c r="AE835" s="34" t="s">
        <v>548</v>
      </c>
      <c r="AF835" s="34">
        <v>22</v>
      </c>
    </row>
    <row r="836" spans="17:32" x14ac:dyDescent="0.2">
      <c r="Q836" s="35"/>
      <c r="R836" s="34"/>
      <c r="AA836" s="10"/>
      <c r="AB836" s="10"/>
      <c r="AC836" s="10"/>
      <c r="AD836" s="10"/>
      <c r="AE836" s="35" t="s">
        <v>241</v>
      </c>
      <c r="AF836" s="34">
        <v>29</v>
      </c>
    </row>
    <row r="837" spans="17:32" x14ac:dyDescent="0.2">
      <c r="Q837" s="35"/>
      <c r="R837" s="34"/>
      <c r="AA837" s="10"/>
      <c r="AB837" s="10"/>
      <c r="AC837" s="10"/>
      <c r="AD837" s="10"/>
      <c r="AE837" s="35" t="s">
        <v>242</v>
      </c>
      <c r="AF837" s="34">
        <v>29</v>
      </c>
    </row>
    <row r="838" spans="17:32" x14ac:dyDescent="0.2">
      <c r="Q838" s="35"/>
      <c r="R838" s="34"/>
      <c r="AA838" s="10"/>
      <c r="AB838" s="10"/>
      <c r="AC838" s="10"/>
      <c r="AD838" s="10"/>
      <c r="AE838" s="35" t="s">
        <v>243</v>
      </c>
      <c r="AF838" s="34">
        <v>29</v>
      </c>
    </row>
    <row r="839" spans="17:32" x14ac:dyDescent="0.2">
      <c r="Q839" s="34"/>
      <c r="R839" s="34"/>
      <c r="AA839" s="10"/>
      <c r="AB839" s="10"/>
      <c r="AC839" s="10"/>
      <c r="AD839" s="10"/>
      <c r="AE839" s="34" t="s">
        <v>549</v>
      </c>
      <c r="AF839" s="34">
        <v>22</v>
      </c>
    </row>
    <row r="840" spans="17:32" x14ac:dyDescent="0.2">
      <c r="Q840" s="35"/>
      <c r="R840" s="34"/>
      <c r="AA840" s="10"/>
      <c r="AB840" s="10"/>
      <c r="AC840" s="10"/>
      <c r="AD840" s="10"/>
      <c r="AE840" s="35" t="s">
        <v>244</v>
      </c>
      <c r="AF840" s="34">
        <v>29</v>
      </c>
    </row>
    <row r="841" spans="17:32" x14ac:dyDescent="0.2">
      <c r="Q841" s="35"/>
      <c r="R841" s="34"/>
      <c r="AA841" s="10"/>
      <c r="AB841" s="10"/>
      <c r="AC841" s="10"/>
      <c r="AD841" s="10"/>
      <c r="AE841" s="35" t="s">
        <v>245</v>
      </c>
      <c r="AF841" s="34">
        <v>29</v>
      </c>
    </row>
    <row r="842" spans="17:32" x14ac:dyDescent="0.2">
      <c r="Q842" s="35"/>
      <c r="R842" s="34"/>
      <c r="AA842" s="10"/>
      <c r="AB842" s="10"/>
      <c r="AC842" s="10"/>
      <c r="AD842" s="10"/>
      <c r="AE842" s="35" t="s">
        <v>246</v>
      </c>
      <c r="AF842" s="34">
        <v>29</v>
      </c>
    </row>
    <row r="843" spans="17:32" x14ac:dyDescent="0.2">
      <c r="Q843" s="34"/>
      <c r="R843" s="34"/>
      <c r="AA843" s="10"/>
      <c r="AB843" s="10"/>
      <c r="AC843" s="10"/>
      <c r="AD843" s="10"/>
      <c r="AE843" s="34" t="s">
        <v>550</v>
      </c>
      <c r="AF843" s="34">
        <v>22</v>
      </c>
    </row>
    <row r="844" spans="17:32" x14ac:dyDescent="0.2">
      <c r="Q844" s="34"/>
      <c r="R844" s="34"/>
      <c r="AA844" s="10"/>
      <c r="AB844" s="10"/>
      <c r="AC844" s="10"/>
      <c r="AD844" s="10"/>
      <c r="AE844" s="34" t="s">
        <v>551</v>
      </c>
      <c r="AF844" s="34">
        <v>22</v>
      </c>
    </row>
    <row r="845" spans="17:32" x14ac:dyDescent="0.2">
      <c r="Q845" s="34"/>
      <c r="R845" s="34"/>
      <c r="AA845" s="10"/>
      <c r="AB845" s="10"/>
      <c r="AC845" s="10"/>
      <c r="AD845" s="10"/>
      <c r="AE845" s="34" t="s">
        <v>552</v>
      </c>
      <c r="AF845" s="34">
        <v>22</v>
      </c>
    </row>
    <row r="846" spans="17:32" x14ac:dyDescent="0.2">
      <c r="Q846" s="36"/>
      <c r="R846" s="33"/>
      <c r="AA846" s="10"/>
      <c r="AB846" s="10"/>
      <c r="AC846" s="10"/>
      <c r="AD846" s="10"/>
      <c r="AE846" s="36" t="s">
        <v>858</v>
      </c>
      <c r="AF846" s="33">
        <v>56</v>
      </c>
    </row>
    <row r="847" spans="17:32" x14ac:dyDescent="0.2">
      <c r="Q847" s="34"/>
      <c r="R847" s="34"/>
      <c r="AA847" s="10"/>
      <c r="AB847" s="10"/>
      <c r="AC847" s="10"/>
      <c r="AD847" s="10"/>
      <c r="AE847" s="34" t="s">
        <v>553</v>
      </c>
      <c r="AF847" s="34">
        <v>22</v>
      </c>
    </row>
    <row r="848" spans="17:32" x14ac:dyDescent="0.2">
      <c r="Q848" s="35"/>
      <c r="R848" s="34"/>
      <c r="AA848" s="10"/>
      <c r="AB848" s="10"/>
      <c r="AC848" s="10"/>
      <c r="AD848" s="10"/>
      <c r="AE848" s="35" t="s">
        <v>248</v>
      </c>
      <c r="AF848" s="34">
        <v>29</v>
      </c>
    </row>
    <row r="849" spans="17:32" x14ac:dyDescent="0.2">
      <c r="Q849" s="35"/>
      <c r="R849" s="34"/>
      <c r="AA849" s="10"/>
      <c r="AB849" s="10"/>
      <c r="AC849" s="10"/>
      <c r="AD849" s="10"/>
      <c r="AE849" s="35" t="s">
        <v>247</v>
      </c>
      <c r="AF849" s="34">
        <v>29</v>
      </c>
    </row>
    <row r="850" spans="17:32" x14ac:dyDescent="0.2">
      <c r="Q850" s="34"/>
      <c r="R850" s="34"/>
      <c r="AA850" s="10"/>
      <c r="AB850" s="10"/>
      <c r="AC850" s="10"/>
      <c r="AD850" s="10"/>
      <c r="AE850" s="34" t="s">
        <v>554</v>
      </c>
      <c r="AF850" s="34">
        <v>22</v>
      </c>
    </row>
    <row r="851" spans="17:32" x14ac:dyDescent="0.2">
      <c r="Q851" s="34"/>
      <c r="R851" s="34"/>
      <c r="AA851" s="10"/>
      <c r="AB851" s="10"/>
      <c r="AC851" s="10"/>
      <c r="AD851" s="10"/>
      <c r="AE851" s="34" t="s">
        <v>555</v>
      </c>
      <c r="AF851" s="34">
        <v>22</v>
      </c>
    </row>
    <row r="852" spans="17:32" x14ac:dyDescent="0.2">
      <c r="Q852" s="35"/>
      <c r="R852" s="34"/>
      <c r="AA852" s="10"/>
      <c r="AB852" s="10"/>
      <c r="AC852" s="10"/>
      <c r="AD852" s="10"/>
      <c r="AE852" s="35" t="s">
        <v>249</v>
      </c>
      <c r="AF852" s="34">
        <v>29</v>
      </c>
    </row>
    <row r="853" spans="17:32" x14ac:dyDescent="0.2">
      <c r="Q853" s="35"/>
      <c r="R853" s="34"/>
      <c r="AA853" s="10"/>
      <c r="AB853" s="10"/>
      <c r="AC853" s="10"/>
      <c r="AD853" s="10"/>
      <c r="AE853" s="35" t="s">
        <v>250</v>
      </c>
      <c r="AF853" s="34">
        <v>29</v>
      </c>
    </row>
    <row r="854" spans="17:32" x14ac:dyDescent="0.2">
      <c r="Q854" s="35"/>
      <c r="R854" s="34"/>
      <c r="AA854" s="10"/>
      <c r="AB854" s="10"/>
      <c r="AC854" s="10"/>
      <c r="AD854" s="10"/>
      <c r="AE854" s="35" t="s">
        <v>251</v>
      </c>
      <c r="AF854" s="34">
        <v>29</v>
      </c>
    </row>
    <row r="855" spans="17:32" x14ac:dyDescent="0.2">
      <c r="Q855" s="35"/>
      <c r="R855" s="34"/>
      <c r="AA855" s="10"/>
      <c r="AB855" s="10"/>
      <c r="AC855" s="10"/>
      <c r="AD855" s="10"/>
      <c r="AE855" s="35" t="s">
        <v>252</v>
      </c>
      <c r="AF855" s="34">
        <v>29</v>
      </c>
    </row>
    <row r="856" spans="17:32" x14ac:dyDescent="0.2">
      <c r="Q856" s="34"/>
      <c r="R856" s="34"/>
      <c r="AA856" s="10"/>
      <c r="AB856" s="10"/>
      <c r="AC856" s="10"/>
      <c r="AD856" s="10"/>
      <c r="AE856" s="34" t="s">
        <v>556</v>
      </c>
      <c r="AF856" s="34">
        <v>22</v>
      </c>
    </row>
    <row r="857" spans="17:32" x14ac:dyDescent="0.2">
      <c r="Q857" s="35"/>
      <c r="R857" s="34"/>
      <c r="AA857" s="10"/>
      <c r="AB857" s="10"/>
      <c r="AC857" s="10"/>
      <c r="AD857" s="10"/>
      <c r="AE857" s="35" t="s">
        <v>253</v>
      </c>
      <c r="AF857" s="34">
        <v>29</v>
      </c>
    </row>
    <row r="858" spans="17:32" x14ac:dyDescent="0.2">
      <c r="Q858" s="35"/>
      <c r="R858" s="34"/>
      <c r="AA858" s="10"/>
      <c r="AB858" s="10"/>
      <c r="AC858" s="10"/>
      <c r="AD858" s="10"/>
      <c r="AE858" s="35" t="s">
        <v>254</v>
      </c>
      <c r="AF858" s="34">
        <v>29</v>
      </c>
    </row>
    <row r="859" spans="17:32" x14ac:dyDescent="0.2">
      <c r="Q859" s="35"/>
      <c r="R859" s="34"/>
      <c r="AA859" s="10"/>
      <c r="AB859" s="10"/>
      <c r="AC859" s="10"/>
      <c r="AD859" s="10"/>
      <c r="AE859" s="35" t="s">
        <v>255</v>
      </c>
      <c r="AF859" s="34">
        <v>29</v>
      </c>
    </row>
    <row r="860" spans="17:32" x14ac:dyDescent="0.2">
      <c r="Q860" s="34"/>
      <c r="R860" s="34"/>
      <c r="AA860" s="10"/>
      <c r="AB860" s="10"/>
      <c r="AC860" s="10"/>
      <c r="AD860" s="10"/>
      <c r="AE860" s="34" t="s">
        <v>557</v>
      </c>
      <c r="AF860" s="34">
        <v>22</v>
      </c>
    </row>
    <row r="861" spans="17:32" x14ac:dyDescent="0.2">
      <c r="Q861" s="34"/>
      <c r="R861" s="34"/>
      <c r="AA861" s="10"/>
      <c r="AB861" s="10"/>
      <c r="AC861" s="10"/>
      <c r="AD861" s="10"/>
      <c r="AE861" s="34" t="s">
        <v>558</v>
      </c>
      <c r="AF861" s="34">
        <v>22</v>
      </c>
    </row>
    <row r="862" spans="17:32" x14ac:dyDescent="0.2">
      <c r="Q862" s="34"/>
      <c r="R862" s="34"/>
      <c r="AA862" s="10"/>
      <c r="AB862" s="10"/>
      <c r="AC862" s="10"/>
      <c r="AD862" s="10"/>
      <c r="AE862" s="34" t="s">
        <v>559</v>
      </c>
      <c r="AF862" s="34">
        <v>22</v>
      </c>
    </row>
    <row r="863" spans="17:32" x14ac:dyDescent="0.2">
      <c r="Q863" s="35"/>
      <c r="R863" s="34"/>
      <c r="AA863" s="10"/>
      <c r="AB863" s="10"/>
      <c r="AC863" s="10"/>
      <c r="AD863" s="10"/>
      <c r="AE863" s="35" t="s">
        <v>256</v>
      </c>
      <c r="AF863" s="34">
        <v>29</v>
      </c>
    </row>
    <row r="864" spans="17:32" x14ac:dyDescent="0.2">
      <c r="Q864" s="36"/>
      <c r="R864" s="33"/>
      <c r="AA864" s="10"/>
      <c r="AB864" s="10"/>
      <c r="AC864" s="10"/>
      <c r="AD864" s="10"/>
      <c r="AE864" s="36" t="s">
        <v>859</v>
      </c>
      <c r="AF864" s="33">
        <v>56</v>
      </c>
    </row>
    <row r="865" spans="17:32" x14ac:dyDescent="0.2">
      <c r="Q865" s="34"/>
      <c r="R865" s="34"/>
      <c r="AA865" s="10"/>
      <c r="AB865" s="10"/>
      <c r="AC865" s="10"/>
      <c r="AD865" s="10"/>
      <c r="AE865" s="34" t="s">
        <v>560</v>
      </c>
      <c r="AF865" s="34">
        <v>22</v>
      </c>
    </row>
    <row r="866" spans="17:32" x14ac:dyDescent="0.2">
      <c r="Q866" s="34"/>
      <c r="R866" s="34"/>
      <c r="AA866" s="10"/>
      <c r="AB866" s="10"/>
      <c r="AC866" s="10"/>
      <c r="AD866" s="10"/>
      <c r="AE866" s="34" t="s">
        <v>561</v>
      </c>
      <c r="AF866" s="34">
        <v>22</v>
      </c>
    </row>
    <row r="867" spans="17:32" x14ac:dyDescent="0.2">
      <c r="Q867" s="36"/>
      <c r="R867" s="33"/>
      <c r="AA867" s="10"/>
      <c r="AB867" s="10"/>
      <c r="AC867" s="10"/>
      <c r="AD867" s="10"/>
      <c r="AE867" s="36" t="s">
        <v>860</v>
      </c>
      <c r="AF867" s="33">
        <v>56</v>
      </c>
    </row>
    <row r="868" spans="17:32" x14ac:dyDescent="0.2">
      <c r="Q868" s="36"/>
      <c r="R868" s="33"/>
      <c r="AA868" s="10"/>
      <c r="AB868" s="10"/>
      <c r="AC868" s="10"/>
      <c r="AD868" s="10"/>
      <c r="AE868" s="36" t="s">
        <v>861</v>
      </c>
      <c r="AF868" s="33">
        <v>56</v>
      </c>
    </row>
    <row r="869" spans="17:32" x14ac:dyDescent="0.2">
      <c r="Q869" s="36"/>
      <c r="R869" s="33"/>
      <c r="AA869" s="10"/>
      <c r="AB869" s="10"/>
      <c r="AC869" s="10"/>
      <c r="AD869" s="10"/>
      <c r="AE869" s="36" t="s">
        <v>862</v>
      </c>
      <c r="AF869" s="33">
        <v>56</v>
      </c>
    </row>
    <row r="870" spans="17:32" x14ac:dyDescent="0.2">
      <c r="Q870" s="36"/>
      <c r="R870" s="33"/>
      <c r="AA870" s="10"/>
      <c r="AB870" s="10"/>
      <c r="AC870" s="10"/>
      <c r="AD870" s="10"/>
      <c r="AE870" s="36" t="s">
        <v>863</v>
      </c>
      <c r="AF870" s="33">
        <v>56</v>
      </c>
    </row>
    <row r="871" spans="17:32" x14ac:dyDescent="0.2">
      <c r="Q871" s="34"/>
      <c r="R871" s="34"/>
      <c r="AA871" s="10"/>
      <c r="AB871" s="10"/>
      <c r="AC871" s="10"/>
      <c r="AD871" s="10"/>
      <c r="AE871" s="34" t="s">
        <v>562</v>
      </c>
      <c r="AF871" s="34">
        <v>22</v>
      </c>
    </row>
    <row r="872" spans="17:32" x14ac:dyDescent="0.2">
      <c r="Q872" s="36"/>
      <c r="R872" s="33"/>
      <c r="AA872" s="10"/>
      <c r="AB872" s="10"/>
      <c r="AC872" s="10"/>
      <c r="AD872" s="10"/>
      <c r="AE872" s="36" t="s">
        <v>864</v>
      </c>
      <c r="AF872" s="33">
        <v>56</v>
      </c>
    </row>
    <row r="873" spans="17:32" x14ac:dyDescent="0.2">
      <c r="Q873" s="34"/>
      <c r="R873" s="34"/>
      <c r="AA873" s="10"/>
      <c r="AB873" s="10"/>
      <c r="AC873" s="10"/>
      <c r="AD873" s="10"/>
      <c r="AE873" s="34" t="s">
        <v>563</v>
      </c>
      <c r="AF873" s="34">
        <v>22</v>
      </c>
    </row>
    <row r="874" spans="17:32" x14ac:dyDescent="0.2">
      <c r="Q874" s="34"/>
      <c r="R874" s="34"/>
      <c r="AA874" s="10"/>
      <c r="AB874" s="10"/>
      <c r="AC874" s="10"/>
      <c r="AD874" s="10"/>
      <c r="AE874" s="34" t="s">
        <v>564</v>
      </c>
      <c r="AF874" s="34">
        <v>22</v>
      </c>
    </row>
    <row r="875" spans="17:32" x14ac:dyDescent="0.2">
      <c r="Q875" s="34"/>
      <c r="R875" s="34"/>
      <c r="AA875" s="10"/>
      <c r="AB875" s="10"/>
      <c r="AC875" s="10"/>
      <c r="AD875" s="10"/>
      <c r="AE875" s="34" t="s">
        <v>565</v>
      </c>
      <c r="AF875" s="34">
        <v>22</v>
      </c>
    </row>
    <row r="876" spans="17:32" x14ac:dyDescent="0.2">
      <c r="Q876" s="36"/>
      <c r="R876" s="33"/>
      <c r="AA876" s="10"/>
      <c r="AB876" s="10"/>
      <c r="AC876" s="10"/>
      <c r="AD876" s="10"/>
      <c r="AE876" s="36" t="s">
        <v>865</v>
      </c>
      <c r="AF876" s="33">
        <v>56</v>
      </c>
    </row>
    <row r="877" spans="17:32" x14ac:dyDescent="0.2">
      <c r="Q877" s="34"/>
      <c r="R877" s="34"/>
      <c r="AA877" s="10"/>
      <c r="AB877" s="10"/>
      <c r="AC877" s="10"/>
      <c r="AD877" s="10"/>
      <c r="AE877" s="34" t="s">
        <v>566</v>
      </c>
      <c r="AF877" s="34">
        <v>22</v>
      </c>
    </row>
    <row r="878" spans="17:32" x14ac:dyDescent="0.2">
      <c r="Q878" s="33"/>
      <c r="R878" s="33"/>
      <c r="AA878" s="10"/>
      <c r="AB878" s="10"/>
      <c r="AC878" s="10"/>
      <c r="AD878" s="10"/>
      <c r="AE878" s="33" t="s">
        <v>1165</v>
      </c>
      <c r="AF878" s="33">
        <v>35</v>
      </c>
    </row>
    <row r="879" spans="17:32" x14ac:dyDescent="0.2">
      <c r="Q879" s="33"/>
      <c r="R879" s="33"/>
      <c r="AA879" s="10"/>
      <c r="AB879" s="10"/>
      <c r="AC879" s="10"/>
      <c r="AD879" s="10"/>
      <c r="AE879" s="33" t="s">
        <v>1166</v>
      </c>
      <c r="AF879" s="33">
        <v>35</v>
      </c>
    </row>
    <row r="880" spans="17:32" x14ac:dyDescent="0.2">
      <c r="Q880" s="33"/>
      <c r="R880" s="33"/>
      <c r="AA880" s="10"/>
      <c r="AB880" s="10"/>
      <c r="AC880" s="10"/>
      <c r="AD880" s="10"/>
      <c r="AE880" s="33" t="s">
        <v>1167</v>
      </c>
      <c r="AF880" s="33">
        <v>35</v>
      </c>
    </row>
    <row r="881" spans="17:32" x14ac:dyDescent="0.2">
      <c r="Q881" s="34"/>
      <c r="R881" s="34"/>
      <c r="AA881" s="10"/>
      <c r="AB881" s="10"/>
      <c r="AC881" s="10"/>
      <c r="AD881" s="10"/>
      <c r="AE881" s="34" t="s">
        <v>567</v>
      </c>
      <c r="AF881" s="34">
        <v>22</v>
      </c>
    </row>
    <row r="882" spans="17:32" x14ac:dyDescent="0.2">
      <c r="Q882" s="34"/>
      <c r="R882" s="34"/>
      <c r="AA882" s="10"/>
      <c r="AB882" s="10"/>
      <c r="AC882" s="10"/>
      <c r="AD882" s="10"/>
      <c r="AE882" s="34" t="s">
        <v>568</v>
      </c>
      <c r="AF882" s="34">
        <v>22</v>
      </c>
    </row>
    <row r="883" spans="17:32" x14ac:dyDescent="0.2">
      <c r="Q883" s="34"/>
      <c r="R883" s="34"/>
      <c r="AA883" s="10"/>
      <c r="AB883" s="10"/>
      <c r="AC883" s="10"/>
      <c r="AD883" s="10"/>
      <c r="AE883" s="34" t="s">
        <v>569</v>
      </c>
      <c r="AF883" s="34">
        <v>22</v>
      </c>
    </row>
    <row r="884" spans="17:32" x14ac:dyDescent="0.2">
      <c r="Q884" s="35"/>
      <c r="R884" s="34"/>
      <c r="AA884" s="10"/>
      <c r="AB884" s="10"/>
      <c r="AC884" s="10"/>
      <c r="AD884" s="10"/>
      <c r="AE884" s="35" t="s">
        <v>257</v>
      </c>
      <c r="AF884" s="34">
        <v>29</v>
      </c>
    </row>
    <row r="885" spans="17:32" x14ac:dyDescent="0.2">
      <c r="Q885" s="35"/>
      <c r="R885" s="34"/>
      <c r="AA885" s="10"/>
      <c r="AB885" s="10"/>
      <c r="AC885" s="10"/>
      <c r="AD885" s="10"/>
      <c r="AE885" s="35" t="s">
        <v>258</v>
      </c>
      <c r="AF885" s="34">
        <v>29</v>
      </c>
    </row>
    <row r="886" spans="17:32" x14ac:dyDescent="0.2">
      <c r="Q886" s="35"/>
      <c r="R886" s="34"/>
      <c r="AA886" s="10"/>
      <c r="AB886" s="10"/>
      <c r="AC886" s="10"/>
      <c r="AD886" s="10"/>
      <c r="AE886" s="35" t="s">
        <v>259</v>
      </c>
      <c r="AF886" s="34">
        <v>29</v>
      </c>
    </row>
    <row r="887" spans="17:32" x14ac:dyDescent="0.2">
      <c r="Q887" s="36"/>
      <c r="R887" s="33"/>
      <c r="AA887" s="10"/>
      <c r="AB887" s="10"/>
      <c r="AC887" s="10"/>
      <c r="AD887" s="10"/>
      <c r="AE887" s="36" t="s">
        <v>11</v>
      </c>
      <c r="AF887" s="33">
        <v>56</v>
      </c>
    </row>
    <row r="888" spans="17:32" x14ac:dyDescent="0.2">
      <c r="Q888" s="35"/>
      <c r="R888" s="34"/>
      <c r="AA888" s="10"/>
      <c r="AB888" s="10"/>
      <c r="AC888" s="10"/>
      <c r="AD888" s="10"/>
      <c r="AE888" s="35" t="s">
        <v>261</v>
      </c>
      <c r="AF888" s="34">
        <v>29</v>
      </c>
    </row>
    <row r="889" spans="17:32" x14ac:dyDescent="0.2">
      <c r="Q889" s="34"/>
      <c r="R889" s="34"/>
      <c r="AA889" s="10"/>
      <c r="AB889" s="10"/>
      <c r="AC889" s="10"/>
      <c r="AD889" s="10"/>
      <c r="AE889" s="34" t="s">
        <v>570</v>
      </c>
      <c r="AF889" s="34">
        <v>22</v>
      </c>
    </row>
    <row r="890" spans="17:32" x14ac:dyDescent="0.2">
      <c r="Q890" s="33"/>
      <c r="R890" s="33"/>
      <c r="AA890" s="10"/>
      <c r="AB890" s="10"/>
      <c r="AC890" s="10"/>
      <c r="AD890" s="10"/>
      <c r="AE890" s="33" t="s">
        <v>1168</v>
      </c>
      <c r="AF890" s="33">
        <v>35</v>
      </c>
    </row>
    <row r="891" spans="17:32" x14ac:dyDescent="0.2">
      <c r="Q891" s="34"/>
      <c r="R891" s="34"/>
      <c r="AA891" s="10"/>
      <c r="AB891" s="10"/>
      <c r="AC891" s="10"/>
      <c r="AD891" s="10"/>
      <c r="AE891" s="34" t="s">
        <v>571</v>
      </c>
      <c r="AF891" s="34">
        <v>22</v>
      </c>
    </row>
    <row r="892" spans="17:32" x14ac:dyDescent="0.2">
      <c r="Q892" s="36"/>
      <c r="R892" s="33"/>
      <c r="AA892" s="10"/>
      <c r="AB892" s="10"/>
      <c r="AC892" s="10"/>
      <c r="AD892" s="10"/>
      <c r="AE892" s="36" t="s">
        <v>866</v>
      </c>
      <c r="AF892" s="33">
        <v>56</v>
      </c>
    </row>
    <row r="893" spans="17:32" x14ac:dyDescent="0.2">
      <c r="Q893" s="36"/>
      <c r="R893" s="33"/>
      <c r="AA893" s="10"/>
      <c r="AB893" s="10"/>
      <c r="AC893" s="10"/>
      <c r="AD893" s="10"/>
      <c r="AE893" s="36" t="s">
        <v>867</v>
      </c>
      <c r="AF893" s="33">
        <v>56</v>
      </c>
    </row>
    <row r="894" spans="17:32" x14ac:dyDescent="0.2">
      <c r="Q894" s="34"/>
      <c r="R894" s="34"/>
      <c r="AA894" s="10"/>
      <c r="AB894" s="10"/>
      <c r="AC894" s="10"/>
      <c r="AD894" s="10"/>
      <c r="AE894" s="34" t="s">
        <v>572</v>
      </c>
      <c r="AF894" s="34">
        <v>22</v>
      </c>
    </row>
    <row r="895" spans="17:32" x14ac:dyDescent="0.2">
      <c r="Q895" s="35"/>
      <c r="R895" s="34"/>
      <c r="AA895" s="10"/>
      <c r="AB895" s="10"/>
      <c r="AC895" s="10"/>
      <c r="AD895" s="10"/>
      <c r="AE895" s="35" t="s">
        <v>262</v>
      </c>
      <c r="AF895" s="34">
        <v>29</v>
      </c>
    </row>
    <row r="896" spans="17:32" x14ac:dyDescent="0.2">
      <c r="Q896" s="35"/>
      <c r="R896" s="34"/>
      <c r="AA896" s="10"/>
      <c r="AB896" s="10"/>
      <c r="AC896" s="10"/>
      <c r="AD896" s="10"/>
      <c r="AE896" s="35" t="s">
        <v>263</v>
      </c>
      <c r="AF896" s="34">
        <v>29</v>
      </c>
    </row>
    <row r="897" spans="17:32" x14ac:dyDescent="0.2">
      <c r="Q897" s="36"/>
      <c r="R897" s="33"/>
      <c r="AA897" s="10"/>
      <c r="AB897" s="10"/>
      <c r="AC897" s="10"/>
      <c r="AD897" s="10"/>
      <c r="AE897" s="36" t="s">
        <v>868</v>
      </c>
      <c r="AF897" s="33">
        <v>56</v>
      </c>
    </row>
    <row r="898" spans="17:32" x14ac:dyDescent="0.2">
      <c r="Q898" s="35"/>
      <c r="R898" s="34"/>
      <c r="AA898" s="10"/>
      <c r="AB898" s="10"/>
      <c r="AC898" s="10"/>
      <c r="AD898" s="10"/>
      <c r="AE898" s="35" t="s">
        <v>264</v>
      </c>
      <c r="AF898" s="34">
        <v>29</v>
      </c>
    </row>
    <row r="899" spans="17:32" x14ac:dyDescent="0.2">
      <c r="Q899" s="34"/>
      <c r="R899" s="34"/>
      <c r="AA899" s="10"/>
      <c r="AB899" s="10"/>
      <c r="AC899" s="10"/>
      <c r="AD899" s="10"/>
      <c r="AE899" s="34" t="s">
        <v>573</v>
      </c>
      <c r="AF899" s="34">
        <v>22</v>
      </c>
    </row>
    <row r="900" spans="17:32" x14ac:dyDescent="0.2">
      <c r="Q900" s="35"/>
      <c r="R900" s="34"/>
      <c r="AA900" s="10"/>
      <c r="AB900" s="10"/>
      <c r="AC900" s="10"/>
      <c r="AD900" s="10"/>
      <c r="AE900" s="35" t="s">
        <v>265</v>
      </c>
      <c r="AF900" s="34">
        <v>29</v>
      </c>
    </row>
    <row r="901" spans="17:32" x14ac:dyDescent="0.2">
      <c r="Q901" s="35"/>
      <c r="R901" s="34"/>
      <c r="AA901" s="10"/>
      <c r="AB901" s="10"/>
      <c r="AC901" s="10"/>
      <c r="AD901" s="10"/>
      <c r="AE901" s="35" t="s">
        <v>266</v>
      </c>
      <c r="AF901" s="34">
        <v>29</v>
      </c>
    </row>
    <row r="902" spans="17:32" x14ac:dyDescent="0.2">
      <c r="Q902" s="35"/>
      <c r="R902" s="34"/>
      <c r="AA902" s="10"/>
      <c r="AB902" s="10"/>
      <c r="AC902" s="10"/>
      <c r="AD902" s="10"/>
      <c r="AE902" s="35" t="s">
        <v>267</v>
      </c>
      <c r="AF902" s="34">
        <v>29</v>
      </c>
    </row>
    <row r="903" spans="17:32" x14ac:dyDescent="0.2">
      <c r="Q903" s="34"/>
      <c r="R903" s="34"/>
      <c r="AA903" s="10"/>
      <c r="AB903" s="10"/>
      <c r="AC903" s="10"/>
      <c r="AD903" s="10"/>
      <c r="AE903" s="34" t="s">
        <v>574</v>
      </c>
      <c r="AF903" s="34">
        <v>22</v>
      </c>
    </row>
    <row r="904" spans="17:32" x14ac:dyDescent="0.2">
      <c r="Q904" s="35"/>
      <c r="R904" s="34"/>
      <c r="AA904" s="10"/>
      <c r="AB904" s="10"/>
      <c r="AC904" s="10"/>
      <c r="AD904" s="10"/>
      <c r="AE904" s="35" t="s">
        <v>268</v>
      </c>
      <c r="AF904" s="34">
        <v>29</v>
      </c>
    </row>
    <row r="905" spans="17:32" x14ac:dyDescent="0.2">
      <c r="Q905" s="33"/>
      <c r="R905" s="33"/>
      <c r="AA905" s="10"/>
      <c r="AB905" s="10"/>
      <c r="AC905" s="10"/>
      <c r="AD905" s="10"/>
      <c r="AE905" s="33" t="s">
        <v>1169</v>
      </c>
      <c r="AF905" s="33">
        <v>35</v>
      </c>
    </row>
    <row r="906" spans="17:32" x14ac:dyDescent="0.2">
      <c r="Q906" s="36"/>
      <c r="R906" s="33"/>
      <c r="AA906" s="10"/>
      <c r="AB906" s="10"/>
      <c r="AC906" s="10"/>
      <c r="AD906" s="10"/>
      <c r="AE906" s="36" t="s">
        <v>869</v>
      </c>
      <c r="AF906" s="33">
        <v>56</v>
      </c>
    </row>
    <row r="907" spans="17:32" x14ac:dyDescent="0.2">
      <c r="Q907" s="33"/>
      <c r="R907" s="33"/>
      <c r="AA907" s="10"/>
      <c r="AB907" s="10"/>
      <c r="AC907" s="10"/>
      <c r="AD907" s="10"/>
      <c r="AE907" s="33" t="s">
        <v>1170</v>
      </c>
      <c r="AF907" s="33">
        <v>35</v>
      </c>
    </row>
    <row r="908" spans="17:32" x14ac:dyDescent="0.2">
      <c r="Q908" s="33"/>
      <c r="R908" s="33"/>
      <c r="AA908" s="10"/>
      <c r="AB908" s="10"/>
      <c r="AC908" s="10"/>
      <c r="AD908" s="10"/>
      <c r="AE908" s="33" t="s">
        <v>1171</v>
      </c>
      <c r="AF908" s="33">
        <v>35</v>
      </c>
    </row>
    <row r="909" spans="17:32" x14ac:dyDescent="0.2">
      <c r="Q909" s="36"/>
      <c r="R909" s="33"/>
      <c r="AA909" s="10"/>
      <c r="AB909" s="10"/>
      <c r="AC909" s="10"/>
      <c r="AD909" s="10"/>
      <c r="AE909" s="36" t="s">
        <v>870</v>
      </c>
      <c r="AF909" s="33">
        <v>56</v>
      </c>
    </row>
    <row r="910" spans="17:32" x14ac:dyDescent="0.2">
      <c r="Q910" s="35"/>
      <c r="R910" s="34"/>
      <c r="AA910" s="10"/>
      <c r="AB910" s="10"/>
      <c r="AC910" s="10"/>
      <c r="AD910" s="10"/>
      <c r="AE910" s="35" t="s">
        <v>269</v>
      </c>
      <c r="AF910" s="34">
        <v>29</v>
      </c>
    </row>
    <row r="911" spans="17:32" x14ac:dyDescent="0.2">
      <c r="Q911" s="34"/>
      <c r="R911" s="34"/>
      <c r="AA911" s="10"/>
      <c r="AB911" s="10"/>
      <c r="AC911" s="10"/>
      <c r="AD911" s="10"/>
      <c r="AE911" s="34" t="s">
        <v>576</v>
      </c>
      <c r="AF911" s="34">
        <v>22</v>
      </c>
    </row>
    <row r="912" spans="17:32" x14ac:dyDescent="0.2">
      <c r="Q912" s="34"/>
      <c r="R912" s="34"/>
      <c r="AA912" s="10"/>
      <c r="AB912" s="10"/>
      <c r="AC912" s="10"/>
      <c r="AD912" s="10"/>
      <c r="AE912" s="34" t="s">
        <v>577</v>
      </c>
      <c r="AF912" s="34">
        <v>22</v>
      </c>
    </row>
    <row r="913" spans="17:32" x14ac:dyDescent="0.2">
      <c r="Q913" s="35"/>
      <c r="R913" s="34"/>
      <c r="AA913" s="10"/>
      <c r="AB913" s="10"/>
      <c r="AC913" s="10"/>
      <c r="AD913" s="10"/>
      <c r="AE913" s="35" t="s">
        <v>270</v>
      </c>
      <c r="AF913" s="34">
        <v>29</v>
      </c>
    </row>
    <row r="914" spans="17:32" x14ac:dyDescent="0.2">
      <c r="Q914" s="34"/>
      <c r="R914" s="34"/>
      <c r="AA914" s="10"/>
      <c r="AB914" s="10"/>
      <c r="AC914" s="10"/>
      <c r="AD914" s="10"/>
      <c r="AE914" s="34" t="s">
        <v>578</v>
      </c>
      <c r="AF914" s="34">
        <v>22</v>
      </c>
    </row>
    <row r="915" spans="17:32" x14ac:dyDescent="0.2">
      <c r="Q915" s="36"/>
      <c r="R915" s="33"/>
      <c r="AA915" s="10"/>
      <c r="AB915" s="10"/>
      <c r="AC915" s="10"/>
      <c r="AD915" s="10"/>
      <c r="AE915" s="36" t="s">
        <v>871</v>
      </c>
      <c r="AF915" s="33">
        <v>56</v>
      </c>
    </row>
    <row r="916" spans="17:32" x14ac:dyDescent="0.2">
      <c r="Q916" s="36"/>
      <c r="R916" s="33"/>
      <c r="AA916" s="10"/>
      <c r="AB916" s="10"/>
      <c r="AC916" s="10"/>
      <c r="AD916" s="10"/>
      <c r="AE916" s="36" t="s">
        <v>872</v>
      </c>
      <c r="AF916" s="33">
        <v>56</v>
      </c>
    </row>
    <row r="917" spans="17:32" x14ac:dyDescent="0.2">
      <c r="Q917" s="34"/>
      <c r="R917" s="34"/>
      <c r="AA917" s="10"/>
      <c r="AB917" s="10"/>
      <c r="AC917" s="10"/>
      <c r="AD917" s="10"/>
      <c r="AE917" s="34" t="s">
        <v>579</v>
      </c>
      <c r="AF917" s="34">
        <v>22</v>
      </c>
    </row>
    <row r="918" spans="17:32" x14ac:dyDescent="0.2">
      <c r="Q918" s="36"/>
      <c r="R918" s="33"/>
      <c r="AA918" s="10"/>
      <c r="AB918" s="10"/>
      <c r="AC918" s="10"/>
      <c r="AD918" s="10"/>
      <c r="AE918" s="36" t="s">
        <v>873</v>
      </c>
      <c r="AF918" s="33">
        <v>56</v>
      </c>
    </row>
    <row r="919" spans="17:32" x14ac:dyDescent="0.2">
      <c r="Q919" s="36"/>
      <c r="R919" s="33"/>
      <c r="AA919" s="10"/>
      <c r="AB919" s="10"/>
      <c r="AC919" s="10"/>
      <c r="AD919" s="10"/>
      <c r="AE919" s="36" t="s">
        <v>874</v>
      </c>
      <c r="AF919" s="33">
        <v>56</v>
      </c>
    </row>
    <row r="920" spans="17:32" x14ac:dyDescent="0.2">
      <c r="Q920" s="35"/>
      <c r="R920" s="34"/>
      <c r="AA920" s="10"/>
      <c r="AB920" s="10"/>
      <c r="AC920" s="10"/>
      <c r="AD920" s="10"/>
      <c r="AE920" s="35" t="s">
        <v>10</v>
      </c>
      <c r="AF920" s="34">
        <v>29</v>
      </c>
    </row>
    <row r="921" spans="17:32" x14ac:dyDescent="0.2">
      <c r="Q921" s="35"/>
      <c r="R921" s="34"/>
      <c r="AA921" s="10"/>
      <c r="AB921" s="10"/>
      <c r="AC921" s="10"/>
      <c r="AD921" s="10"/>
      <c r="AE921" s="35" t="s">
        <v>23</v>
      </c>
      <c r="AF921" s="34">
        <v>29</v>
      </c>
    </row>
    <row r="922" spans="17:32" x14ac:dyDescent="0.2">
      <c r="Q922" s="34"/>
      <c r="R922" s="34"/>
      <c r="AA922" s="10"/>
      <c r="AB922" s="10"/>
      <c r="AC922" s="10"/>
      <c r="AD922" s="10"/>
      <c r="AE922" s="34" t="s">
        <v>581</v>
      </c>
      <c r="AF922" s="34">
        <v>22</v>
      </c>
    </row>
    <row r="923" spans="17:32" x14ac:dyDescent="0.2">
      <c r="Q923" s="34"/>
      <c r="R923" s="34"/>
      <c r="AA923" s="10"/>
      <c r="AB923" s="10"/>
      <c r="AC923" s="10"/>
      <c r="AD923" s="10"/>
      <c r="AE923" s="34" t="s">
        <v>582</v>
      </c>
      <c r="AF923" s="34">
        <v>22</v>
      </c>
    </row>
    <row r="924" spans="17:32" x14ac:dyDescent="0.2">
      <c r="Q924" s="36"/>
      <c r="R924" s="33"/>
      <c r="AA924" s="10"/>
      <c r="AB924" s="10"/>
      <c r="AC924" s="10"/>
      <c r="AD924" s="10"/>
      <c r="AE924" s="36" t="s">
        <v>875</v>
      </c>
      <c r="AF924" s="33">
        <v>56</v>
      </c>
    </row>
    <row r="925" spans="17:32" x14ac:dyDescent="0.2">
      <c r="Q925" s="36"/>
      <c r="R925" s="33"/>
      <c r="AA925" s="10"/>
      <c r="AB925" s="10"/>
      <c r="AC925" s="10"/>
      <c r="AD925" s="10"/>
      <c r="AE925" s="36" t="s">
        <v>876</v>
      </c>
      <c r="AF925" s="33">
        <v>56</v>
      </c>
    </row>
    <row r="926" spans="17:32" x14ac:dyDescent="0.2">
      <c r="Q926" s="33"/>
      <c r="R926" s="33"/>
      <c r="AA926" s="10"/>
      <c r="AB926" s="10"/>
      <c r="AC926" s="10"/>
      <c r="AD926" s="10"/>
      <c r="AE926" s="33" t="s">
        <v>1172</v>
      </c>
      <c r="AF926" s="33">
        <v>35</v>
      </c>
    </row>
    <row r="927" spans="17:32" x14ac:dyDescent="0.2">
      <c r="Q927" s="35"/>
      <c r="R927" s="34"/>
      <c r="AA927" s="10"/>
      <c r="AB927" s="10"/>
      <c r="AC927" s="10"/>
      <c r="AD927" s="10"/>
      <c r="AE927" s="35" t="s">
        <v>272</v>
      </c>
      <c r="AF927" s="34">
        <v>29</v>
      </c>
    </row>
    <row r="928" spans="17:32" x14ac:dyDescent="0.2">
      <c r="Q928" s="33"/>
      <c r="R928" s="33"/>
      <c r="AA928" s="10"/>
      <c r="AB928" s="10"/>
      <c r="AC928" s="10"/>
      <c r="AD928" s="10"/>
      <c r="AE928" s="33" t="s">
        <v>16</v>
      </c>
      <c r="AF928" s="33">
        <v>35</v>
      </c>
    </row>
    <row r="929" spans="17:32" x14ac:dyDescent="0.2">
      <c r="Q929" s="36"/>
      <c r="R929" s="33"/>
      <c r="AA929" s="10"/>
      <c r="AB929" s="10"/>
      <c r="AC929" s="10"/>
      <c r="AD929" s="10"/>
      <c r="AE929" s="36" t="s">
        <v>877</v>
      </c>
      <c r="AF929" s="33">
        <v>56</v>
      </c>
    </row>
    <row r="930" spans="17:32" x14ac:dyDescent="0.2">
      <c r="Q930" s="36"/>
      <c r="R930" s="33"/>
      <c r="AA930" s="10"/>
      <c r="AB930" s="10"/>
      <c r="AC930" s="10"/>
      <c r="AD930" s="10"/>
      <c r="AE930" s="36" t="s">
        <v>878</v>
      </c>
      <c r="AF930" s="33">
        <v>56</v>
      </c>
    </row>
    <row r="931" spans="17:32" x14ac:dyDescent="0.2">
      <c r="Q931" s="36"/>
      <c r="R931" s="33"/>
      <c r="AA931" s="10"/>
      <c r="AB931" s="10"/>
      <c r="AC931" s="10"/>
      <c r="AD931" s="10"/>
      <c r="AE931" s="36" t="s">
        <v>879</v>
      </c>
      <c r="AF931" s="33">
        <v>56</v>
      </c>
    </row>
    <row r="932" spans="17:32" x14ac:dyDescent="0.2">
      <c r="Q932" s="33"/>
      <c r="R932" s="33"/>
      <c r="AA932" s="10"/>
      <c r="AB932" s="10"/>
      <c r="AC932" s="10"/>
      <c r="AD932" s="10"/>
      <c r="AE932" s="33" t="s">
        <v>1173</v>
      </c>
      <c r="AF932" s="33">
        <v>35</v>
      </c>
    </row>
    <row r="933" spans="17:32" x14ac:dyDescent="0.2">
      <c r="Q933" s="33"/>
      <c r="R933" s="33"/>
      <c r="AA933" s="10"/>
      <c r="AB933" s="10"/>
      <c r="AC933" s="10"/>
      <c r="AD933" s="10"/>
      <c r="AE933" s="33" t="s">
        <v>7</v>
      </c>
      <c r="AF933" s="33">
        <v>35</v>
      </c>
    </row>
    <row r="934" spans="17:32" x14ac:dyDescent="0.2">
      <c r="Q934" s="33"/>
      <c r="R934" s="33"/>
      <c r="AA934" s="10"/>
      <c r="AB934" s="10"/>
      <c r="AC934" s="10"/>
      <c r="AD934" s="10"/>
      <c r="AE934" s="33" t="s">
        <v>1174</v>
      </c>
      <c r="AF934" s="33">
        <v>35</v>
      </c>
    </row>
    <row r="935" spans="17:32" x14ac:dyDescent="0.2">
      <c r="Q935" s="36"/>
      <c r="R935" s="33"/>
      <c r="AA935" s="10"/>
      <c r="AB935" s="10"/>
      <c r="AC935" s="10"/>
      <c r="AD935" s="10"/>
      <c r="AE935" s="36" t="s">
        <v>880</v>
      </c>
      <c r="AF935" s="33">
        <v>56</v>
      </c>
    </row>
    <row r="936" spans="17:32" x14ac:dyDescent="0.2">
      <c r="Q936" s="35"/>
      <c r="R936" s="34"/>
      <c r="AA936" s="10"/>
      <c r="AB936" s="10"/>
      <c r="AC936" s="10"/>
      <c r="AD936" s="10"/>
      <c r="AE936" s="35" t="s">
        <v>274</v>
      </c>
      <c r="AF936" s="34">
        <v>29</v>
      </c>
    </row>
    <row r="937" spans="17:32" x14ac:dyDescent="0.2">
      <c r="Q937" s="36"/>
      <c r="R937" s="33"/>
      <c r="AA937" s="10"/>
      <c r="AB937" s="10"/>
      <c r="AC937" s="10"/>
      <c r="AD937" s="10"/>
      <c r="AE937" s="36" t="s">
        <v>881</v>
      </c>
      <c r="AF937" s="33">
        <v>56</v>
      </c>
    </row>
    <row r="938" spans="17:32" x14ac:dyDescent="0.2">
      <c r="Q938" s="33"/>
      <c r="R938" s="33"/>
      <c r="AA938" s="10"/>
      <c r="AB938" s="10"/>
      <c r="AC938" s="10"/>
      <c r="AD938" s="10"/>
      <c r="AE938" s="33" t="s">
        <v>1177</v>
      </c>
      <c r="AF938" s="33">
        <v>35</v>
      </c>
    </row>
    <row r="939" spans="17:32" x14ac:dyDescent="0.2">
      <c r="Q939" s="36"/>
      <c r="R939" s="33"/>
      <c r="AA939" s="10"/>
      <c r="AB939" s="10"/>
      <c r="AC939" s="10"/>
      <c r="AD939" s="10"/>
      <c r="AE939" s="36" t="s">
        <v>884</v>
      </c>
      <c r="AF939" s="33">
        <v>56</v>
      </c>
    </row>
    <row r="940" spans="17:32" x14ac:dyDescent="0.2">
      <c r="Q940" s="36"/>
      <c r="R940" s="33"/>
      <c r="AA940" s="10"/>
      <c r="AB940" s="10"/>
      <c r="AC940" s="10"/>
      <c r="AD940" s="10"/>
      <c r="AE940" s="36" t="s">
        <v>885</v>
      </c>
      <c r="AF940" s="33">
        <v>56</v>
      </c>
    </row>
    <row r="941" spans="17:32" x14ac:dyDescent="0.2">
      <c r="Q941" s="33"/>
      <c r="R941" s="33"/>
      <c r="AA941" s="10"/>
      <c r="AB941" s="10"/>
      <c r="AC941" s="10"/>
      <c r="AD941" s="10"/>
      <c r="AE941" s="33" t="s">
        <v>1178</v>
      </c>
      <c r="AF941" s="33">
        <v>35</v>
      </c>
    </row>
    <row r="942" spans="17:32" x14ac:dyDescent="0.2">
      <c r="Q942" s="33"/>
      <c r="R942" s="33"/>
      <c r="AA942" s="10"/>
      <c r="AB942" s="10"/>
      <c r="AC942" s="10"/>
      <c r="AD942" s="10"/>
      <c r="AE942" s="33" t="s">
        <v>1179</v>
      </c>
      <c r="AF942" s="33">
        <v>35</v>
      </c>
    </row>
    <row r="943" spans="17:32" x14ac:dyDescent="0.2">
      <c r="Q943" s="33"/>
      <c r="R943" s="33"/>
      <c r="AA943" s="10"/>
      <c r="AB943" s="10"/>
      <c r="AC943" s="10"/>
      <c r="AD943" s="10"/>
      <c r="AE943" s="33" t="s">
        <v>1180</v>
      </c>
      <c r="AF943" s="33">
        <v>35</v>
      </c>
    </row>
    <row r="944" spans="17:32" x14ac:dyDescent="0.2">
      <c r="Q944" s="35"/>
      <c r="R944" s="34"/>
      <c r="AA944" s="10"/>
      <c r="AB944" s="10"/>
      <c r="AC944" s="10"/>
      <c r="AD944" s="10"/>
      <c r="AE944" s="35" t="s">
        <v>276</v>
      </c>
      <c r="AF944" s="34">
        <v>29</v>
      </c>
    </row>
    <row r="945" spans="17:32" x14ac:dyDescent="0.2">
      <c r="Q945" s="35"/>
      <c r="R945" s="34"/>
      <c r="AA945" s="10"/>
      <c r="AB945" s="10"/>
      <c r="AC945" s="10"/>
      <c r="AD945" s="10"/>
      <c r="AE945" s="35" t="s">
        <v>277</v>
      </c>
      <c r="AF945" s="34">
        <v>29</v>
      </c>
    </row>
    <row r="946" spans="17:32" x14ac:dyDescent="0.2">
      <c r="Q946" s="35"/>
      <c r="R946" s="34"/>
      <c r="AA946" s="10"/>
      <c r="AB946" s="10"/>
      <c r="AC946" s="10"/>
      <c r="AD946" s="10"/>
      <c r="AE946" s="35" t="s">
        <v>278</v>
      </c>
      <c r="AF946" s="34">
        <v>29</v>
      </c>
    </row>
    <row r="947" spans="17:32" x14ac:dyDescent="0.2">
      <c r="Q947" s="34"/>
      <c r="R947" s="34"/>
      <c r="AA947" s="10"/>
      <c r="AB947" s="10"/>
      <c r="AC947" s="10"/>
      <c r="AD947" s="10"/>
      <c r="AE947" s="34" t="s">
        <v>585</v>
      </c>
      <c r="AF947" s="34">
        <v>22</v>
      </c>
    </row>
    <row r="948" spans="17:32" x14ac:dyDescent="0.2">
      <c r="Q948" s="35"/>
      <c r="R948" s="34"/>
      <c r="AA948" s="10"/>
      <c r="AB948" s="10"/>
      <c r="AC948" s="10"/>
      <c r="AD948" s="10"/>
      <c r="AE948" s="35" t="s">
        <v>279</v>
      </c>
      <c r="AF948" s="34">
        <v>29</v>
      </c>
    </row>
    <row r="949" spans="17:32" x14ac:dyDescent="0.2">
      <c r="Q949" s="34"/>
      <c r="R949" s="34"/>
      <c r="AA949" s="10"/>
      <c r="AB949" s="10"/>
      <c r="AC949" s="10"/>
      <c r="AD949" s="10"/>
      <c r="AE949" s="34" t="s">
        <v>586</v>
      </c>
      <c r="AF949" s="34">
        <v>22</v>
      </c>
    </row>
    <row r="950" spans="17:32" x14ac:dyDescent="0.2">
      <c r="Q950" s="36"/>
      <c r="R950" s="33"/>
      <c r="AA950" s="10"/>
      <c r="AB950" s="10"/>
      <c r="AC950" s="10"/>
      <c r="AD950" s="10"/>
      <c r="AE950" s="36" t="s">
        <v>886</v>
      </c>
      <c r="AF950" s="33">
        <v>56</v>
      </c>
    </row>
    <row r="951" spans="17:32" x14ac:dyDescent="0.2">
      <c r="Q951" s="34"/>
      <c r="R951" s="34"/>
      <c r="AA951" s="10"/>
      <c r="AB951" s="10"/>
      <c r="AC951" s="10"/>
      <c r="AD951" s="10"/>
      <c r="AE951" s="34" t="s">
        <v>587</v>
      </c>
      <c r="AF951" s="34">
        <v>22</v>
      </c>
    </row>
    <row r="952" spans="17:32" x14ac:dyDescent="0.2">
      <c r="Q952" s="33"/>
      <c r="R952" s="33"/>
      <c r="AA952" s="10"/>
      <c r="AB952" s="10"/>
      <c r="AC952" s="10"/>
      <c r="AD952" s="10"/>
      <c r="AE952" s="33" t="s">
        <v>1181</v>
      </c>
      <c r="AF952" s="33">
        <v>35</v>
      </c>
    </row>
    <row r="953" spans="17:32" x14ac:dyDescent="0.2">
      <c r="Q953" s="33"/>
      <c r="R953" s="33"/>
      <c r="AA953" s="10"/>
      <c r="AB953" s="10"/>
      <c r="AC953" s="10"/>
      <c r="AD953" s="10"/>
      <c r="AE953" s="33" t="s">
        <v>1182</v>
      </c>
      <c r="AF953" s="33">
        <v>35</v>
      </c>
    </row>
    <row r="954" spans="17:32" x14ac:dyDescent="0.2">
      <c r="Q954" s="34"/>
      <c r="R954" s="34"/>
      <c r="AA954" s="10"/>
      <c r="AB954" s="10"/>
      <c r="AC954" s="10"/>
      <c r="AD954" s="10"/>
      <c r="AE954" s="34" t="s">
        <v>588</v>
      </c>
      <c r="AF954" s="34">
        <v>22</v>
      </c>
    </row>
    <row r="955" spans="17:32" x14ac:dyDescent="0.2">
      <c r="Q955" s="36"/>
      <c r="R955" s="33"/>
      <c r="AA955" s="10"/>
      <c r="AB955" s="10"/>
      <c r="AC955" s="10"/>
      <c r="AD955" s="10"/>
      <c r="AE955" s="36" t="s">
        <v>887</v>
      </c>
      <c r="AF955" s="33">
        <v>56</v>
      </c>
    </row>
    <row r="956" spans="17:32" x14ac:dyDescent="0.2">
      <c r="Q956" s="34"/>
      <c r="R956" s="34"/>
      <c r="AA956" s="10"/>
      <c r="AB956" s="10"/>
      <c r="AC956" s="10"/>
      <c r="AD956" s="10"/>
      <c r="AE956" s="34" t="s">
        <v>589</v>
      </c>
      <c r="AF956" s="34">
        <v>22</v>
      </c>
    </row>
    <row r="957" spans="17:32" x14ac:dyDescent="0.2">
      <c r="Q957" s="33"/>
      <c r="R957" s="33"/>
      <c r="AA957" s="10"/>
      <c r="AB957" s="10"/>
      <c r="AC957" s="10"/>
      <c r="AD957" s="10"/>
      <c r="AE957" s="33" t="s">
        <v>1183</v>
      </c>
      <c r="AF957" s="33">
        <v>35</v>
      </c>
    </row>
    <row r="958" spans="17:32" x14ac:dyDescent="0.2">
      <c r="Q958" s="36"/>
      <c r="R958" s="33"/>
      <c r="AA958" s="10"/>
      <c r="AB958" s="10"/>
      <c r="AC958" s="10"/>
      <c r="AD958" s="10"/>
      <c r="AE958" s="36" t="s">
        <v>889</v>
      </c>
      <c r="AF958" s="33">
        <v>56</v>
      </c>
    </row>
    <row r="959" spans="17:32" x14ac:dyDescent="0.2">
      <c r="Q959" s="34"/>
      <c r="R959" s="34"/>
      <c r="AA959" s="10"/>
      <c r="AB959" s="10"/>
      <c r="AC959" s="10"/>
      <c r="AD959" s="10"/>
      <c r="AE959" s="34" t="s">
        <v>590</v>
      </c>
      <c r="AF959" s="34">
        <v>22</v>
      </c>
    </row>
    <row r="960" spans="17:32" x14ac:dyDescent="0.2">
      <c r="Q960" s="34"/>
      <c r="R960" s="34"/>
      <c r="AA960" s="10"/>
      <c r="AB960" s="10"/>
      <c r="AC960" s="10"/>
      <c r="AD960" s="10"/>
      <c r="AE960" s="34" t="s">
        <v>591</v>
      </c>
      <c r="AF960" s="34">
        <v>22</v>
      </c>
    </row>
    <row r="961" spans="17:32" x14ac:dyDescent="0.2">
      <c r="Q961" s="36"/>
      <c r="R961" s="33"/>
      <c r="AA961" s="10"/>
      <c r="AB961" s="10"/>
      <c r="AC961" s="10"/>
      <c r="AD961" s="10"/>
      <c r="AE961" s="36" t="s">
        <v>890</v>
      </c>
      <c r="AF961" s="33">
        <v>56</v>
      </c>
    </row>
    <row r="962" spans="17:32" x14ac:dyDescent="0.2">
      <c r="Q962" s="34"/>
      <c r="R962" s="34"/>
      <c r="AA962" s="10"/>
      <c r="AB962" s="10"/>
      <c r="AC962" s="10"/>
      <c r="AD962" s="10"/>
      <c r="AE962" s="34" t="s">
        <v>592</v>
      </c>
      <c r="AF962" s="34">
        <v>22</v>
      </c>
    </row>
    <row r="963" spans="17:32" x14ac:dyDescent="0.2">
      <c r="Q963" s="36"/>
      <c r="R963" s="33"/>
      <c r="AA963" s="10"/>
      <c r="AB963" s="10"/>
      <c r="AC963" s="10"/>
      <c r="AD963" s="10"/>
      <c r="AE963" s="36" t="s">
        <v>891</v>
      </c>
      <c r="AF963" s="33">
        <v>56</v>
      </c>
    </row>
    <row r="964" spans="17:32" x14ac:dyDescent="0.2">
      <c r="Q964" s="34"/>
      <c r="R964" s="34"/>
      <c r="AA964" s="10"/>
      <c r="AB964" s="10"/>
      <c r="AC964" s="10"/>
      <c r="AD964" s="10"/>
      <c r="AE964" s="34" t="s">
        <v>593</v>
      </c>
      <c r="AF964" s="34">
        <v>22</v>
      </c>
    </row>
    <row r="965" spans="17:32" x14ac:dyDescent="0.2">
      <c r="Q965" s="33"/>
      <c r="R965" s="33"/>
      <c r="AA965" s="10"/>
      <c r="AB965" s="10"/>
      <c r="AC965" s="10"/>
      <c r="AD965" s="10"/>
      <c r="AE965" s="33" t="s">
        <v>892</v>
      </c>
      <c r="AF965" s="33">
        <v>35</v>
      </c>
    </row>
    <row r="966" spans="17:32" x14ac:dyDescent="0.2">
      <c r="Q966" s="36"/>
      <c r="R966" s="33"/>
      <c r="AA966" s="10"/>
      <c r="AB966" s="10"/>
      <c r="AC966" s="10"/>
      <c r="AD966" s="10"/>
      <c r="AE966" s="36" t="s">
        <v>892</v>
      </c>
      <c r="AF966" s="33">
        <v>56</v>
      </c>
    </row>
    <row r="967" spans="17:32" x14ac:dyDescent="0.2">
      <c r="Q967" s="33"/>
      <c r="R967" s="33"/>
      <c r="AA967" s="10"/>
      <c r="AB967" s="10"/>
      <c r="AC967" s="10"/>
      <c r="AD967" s="10"/>
      <c r="AE967" s="33" t="s">
        <v>1184</v>
      </c>
      <c r="AF967" s="33">
        <v>35</v>
      </c>
    </row>
    <row r="968" spans="17:32" x14ac:dyDescent="0.2">
      <c r="Q968" s="33"/>
      <c r="R968" s="33"/>
      <c r="AA968" s="10"/>
      <c r="AB968" s="10"/>
      <c r="AC968" s="10"/>
      <c r="AD968" s="10"/>
      <c r="AE968" s="33" t="s">
        <v>1185</v>
      </c>
      <c r="AF968" s="33">
        <v>35</v>
      </c>
    </row>
    <row r="969" spans="17:32" x14ac:dyDescent="0.2">
      <c r="Q969" s="33"/>
      <c r="R969" s="33"/>
      <c r="AA969" s="10"/>
      <c r="AB969" s="10"/>
      <c r="AC969" s="10"/>
      <c r="AD969" s="10"/>
      <c r="AE969" s="33" t="s">
        <v>1186</v>
      </c>
      <c r="AF969" s="33">
        <v>35</v>
      </c>
    </row>
    <row r="970" spans="17:32" x14ac:dyDescent="0.2">
      <c r="Q970" s="33"/>
      <c r="R970" s="33"/>
      <c r="AA970" s="10"/>
      <c r="AB970" s="10"/>
      <c r="AC970" s="10"/>
      <c r="AD970" s="10"/>
      <c r="AE970" s="33" t="s">
        <v>1187</v>
      </c>
      <c r="AF970" s="33">
        <v>35</v>
      </c>
    </row>
    <row r="971" spans="17:32" x14ac:dyDescent="0.2">
      <c r="Q971" s="36"/>
      <c r="R971" s="33"/>
      <c r="AA971" s="10"/>
      <c r="AB971" s="10"/>
      <c r="AC971" s="10"/>
      <c r="AD971" s="10"/>
      <c r="AE971" s="36" t="s">
        <v>893</v>
      </c>
      <c r="AF971" s="33">
        <v>56</v>
      </c>
    </row>
    <row r="972" spans="17:32" x14ac:dyDescent="0.2">
      <c r="Q972" s="34"/>
      <c r="R972" s="34"/>
      <c r="AA972" s="10"/>
      <c r="AB972" s="10"/>
      <c r="AC972" s="10"/>
      <c r="AD972" s="10"/>
      <c r="AE972" s="34" t="s">
        <v>594</v>
      </c>
      <c r="AF972" s="34">
        <v>22</v>
      </c>
    </row>
    <row r="973" spans="17:32" x14ac:dyDescent="0.2">
      <c r="Q973" s="36"/>
      <c r="R973" s="33"/>
      <c r="AA973" s="10"/>
      <c r="AB973" s="10"/>
      <c r="AC973" s="10"/>
      <c r="AD973" s="10"/>
      <c r="AE973" s="36" t="s">
        <v>894</v>
      </c>
      <c r="AF973" s="33">
        <v>56</v>
      </c>
    </row>
    <row r="974" spans="17:32" x14ac:dyDescent="0.2">
      <c r="Q974" s="33"/>
      <c r="R974" s="33"/>
      <c r="AA974" s="10"/>
      <c r="AB974" s="10"/>
      <c r="AC974" s="10"/>
      <c r="AD974" s="10"/>
      <c r="AE974" s="33" t="s">
        <v>1188</v>
      </c>
      <c r="AF974" s="33">
        <v>35</v>
      </c>
    </row>
    <row r="975" spans="17:32" x14ac:dyDescent="0.2">
      <c r="Q975" s="34"/>
      <c r="R975" s="34"/>
      <c r="AA975" s="10"/>
      <c r="AB975" s="10"/>
      <c r="AC975" s="10"/>
      <c r="AD975" s="10"/>
      <c r="AE975" s="34" t="s">
        <v>595</v>
      </c>
      <c r="AF975" s="34">
        <v>22</v>
      </c>
    </row>
    <row r="976" spans="17:32" x14ac:dyDescent="0.2">
      <c r="Q976" s="34"/>
      <c r="R976" s="34"/>
      <c r="AA976" s="10"/>
      <c r="AB976" s="10"/>
      <c r="AC976" s="10"/>
      <c r="AD976" s="10"/>
      <c r="AE976" s="34" t="s">
        <v>596</v>
      </c>
      <c r="AF976" s="34">
        <v>22</v>
      </c>
    </row>
    <row r="977" spans="17:32" x14ac:dyDescent="0.2">
      <c r="Q977" s="33"/>
      <c r="R977" s="33"/>
      <c r="AA977" s="10"/>
      <c r="AB977" s="10"/>
      <c r="AC977" s="10"/>
      <c r="AD977" s="10"/>
      <c r="AE977" s="33" t="s">
        <v>1189</v>
      </c>
      <c r="AF977" s="33">
        <v>35</v>
      </c>
    </row>
    <row r="978" spans="17:32" x14ac:dyDescent="0.2">
      <c r="Q978" s="33"/>
      <c r="R978" s="33"/>
      <c r="AA978" s="10"/>
      <c r="AB978" s="10"/>
      <c r="AC978" s="10"/>
      <c r="AD978" s="10"/>
      <c r="AE978" s="33" t="s">
        <v>1190</v>
      </c>
      <c r="AF978" s="33">
        <v>35</v>
      </c>
    </row>
    <row r="979" spans="17:32" x14ac:dyDescent="0.2">
      <c r="Q979" s="34"/>
      <c r="R979" s="34"/>
      <c r="AA979" s="10"/>
      <c r="AB979" s="10"/>
      <c r="AC979" s="10"/>
      <c r="AD979" s="10"/>
      <c r="AE979" s="34" t="s">
        <v>597</v>
      </c>
      <c r="AF979" s="34">
        <v>22</v>
      </c>
    </row>
    <row r="980" spans="17:32" x14ac:dyDescent="0.2">
      <c r="Q980" s="36"/>
      <c r="R980" s="33"/>
      <c r="AA980" s="10"/>
      <c r="AB980" s="10"/>
      <c r="AC980" s="10"/>
      <c r="AD980" s="10"/>
      <c r="AE980" s="36" t="s">
        <v>895</v>
      </c>
      <c r="AF980" s="33">
        <v>56</v>
      </c>
    </row>
    <row r="981" spans="17:32" x14ac:dyDescent="0.2">
      <c r="Q981" s="33"/>
      <c r="R981" s="33"/>
      <c r="AA981" s="10"/>
      <c r="AB981" s="10"/>
      <c r="AC981" s="10"/>
      <c r="AD981" s="10"/>
      <c r="AE981" s="33" t="s">
        <v>1191</v>
      </c>
      <c r="AF981" s="33">
        <v>35</v>
      </c>
    </row>
    <row r="982" spans="17:32" x14ac:dyDescent="0.2">
      <c r="Q982" s="33"/>
      <c r="R982" s="33"/>
      <c r="AA982" s="10"/>
      <c r="AB982" s="10"/>
      <c r="AC982" s="10"/>
      <c r="AD982" s="10"/>
      <c r="AE982" s="33" t="s">
        <v>1192</v>
      </c>
      <c r="AF982" s="33">
        <v>35</v>
      </c>
    </row>
    <row r="983" spans="17:32" x14ac:dyDescent="0.2">
      <c r="Q983" s="34"/>
      <c r="R983" s="34"/>
      <c r="AA983" s="10"/>
      <c r="AB983" s="10"/>
      <c r="AC983" s="10"/>
      <c r="AD983" s="10"/>
      <c r="AE983" s="34" t="s">
        <v>598</v>
      </c>
      <c r="AF983" s="34">
        <v>22</v>
      </c>
    </row>
    <row r="984" spans="17:32" x14ac:dyDescent="0.2">
      <c r="Q984" s="36"/>
      <c r="R984" s="33"/>
      <c r="AA984" s="10"/>
      <c r="AB984" s="10"/>
      <c r="AC984" s="10"/>
      <c r="AD984" s="10"/>
      <c r="AE984" s="36" t="s">
        <v>896</v>
      </c>
      <c r="AF984" s="33">
        <v>56</v>
      </c>
    </row>
    <row r="985" spans="17:32" x14ac:dyDescent="0.2">
      <c r="Q985" s="34"/>
      <c r="R985" s="34"/>
      <c r="AA985" s="10"/>
      <c r="AB985" s="10"/>
      <c r="AC985" s="10"/>
      <c r="AD985" s="10"/>
      <c r="AE985" s="34" t="s">
        <v>599</v>
      </c>
      <c r="AF985" s="34">
        <v>22</v>
      </c>
    </row>
    <row r="986" spans="17:32" x14ac:dyDescent="0.2">
      <c r="Q986" s="34"/>
      <c r="R986" s="34"/>
      <c r="AA986" s="10"/>
      <c r="AB986" s="10"/>
      <c r="AC986" s="10"/>
      <c r="AD986" s="10"/>
      <c r="AE986" s="34" t="s">
        <v>600</v>
      </c>
      <c r="AF986" s="34">
        <v>22</v>
      </c>
    </row>
    <row r="987" spans="17:32" x14ac:dyDescent="0.2">
      <c r="Q987" s="34"/>
      <c r="R987" s="34"/>
      <c r="AA987" s="10"/>
      <c r="AB987" s="10"/>
      <c r="AC987" s="10"/>
      <c r="AD987" s="10"/>
      <c r="AE987" s="34" t="s">
        <v>601</v>
      </c>
      <c r="AF987" s="34">
        <v>22</v>
      </c>
    </row>
    <row r="988" spans="17:32" x14ac:dyDescent="0.2">
      <c r="Q988" s="33"/>
      <c r="R988" s="33"/>
      <c r="AA988" s="10"/>
      <c r="AB988" s="10"/>
      <c r="AC988" s="10"/>
      <c r="AD988" s="10"/>
      <c r="AE988" s="33" t="s">
        <v>1194</v>
      </c>
      <c r="AF988" s="33">
        <v>35</v>
      </c>
    </row>
    <row r="989" spans="17:32" x14ac:dyDescent="0.2">
      <c r="Q989" s="33"/>
      <c r="R989" s="33"/>
      <c r="AA989" s="10"/>
      <c r="AB989" s="10"/>
      <c r="AC989" s="10"/>
      <c r="AD989" s="10"/>
      <c r="AE989" s="33" t="s">
        <v>1193</v>
      </c>
      <c r="AF989" s="33">
        <v>35</v>
      </c>
    </row>
    <row r="990" spans="17:32" x14ac:dyDescent="0.2">
      <c r="Q990" s="34"/>
      <c r="R990" s="34"/>
      <c r="AA990" s="10"/>
      <c r="AB990" s="10"/>
      <c r="AC990" s="10"/>
      <c r="AD990" s="10"/>
      <c r="AE990" s="34" t="s">
        <v>602</v>
      </c>
      <c r="AF990" s="34">
        <v>22</v>
      </c>
    </row>
    <row r="991" spans="17:32" x14ac:dyDescent="0.2">
      <c r="Q991" s="36"/>
      <c r="R991" s="33"/>
      <c r="AA991" s="10"/>
      <c r="AB991" s="10"/>
      <c r="AC991" s="10"/>
      <c r="AD991" s="10"/>
      <c r="AE991" s="36" t="s">
        <v>897</v>
      </c>
      <c r="AF991" s="33">
        <v>56</v>
      </c>
    </row>
    <row r="992" spans="17:32" x14ac:dyDescent="0.2">
      <c r="Q992" s="34"/>
      <c r="R992" s="34"/>
      <c r="AA992" s="10"/>
      <c r="AB992" s="10"/>
      <c r="AC992" s="10"/>
      <c r="AD992" s="10"/>
      <c r="AE992" s="34" t="s">
        <v>603</v>
      </c>
      <c r="AF992" s="34">
        <v>22</v>
      </c>
    </row>
    <row r="993" spans="17:32" x14ac:dyDescent="0.2">
      <c r="Q993" s="34"/>
      <c r="R993" s="34"/>
      <c r="AA993" s="10"/>
      <c r="AB993" s="10"/>
      <c r="AC993" s="10"/>
      <c r="AD993" s="10"/>
      <c r="AE993" s="34" t="s">
        <v>604</v>
      </c>
      <c r="AF993" s="34">
        <v>22</v>
      </c>
    </row>
    <row r="994" spans="17:32" x14ac:dyDescent="0.2">
      <c r="Q994" s="35"/>
      <c r="R994" s="34"/>
      <c r="AA994" s="10"/>
      <c r="AB994" s="10"/>
      <c r="AC994" s="10"/>
      <c r="AD994" s="10"/>
      <c r="AE994" s="35" t="s">
        <v>280</v>
      </c>
      <c r="AF994" s="34">
        <v>29</v>
      </c>
    </row>
    <row r="995" spans="17:32" x14ac:dyDescent="0.2">
      <c r="Q995" s="33"/>
      <c r="R995" s="33"/>
      <c r="AA995" s="10"/>
      <c r="AB995" s="10"/>
      <c r="AC995" s="10"/>
      <c r="AD995" s="10"/>
      <c r="AE995" s="33" t="s">
        <v>1195</v>
      </c>
      <c r="AF995" s="33">
        <v>35</v>
      </c>
    </row>
    <row r="996" spans="17:32" x14ac:dyDescent="0.2">
      <c r="Q996" s="34"/>
      <c r="R996" s="34"/>
      <c r="AA996" s="10"/>
      <c r="AB996" s="10"/>
      <c r="AC996" s="10"/>
      <c r="AD996" s="10"/>
      <c r="AE996" s="34" t="s">
        <v>605</v>
      </c>
      <c r="AF996" s="34">
        <v>22</v>
      </c>
    </row>
    <row r="997" spans="17:32" x14ac:dyDescent="0.2">
      <c r="Q997" s="35"/>
      <c r="R997" s="34"/>
      <c r="AA997" s="10"/>
      <c r="AB997" s="10"/>
      <c r="AC997" s="10"/>
      <c r="AD997" s="10"/>
      <c r="AE997" s="35" t="s">
        <v>281</v>
      </c>
      <c r="AF997" s="34">
        <v>29</v>
      </c>
    </row>
    <row r="998" spans="17:32" x14ac:dyDescent="0.2">
      <c r="Q998" s="33"/>
      <c r="R998" s="33"/>
      <c r="AA998" s="10"/>
      <c r="AB998" s="10"/>
      <c r="AC998" s="10"/>
      <c r="AD998" s="10"/>
      <c r="AE998" s="33" t="s">
        <v>1196</v>
      </c>
      <c r="AF998" s="33">
        <v>35</v>
      </c>
    </row>
    <row r="999" spans="17:32" x14ac:dyDescent="0.2">
      <c r="Q999" s="35"/>
      <c r="R999" s="34"/>
      <c r="AA999" s="10"/>
      <c r="AB999" s="10"/>
      <c r="AC999" s="10"/>
      <c r="AD999" s="10"/>
      <c r="AE999" s="35" t="s">
        <v>282</v>
      </c>
      <c r="AF999" s="34">
        <v>29</v>
      </c>
    </row>
    <row r="1000" spans="17:32" x14ac:dyDescent="0.2">
      <c r="Q1000" s="36"/>
      <c r="R1000" s="33"/>
      <c r="AA1000" s="10"/>
      <c r="AB1000" s="10"/>
      <c r="AC1000" s="10"/>
      <c r="AD1000" s="10"/>
      <c r="AE1000" s="36" t="s">
        <v>898</v>
      </c>
      <c r="AF1000" s="33">
        <v>56</v>
      </c>
    </row>
    <row r="1001" spans="17:32" x14ac:dyDescent="0.2">
      <c r="Q1001" s="33"/>
      <c r="R1001" s="33"/>
      <c r="AA1001" s="10"/>
      <c r="AB1001" s="10"/>
      <c r="AC1001" s="10"/>
      <c r="AD1001" s="10"/>
      <c r="AE1001" s="33" t="s">
        <v>1197</v>
      </c>
      <c r="AF1001" s="33">
        <v>35</v>
      </c>
    </row>
    <row r="1002" spans="17:32" x14ac:dyDescent="0.2">
      <c r="Q1002" s="34"/>
      <c r="R1002" s="34"/>
      <c r="AA1002" s="10"/>
      <c r="AB1002" s="10"/>
      <c r="AC1002" s="10"/>
      <c r="AD1002" s="10"/>
      <c r="AE1002" s="34" t="s">
        <v>606</v>
      </c>
      <c r="AF1002" s="34">
        <v>22</v>
      </c>
    </row>
    <row r="1003" spans="17:32" x14ac:dyDescent="0.2">
      <c r="Q1003" s="36"/>
      <c r="R1003" s="33"/>
      <c r="AA1003" s="10"/>
      <c r="AB1003" s="10"/>
      <c r="AC1003" s="10"/>
      <c r="AD1003" s="10"/>
      <c r="AE1003" s="36" t="s">
        <v>923</v>
      </c>
      <c r="AF1003" s="33">
        <v>56</v>
      </c>
    </row>
    <row r="1004" spans="17:32" x14ac:dyDescent="0.2">
      <c r="Q1004" s="33"/>
      <c r="R1004" s="33"/>
      <c r="AA1004" s="10"/>
      <c r="AB1004" s="10"/>
      <c r="AC1004" s="10"/>
      <c r="AD1004" s="10"/>
      <c r="AE1004" s="33" t="s">
        <v>1250</v>
      </c>
      <c r="AF1004" s="33">
        <v>35</v>
      </c>
    </row>
    <row r="1005" spans="17:32" x14ac:dyDescent="0.2">
      <c r="Q1005" s="36"/>
      <c r="R1005" s="33"/>
      <c r="AA1005" s="10"/>
      <c r="AB1005" s="10"/>
      <c r="AC1005" s="10"/>
      <c r="AD1005" s="10"/>
      <c r="AE1005" s="36" t="s">
        <v>924</v>
      </c>
      <c r="AF1005" s="33">
        <v>56</v>
      </c>
    </row>
    <row r="1006" spans="17:32" x14ac:dyDescent="0.2">
      <c r="Q1006" s="33"/>
      <c r="R1006" s="33"/>
      <c r="AA1006" s="10"/>
      <c r="AB1006" s="10"/>
      <c r="AC1006" s="10"/>
      <c r="AD1006" s="10"/>
      <c r="AE1006" s="33" t="s">
        <v>1251</v>
      </c>
      <c r="AF1006" s="33">
        <v>35</v>
      </c>
    </row>
    <row r="1007" spans="17:32" x14ac:dyDescent="0.2">
      <c r="Q1007" s="36"/>
      <c r="R1007" s="33"/>
      <c r="AA1007" s="10"/>
      <c r="AB1007" s="10"/>
      <c r="AC1007" s="10"/>
      <c r="AD1007" s="10"/>
      <c r="AE1007" s="36" t="s">
        <v>925</v>
      </c>
      <c r="AF1007" s="33">
        <v>56</v>
      </c>
    </row>
    <row r="1008" spans="17:32" x14ac:dyDescent="0.2">
      <c r="Q1008" s="35"/>
      <c r="R1008" s="34"/>
      <c r="AA1008" s="10"/>
      <c r="AB1008" s="10"/>
      <c r="AC1008" s="10"/>
      <c r="AD1008" s="10"/>
      <c r="AE1008" s="35" t="s">
        <v>338</v>
      </c>
      <c r="AF1008" s="34">
        <v>29</v>
      </c>
    </row>
    <row r="1009" spans="17:32" x14ac:dyDescent="0.2">
      <c r="Q1009" s="33"/>
      <c r="R1009" s="33"/>
      <c r="AA1009" s="10"/>
      <c r="AB1009" s="10"/>
      <c r="AC1009" s="10"/>
      <c r="AD1009" s="10"/>
      <c r="AE1009" s="33" t="s">
        <v>1252</v>
      </c>
      <c r="AF1009" s="33">
        <v>35</v>
      </c>
    </row>
    <row r="1010" spans="17:32" x14ac:dyDescent="0.2">
      <c r="Q1010" s="33"/>
      <c r="R1010" s="33"/>
      <c r="AA1010" s="10"/>
      <c r="AB1010" s="10"/>
      <c r="AC1010" s="10"/>
      <c r="AD1010" s="10"/>
      <c r="AE1010" s="33" t="s">
        <v>1198</v>
      </c>
      <c r="AF1010" s="33">
        <v>35</v>
      </c>
    </row>
    <row r="1011" spans="17:32" x14ac:dyDescent="0.2">
      <c r="Q1011" s="35"/>
      <c r="R1011" s="34"/>
      <c r="AA1011" s="10"/>
      <c r="AB1011" s="10"/>
      <c r="AC1011" s="10"/>
      <c r="AD1011" s="10"/>
      <c r="AE1011" s="35" t="s">
        <v>339</v>
      </c>
      <c r="AF1011" s="34">
        <v>29</v>
      </c>
    </row>
    <row r="1012" spans="17:32" x14ac:dyDescent="0.2">
      <c r="Q1012" s="34"/>
      <c r="R1012" s="34"/>
      <c r="AA1012" s="10"/>
      <c r="AB1012" s="10"/>
      <c r="AC1012" s="10"/>
      <c r="AD1012" s="10"/>
      <c r="AE1012" s="34" t="s">
        <v>607</v>
      </c>
      <c r="AF1012" s="34">
        <v>22</v>
      </c>
    </row>
    <row r="1013" spans="17:32" x14ac:dyDescent="0.2">
      <c r="Q1013" s="33"/>
      <c r="R1013" s="33"/>
      <c r="AA1013" s="10"/>
      <c r="AB1013" s="10"/>
      <c r="AC1013" s="10"/>
      <c r="AD1013" s="10"/>
      <c r="AE1013" s="33" t="s">
        <v>1199</v>
      </c>
      <c r="AF1013" s="33">
        <v>35</v>
      </c>
    </row>
    <row r="1014" spans="17:32" x14ac:dyDescent="0.2">
      <c r="Q1014" s="34"/>
      <c r="R1014" s="34"/>
      <c r="AA1014" s="10"/>
      <c r="AB1014" s="10"/>
      <c r="AC1014" s="10"/>
      <c r="AD1014" s="10"/>
      <c r="AE1014" s="34" t="s">
        <v>650</v>
      </c>
      <c r="AF1014" s="34">
        <v>22</v>
      </c>
    </row>
    <row r="1015" spans="17:32" x14ac:dyDescent="0.2">
      <c r="Q1015" s="35"/>
      <c r="R1015" s="34"/>
      <c r="AA1015" s="10"/>
      <c r="AB1015" s="10"/>
      <c r="AC1015" s="10"/>
      <c r="AD1015" s="10"/>
      <c r="AE1015" s="35" t="s">
        <v>283</v>
      </c>
      <c r="AF1015" s="34">
        <v>29</v>
      </c>
    </row>
    <row r="1016" spans="17:32" x14ac:dyDescent="0.2">
      <c r="Q1016" s="34"/>
      <c r="R1016" s="34"/>
      <c r="AA1016" s="10"/>
      <c r="AB1016" s="10"/>
      <c r="AC1016" s="10"/>
      <c r="AD1016" s="10"/>
      <c r="AE1016" s="34" t="s">
        <v>608</v>
      </c>
      <c r="AF1016" s="34">
        <v>22</v>
      </c>
    </row>
    <row r="1017" spans="17:32" x14ac:dyDescent="0.2">
      <c r="Q1017" s="35"/>
      <c r="R1017" s="34"/>
      <c r="AA1017" s="10"/>
      <c r="AB1017" s="10"/>
      <c r="AC1017" s="10"/>
      <c r="AD1017" s="10"/>
      <c r="AE1017" s="35" t="s">
        <v>284</v>
      </c>
      <c r="AF1017" s="34">
        <v>29</v>
      </c>
    </row>
    <row r="1018" spans="17:32" x14ac:dyDescent="0.2">
      <c r="Q1018" s="33"/>
      <c r="R1018" s="33"/>
      <c r="AA1018" s="10"/>
      <c r="AB1018" s="10"/>
      <c r="AC1018" s="10"/>
      <c r="AD1018" s="10"/>
      <c r="AE1018" s="33" t="s">
        <v>1200</v>
      </c>
      <c r="AF1018" s="33">
        <v>35</v>
      </c>
    </row>
    <row r="1019" spans="17:32" x14ac:dyDescent="0.2">
      <c r="Q1019" s="34"/>
      <c r="R1019" s="34"/>
      <c r="AA1019" s="10"/>
      <c r="AB1019" s="10"/>
      <c r="AC1019" s="10"/>
      <c r="AD1019" s="10"/>
      <c r="AE1019" s="34" t="s">
        <v>609</v>
      </c>
      <c r="AF1019" s="34">
        <v>22</v>
      </c>
    </row>
    <row r="1020" spans="17:32" x14ac:dyDescent="0.2">
      <c r="Q1020" s="33"/>
      <c r="R1020" s="33"/>
      <c r="AA1020" s="10"/>
      <c r="AB1020" s="10"/>
      <c r="AC1020" s="10"/>
      <c r="AD1020" s="10"/>
      <c r="AE1020" s="33" t="s">
        <v>1201</v>
      </c>
      <c r="AF1020" s="33">
        <v>35</v>
      </c>
    </row>
    <row r="1021" spans="17:32" x14ac:dyDescent="0.2">
      <c r="Q1021" s="33"/>
      <c r="R1021" s="33"/>
      <c r="AA1021" s="10"/>
      <c r="AB1021" s="10"/>
      <c r="AC1021" s="10"/>
      <c r="AD1021" s="10"/>
      <c r="AE1021" s="33" t="s">
        <v>1202</v>
      </c>
      <c r="AF1021" s="33">
        <v>35</v>
      </c>
    </row>
    <row r="1022" spans="17:32" x14ac:dyDescent="0.2">
      <c r="Q1022" s="33"/>
      <c r="R1022" s="33"/>
      <c r="AA1022" s="10"/>
      <c r="AB1022" s="10"/>
      <c r="AC1022" s="10"/>
      <c r="AD1022" s="10"/>
      <c r="AE1022" s="33" t="s">
        <v>1203</v>
      </c>
      <c r="AF1022" s="33">
        <v>35</v>
      </c>
    </row>
    <row r="1023" spans="17:32" x14ac:dyDescent="0.2">
      <c r="Q1023" s="36"/>
      <c r="R1023" s="33"/>
      <c r="AA1023" s="10"/>
      <c r="AB1023" s="10"/>
      <c r="AC1023" s="10"/>
      <c r="AD1023" s="10"/>
      <c r="AE1023" s="36" t="s">
        <v>899</v>
      </c>
      <c r="AF1023" s="33">
        <v>56</v>
      </c>
    </row>
    <row r="1024" spans="17:32" x14ac:dyDescent="0.2">
      <c r="Q1024" s="33"/>
      <c r="R1024" s="33"/>
      <c r="AA1024" s="10"/>
      <c r="AB1024" s="10"/>
      <c r="AC1024" s="10"/>
      <c r="AD1024" s="10"/>
      <c r="AE1024" s="33" t="s">
        <v>1204</v>
      </c>
      <c r="AF1024" s="33">
        <v>35</v>
      </c>
    </row>
    <row r="1025" spans="17:32" x14ac:dyDescent="0.2">
      <c r="Q1025" s="33"/>
      <c r="R1025" s="33"/>
      <c r="AA1025" s="10"/>
      <c r="AB1025" s="10"/>
      <c r="AC1025" s="10"/>
      <c r="AD1025" s="10"/>
      <c r="AE1025" s="33" t="s">
        <v>1205</v>
      </c>
      <c r="AF1025" s="33">
        <v>35</v>
      </c>
    </row>
    <row r="1026" spans="17:32" x14ac:dyDescent="0.2">
      <c r="Q1026" s="33"/>
      <c r="R1026" s="33"/>
      <c r="AA1026" s="10"/>
      <c r="AB1026" s="10"/>
      <c r="AC1026" s="10"/>
      <c r="AD1026" s="10"/>
      <c r="AE1026" s="33" t="s">
        <v>1206</v>
      </c>
      <c r="AF1026" s="33">
        <v>35</v>
      </c>
    </row>
    <row r="1027" spans="17:32" x14ac:dyDescent="0.2">
      <c r="Q1027" s="34"/>
      <c r="R1027" s="34"/>
      <c r="AA1027" s="10"/>
      <c r="AB1027" s="10"/>
      <c r="AC1027" s="10"/>
      <c r="AD1027" s="10"/>
      <c r="AE1027" s="34" t="s">
        <v>610</v>
      </c>
      <c r="AF1027" s="34">
        <v>22</v>
      </c>
    </row>
    <row r="1028" spans="17:32" x14ac:dyDescent="0.2">
      <c r="Q1028" s="36"/>
      <c r="R1028" s="33"/>
      <c r="AA1028" s="10"/>
      <c r="AB1028" s="10"/>
      <c r="AC1028" s="10"/>
      <c r="AD1028" s="10"/>
      <c r="AE1028" s="36" t="s">
        <v>900</v>
      </c>
      <c r="AF1028" s="33">
        <v>56</v>
      </c>
    </row>
    <row r="1029" spans="17:32" x14ac:dyDescent="0.2">
      <c r="Q1029" s="33"/>
      <c r="R1029" s="33"/>
      <c r="AA1029" s="10"/>
      <c r="AB1029" s="10"/>
      <c r="AC1029" s="10"/>
      <c r="AD1029" s="10"/>
      <c r="AE1029" s="33" t="s">
        <v>1207</v>
      </c>
      <c r="AF1029" s="33">
        <v>35</v>
      </c>
    </row>
    <row r="1030" spans="17:32" x14ac:dyDescent="0.2">
      <c r="Q1030" s="34"/>
      <c r="R1030" s="34"/>
      <c r="AA1030" s="10"/>
      <c r="AB1030" s="10"/>
      <c r="AC1030" s="10"/>
      <c r="AD1030" s="10"/>
      <c r="AE1030" s="34" t="s">
        <v>611</v>
      </c>
      <c r="AF1030" s="34">
        <v>22</v>
      </c>
    </row>
    <row r="1031" spans="17:32" x14ac:dyDescent="0.2">
      <c r="Q1031" s="34"/>
      <c r="R1031" s="34"/>
      <c r="AA1031" s="10"/>
      <c r="AB1031" s="10"/>
      <c r="AC1031" s="10"/>
      <c r="AD1031" s="10"/>
      <c r="AE1031" s="34" t="s">
        <v>612</v>
      </c>
      <c r="AF1031" s="34">
        <v>22</v>
      </c>
    </row>
    <row r="1032" spans="17:32" x14ac:dyDescent="0.2">
      <c r="Q1032" s="34"/>
      <c r="R1032" s="34"/>
      <c r="AA1032" s="10"/>
      <c r="AB1032" s="10"/>
      <c r="AC1032" s="10"/>
      <c r="AD1032" s="10"/>
      <c r="AE1032" s="34" t="s">
        <v>613</v>
      </c>
      <c r="AF1032" s="34">
        <v>22</v>
      </c>
    </row>
    <row r="1033" spans="17:32" x14ac:dyDescent="0.2">
      <c r="Q1033" s="34"/>
      <c r="R1033" s="34"/>
      <c r="AA1033" s="10"/>
      <c r="AB1033" s="10"/>
      <c r="AC1033" s="10"/>
      <c r="AD1033" s="10"/>
      <c r="AE1033" s="34" t="s">
        <v>614</v>
      </c>
      <c r="AF1033" s="34">
        <v>22</v>
      </c>
    </row>
    <row r="1034" spans="17:32" x14ac:dyDescent="0.2">
      <c r="Q1034" s="34"/>
      <c r="R1034" s="34"/>
      <c r="AA1034" s="10"/>
      <c r="AB1034" s="10"/>
      <c r="AC1034" s="10"/>
      <c r="AD1034" s="10"/>
      <c r="AE1034" s="34" t="s">
        <v>615</v>
      </c>
      <c r="AF1034" s="34">
        <v>22</v>
      </c>
    </row>
    <row r="1035" spans="17:32" x14ac:dyDescent="0.2">
      <c r="Q1035" s="35"/>
      <c r="R1035" s="34"/>
      <c r="AA1035" s="10"/>
      <c r="AB1035" s="10"/>
      <c r="AC1035" s="10"/>
      <c r="AD1035" s="10"/>
      <c r="AE1035" s="35" t="s">
        <v>285</v>
      </c>
      <c r="AF1035" s="34">
        <v>29</v>
      </c>
    </row>
    <row r="1036" spans="17:32" x14ac:dyDescent="0.2">
      <c r="Q1036" s="33"/>
      <c r="R1036" s="33"/>
      <c r="AB1036" s="10"/>
      <c r="AC1036" s="10"/>
      <c r="AD1036" s="10"/>
      <c r="AE1036" s="33" t="s">
        <v>1208</v>
      </c>
      <c r="AF1036" s="33">
        <v>35</v>
      </c>
    </row>
    <row r="1037" spans="17:32" x14ac:dyDescent="0.2">
      <c r="Q1037" s="33"/>
      <c r="R1037" s="33"/>
      <c r="AC1037" s="10"/>
      <c r="AD1037" s="10"/>
      <c r="AE1037" s="33" t="s">
        <v>1209</v>
      </c>
      <c r="AF1037" s="33">
        <v>35</v>
      </c>
    </row>
    <row r="1038" spans="17:32" x14ac:dyDescent="0.2">
      <c r="Q1038" s="36"/>
      <c r="R1038" s="33"/>
      <c r="AD1038" s="10"/>
      <c r="AE1038" s="36" t="s">
        <v>901</v>
      </c>
      <c r="AF1038" s="33">
        <v>56</v>
      </c>
    </row>
    <row r="1039" spans="17:32" x14ac:dyDescent="0.2">
      <c r="Q1039" s="36"/>
      <c r="R1039" s="33"/>
      <c r="AD1039" s="10"/>
      <c r="AE1039" s="36" t="s">
        <v>902</v>
      </c>
      <c r="AF1039" s="33">
        <v>56</v>
      </c>
    </row>
    <row r="1040" spans="17:32" x14ac:dyDescent="0.2">
      <c r="Q1040" s="34"/>
      <c r="R1040" s="34"/>
      <c r="AE1040" s="34" t="s">
        <v>616</v>
      </c>
      <c r="AF1040" s="34">
        <v>22</v>
      </c>
    </row>
    <row r="1041" spans="17:32" x14ac:dyDescent="0.2">
      <c r="Q1041" s="36"/>
      <c r="R1041" s="33"/>
      <c r="AE1041" s="36" t="s">
        <v>903</v>
      </c>
      <c r="AF1041" s="33">
        <v>56</v>
      </c>
    </row>
    <row r="1042" spans="17:32" x14ac:dyDescent="0.2">
      <c r="Q1042" s="33"/>
      <c r="R1042" s="33"/>
      <c r="AE1042" s="33" t="s">
        <v>1210</v>
      </c>
      <c r="AF1042" s="33">
        <v>35</v>
      </c>
    </row>
    <row r="1043" spans="17:32" x14ac:dyDescent="0.2">
      <c r="Q1043" s="34"/>
      <c r="R1043" s="34"/>
      <c r="AE1043" s="34" t="s">
        <v>617</v>
      </c>
      <c r="AF1043" s="34">
        <v>22</v>
      </c>
    </row>
    <row r="1044" spans="17:32" x14ac:dyDescent="0.2">
      <c r="Q1044" s="33"/>
      <c r="R1044" s="33"/>
      <c r="AE1044" s="33" t="s">
        <v>1211</v>
      </c>
      <c r="AF1044" s="33">
        <v>35</v>
      </c>
    </row>
    <row r="1045" spans="17:32" x14ac:dyDescent="0.2">
      <c r="Q1045" s="36"/>
      <c r="R1045" s="33"/>
      <c r="AE1045" s="36" t="s">
        <v>904</v>
      </c>
      <c r="AF1045" s="33">
        <v>56</v>
      </c>
    </row>
    <row r="1046" spans="17:32" x14ac:dyDescent="0.2">
      <c r="Q1046" s="34"/>
      <c r="R1046" s="34"/>
      <c r="AE1046" s="34" t="s">
        <v>618</v>
      </c>
      <c r="AF1046" s="34">
        <v>22</v>
      </c>
    </row>
    <row r="1047" spans="17:32" x14ac:dyDescent="0.2">
      <c r="Q1047" s="35"/>
      <c r="R1047" s="34"/>
      <c r="AE1047" s="35" t="s">
        <v>286</v>
      </c>
      <c r="AF1047" s="34">
        <v>29</v>
      </c>
    </row>
    <row r="1048" spans="17:32" x14ac:dyDescent="0.2">
      <c r="Q1048" s="34"/>
      <c r="R1048" s="34"/>
      <c r="AE1048" s="34" t="s">
        <v>619</v>
      </c>
      <c r="AF1048" s="34">
        <v>22</v>
      </c>
    </row>
    <row r="1049" spans="17:32" x14ac:dyDescent="0.2">
      <c r="Q1049" s="33"/>
      <c r="R1049" s="33"/>
      <c r="AE1049" s="33" t="s">
        <v>1212</v>
      </c>
      <c r="AF1049" s="33">
        <v>35</v>
      </c>
    </row>
    <row r="1050" spans="17:32" x14ac:dyDescent="0.2">
      <c r="Q1050" s="34"/>
      <c r="R1050" s="34"/>
      <c r="AE1050" s="34" t="s">
        <v>620</v>
      </c>
      <c r="AF1050" s="34">
        <v>22</v>
      </c>
    </row>
    <row r="1051" spans="17:32" x14ac:dyDescent="0.2">
      <c r="Q1051" s="33"/>
      <c r="R1051" s="33"/>
      <c r="AE1051" s="33" t="s">
        <v>1213</v>
      </c>
      <c r="AF1051" s="33">
        <v>35</v>
      </c>
    </row>
    <row r="1052" spans="17:32" x14ac:dyDescent="0.2">
      <c r="Q1052" s="34"/>
      <c r="R1052" s="34"/>
      <c r="AE1052" s="34" t="s">
        <v>621</v>
      </c>
      <c r="AF1052" s="34">
        <v>22</v>
      </c>
    </row>
    <row r="1053" spans="17:32" x14ac:dyDescent="0.2">
      <c r="Q1053" s="34"/>
      <c r="R1053" s="34"/>
      <c r="AE1053" s="34" t="s">
        <v>622</v>
      </c>
      <c r="AF1053" s="34">
        <v>22</v>
      </c>
    </row>
    <row r="1054" spans="17:32" x14ac:dyDescent="0.2">
      <c r="Q1054" s="36"/>
      <c r="R1054" s="33"/>
      <c r="AE1054" s="36" t="s">
        <v>905</v>
      </c>
      <c r="AF1054" s="33">
        <v>56</v>
      </c>
    </row>
    <row r="1055" spans="17:32" x14ac:dyDescent="0.2">
      <c r="Q1055" s="36"/>
      <c r="R1055" s="33"/>
      <c r="AE1055" s="36" t="s">
        <v>906</v>
      </c>
      <c r="AF1055" s="33">
        <v>56</v>
      </c>
    </row>
    <row r="1056" spans="17:32" x14ac:dyDescent="0.2">
      <c r="Q1056" s="35"/>
      <c r="R1056" s="34"/>
      <c r="AE1056" s="35" t="s">
        <v>287</v>
      </c>
      <c r="AF1056" s="34">
        <v>29</v>
      </c>
    </row>
    <row r="1057" spans="17:32" x14ac:dyDescent="0.2">
      <c r="Q1057" s="34"/>
      <c r="R1057" s="34"/>
      <c r="AE1057" s="34" t="s">
        <v>623</v>
      </c>
      <c r="AF1057" s="34">
        <v>22</v>
      </c>
    </row>
    <row r="1058" spans="17:32" x14ac:dyDescent="0.2">
      <c r="Q1058" s="36"/>
      <c r="R1058" s="33"/>
      <c r="AE1058" s="36" t="s">
        <v>907</v>
      </c>
      <c r="AF1058" s="33">
        <v>56</v>
      </c>
    </row>
    <row r="1059" spans="17:32" x14ac:dyDescent="0.2">
      <c r="Q1059" s="33"/>
      <c r="R1059" s="33"/>
      <c r="AE1059" s="33" t="s">
        <v>1214</v>
      </c>
      <c r="AF1059" s="33">
        <v>35</v>
      </c>
    </row>
    <row r="1060" spans="17:32" x14ac:dyDescent="0.2">
      <c r="Q1060" s="33"/>
      <c r="R1060" s="33"/>
      <c r="AE1060" s="33" t="s">
        <v>1215</v>
      </c>
      <c r="AF1060" s="33">
        <v>35</v>
      </c>
    </row>
    <row r="1061" spans="17:32" x14ac:dyDescent="0.2">
      <c r="Q1061" s="35"/>
      <c r="R1061" s="34"/>
      <c r="AE1061" s="35" t="s">
        <v>288</v>
      </c>
      <c r="AF1061" s="34">
        <v>29</v>
      </c>
    </row>
    <row r="1062" spans="17:32" x14ac:dyDescent="0.2">
      <c r="Q1062" s="34"/>
      <c r="R1062" s="34"/>
      <c r="AE1062" s="34" t="s">
        <v>624</v>
      </c>
      <c r="AF1062" s="34">
        <v>22</v>
      </c>
    </row>
    <row r="1063" spans="17:32" x14ac:dyDescent="0.2">
      <c r="Q1063" s="33"/>
      <c r="R1063" s="33"/>
      <c r="AE1063" s="33" t="s">
        <v>1216</v>
      </c>
      <c r="AF1063" s="33">
        <v>35</v>
      </c>
    </row>
    <row r="1064" spans="17:32" x14ac:dyDescent="0.2">
      <c r="Q1064" s="34"/>
      <c r="R1064" s="34"/>
      <c r="AE1064" s="34" t="s">
        <v>625</v>
      </c>
      <c r="AF1064" s="34">
        <v>22</v>
      </c>
    </row>
    <row r="1065" spans="17:32" x14ac:dyDescent="0.2">
      <c r="Q1065" s="34"/>
      <c r="R1065" s="34"/>
      <c r="AE1065" s="34" t="s">
        <v>626</v>
      </c>
      <c r="AF1065" s="34">
        <v>22</v>
      </c>
    </row>
    <row r="1066" spans="17:32" x14ac:dyDescent="0.2">
      <c r="Q1066" s="33"/>
      <c r="R1066" s="33"/>
      <c r="AE1066" s="33" t="s">
        <v>1217</v>
      </c>
      <c r="AF1066" s="33">
        <v>35</v>
      </c>
    </row>
    <row r="1067" spans="17:32" x14ac:dyDescent="0.2">
      <c r="Q1067" s="34"/>
      <c r="R1067" s="34"/>
      <c r="AE1067" s="34" t="s">
        <v>627</v>
      </c>
      <c r="AF1067" s="34">
        <v>22</v>
      </c>
    </row>
    <row r="1068" spans="17:32" x14ac:dyDescent="0.2">
      <c r="Q1068" s="34"/>
      <c r="R1068" s="34"/>
      <c r="AE1068" s="34" t="s">
        <v>628</v>
      </c>
      <c r="AF1068" s="34">
        <v>22</v>
      </c>
    </row>
    <row r="1069" spans="17:32" x14ac:dyDescent="0.2">
      <c r="Q1069" s="34"/>
      <c r="R1069" s="34"/>
      <c r="AE1069" s="34" t="s">
        <v>629</v>
      </c>
      <c r="AF1069" s="34">
        <v>22</v>
      </c>
    </row>
    <row r="1070" spans="17:32" x14ac:dyDescent="0.2">
      <c r="Q1070" s="36"/>
      <c r="R1070" s="33"/>
      <c r="AE1070" s="36" t="s">
        <v>908</v>
      </c>
      <c r="AF1070" s="33">
        <v>56</v>
      </c>
    </row>
    <row r="1071" spans="17:32" x14ac:dyDescent="0.2">
      <c r="Q1071" s="33"/>
      <c r="R1071" s="33"/>
      <c r="AE1071" s="33" t="s">
        <v>1218</v>
      </c>
      <c r="AF1071" s="33">
        <v>35</v>
      </c>
    </row>
    <row r="1072" spans="17:32" x14ac:dyDescent="0.2">
      <c r="Q1072" s="36"/>
      <c r="R1072" s="33"/>
      <c r="AE1072" s="36" t="s">
        <v>909</v>
      </c>
      <c r="AF1072" s="33">
        <v>56</v>
      </c>
    </row>
    <row r="1073" spans="17:32" x14ac:dyDescent="0.2">
      <c r="Q1073" s="34"/>
      <c r="R1073" s="34"/>
      <c r="AE1073" s="34" t="s">
        <v>630</v>
      </c>
      <c r="AF1073" s="34">
        <v>22</v>
      </c>
    </row>
    <row r="1074" spans="17:32" x14ac:dyDescent="0.2">
      <c r="Q1074" s="33"/>
      <c r="R1074" s="33"/>
      <c r="AE1074" s="33" t="s">
        <v>1219</v>
      </c>
      <c r="AF1074" s="33">
        <v>35</v>
      </c>
    </row>
    <row r="1075" spans="17:32" x14ac:dyDescent="0.2">
      <c r="Q1075" s="34"/>
      <c r="R1075" s="34"/>
      <c r="AE1075" s="34" t="s">
        <v>631</v>
      </c>
      <c r="AF1075" s="34">
        <v>22</v>
      </c>
    </row>
    <row r="1076" spans="17:32" x14ac:dyDescent="0.2">
      <c r="Q1076" s="33"/>
      <c r="R1076" s="33"/>
      <c r="AE1076" s="33" t="s">
        <v>1222</v>
      </c>
      <c r="AF1076" s="33">
        <v>35</v>
      </c>
    </row>
    <row r="1077" spans="17:32" x14ac:dyDescent="0.2">
      <c r="Q1077" s="36"/>
      <c r="R1077" s="33"/>
      <c r="AE1077" s="36" t="s">
        <v>910</v>
      </c>
      <c r="AF1077" s="33">
        <v>56</v>
      </c>
    </row>
    <row r="1078" spans="17:32" x14ac:dyDescent="0.2">
      <c r="Q1078" s="33"/>
      <c r="R1078" s="33"/>
      <c r="AE1078" s="33" t="s">
        <v>1223</v>
      </c>
      <c r="AF1078" s="33">
        <v>35</v>
      </c>
    </row>
    <row r="1079" spans="17:32" x14ac:dyDescent="0.2">
      <c r="Q1079" s="36"/>
      <c r="R1079" s="33"/>
      <c r="AE1079" s="36" t="s">
        <v>911</v>
      </c>
      <c r="AF1079" s="33">
        <v>56</v>
      </c>
    </row>
    <row r="1080" spans="17:32" x14ac:dyDescent="0.2">
      <c r="Q1080" s="33"/>
      <c r="R1080" s="33"/>
      <c r="AE1080" s="33" t="s">
        <v>1224</v>
      </c>
      <c r="AF1080" s="33">
        <v>35</v>
      </c>
    </row>
    <row r="1081" spans="17:32" x14ac:dyDescent="0.2">
      <c r="Q1081" s="33"/>
      <c r="R1081" s="33"/>
      <c r="AE1081" s="33" t="s">
        <v>1227</v>
      </c>
      <c r="AF1081" s="33">
        <v>35</v>
      </c>
    </row>
    <row r="1082" spans="17:32" x14ac:dyDescent="0.2">
      <c r="Q1082" s="36"/>
      <c r="R1082" s="33"/>
      <c r="AE1082" s="36" t="s">
        <v>912</v>
      </c>
      <c r="AF1082" s="33">
        <v>56</v>
      </c>
    </row>
    <row r="1083" spans="17:32" x14ac:dyDescent="0.2">
      <c r="Q1083" s="33"/>
      <c r="R1083" s="33"/>
      <c r="AE1083" s="33" t="s">
        <v>1225</v>
      </c>
      <c r="AF1083" s="33">
        <v>35</v>
      </c>
    </row>
    <row r="1084" spans="17:32" x14ac:dyDescent="0.2">
      <c r="Q1084" s="33"/>
      <c r="R1084" s="33"/>
      <c r="AE1084" s="33" t="s">
        <v>1226</v>
      </c>
      <c r="AF1084" s="33">
        <v>35</v>
      </c>
    </row>
    <row r="1085" spans="17:32" x14ac:dyDescent="0.2">
      <c r="Q1085" s="35"/>
      <c r="R1085" s="34"/>
      <c r="AE1085" s="35" t="s">
        <v>289</v>
      </c>
      <c r="AF1085" s="34">
        <v>29</v>
      </c>
    </row>
    <row r="1086" spans="17:32" x14ac:dyDescent="0.2">
      <c r="Q1086" s="34"/>
      <c r="R1086" s="34"/>
      <c r="AE1086" s="34" t="s">
        <v>632</v>
      </c>
      <c r="AF1086" s="34">
        <v>22</v>
      </c>
    </row>
    <row r="1087" spans="17:32" x14ac:dyDescent="0.2">
      <c r="Q1087" s="36"/>
      <c r="R1087" s="33"/>
      <c r="AE1087" s="36" t="s">
        <v>913</v>
      </c>
      <c r="AF1087" s="33">
        <v>56</v>
      </c>
    </row>
    <row r="1088" spans="17:32" x14ac:dyDescent="0.2">
      <c r="Q1088" s="34"/>
      <c r="R1088" s="34"/>
      <c r="AE1088" s="34" t="s">
        <v>633</v>
      </c>
      <c r="AF1088" s="34">
        <v>22</v>
      </c>
    </row>
    <row r="1089" spans="17:32" x14ac:dyDescent="0.2">
      <c r="Q1089" s="34"/>
      <c r="R1089" s="34"/>
      <c r="AE1089" s="34" t="s">
        <v>634</v>
      </c>
      <c r="AF1089" s="34">
        <v>22</v>
      </c>
    </row>
    <row r="1090" spans="17:32" x14ac:dyDescent="0.2">
      <c r="Q1090" s="33"/>
      <c r="R1090" s="33"/>
      <c r="AE1090" s="33" t="s">
        <v>1228</v>
      </c>
      <c r="AF1090" s="33">
        <v>35</v>
      </c>
    </row>
    <row r="1091" spans="17:32" x14ac:dyDescent="0.2">
      <c r="Q1091" s="34"/>
      <c r="R1091" s="34"/>
      <c r="AE1091" s="34" t="s">
        <v>635</v>
      </c>
      <c r="AF1091" s="34">
        <v>22</v>
      </c>
    </row>
    <row r="1092" spans="17:32" x14ac:dyDescent="0.2">
      <c r="Q1092" s="33"/>
      <c r="R1092" s="33"/>
      <c r="AE1092" s="33" t="s">
        <v>1229</v>
      </c>
      <c r="AF1092" s="33">
        <v>35</v>
      </c>
    </row>
    <row r="1093" spans="17:32" x14ac:dyDescent="0.2">
      <c r="Q1093" s="35"/>
      <c r="R1093" s="34"/>
      <c r="AE1093" s="35" t="s">
        <v>290</v>
      </c>
      <c r="AF1093" s="34">
        <v>29</v>
      </c>
    </row>
    <row r="1094" spans="17:32" x14ac:dyDescent="0.2">
      <c r="Q1094" s="33"/>
      <c r="R1094" s="33"/>
      <c r="AE1094" s="33" t="s">
        <v>1230</v>
      </c>
      <c r="AF1094" s="33">
        <v>35</v>
      </c>
    </row>
    <row r="1095" spans="17:32" x14ac:dyDescent="0.2">
      <c r="Q1095" s="34"/>
      <c r="R1095" s="34"/>
      <c r="AE1095" s="34" t="s">
        <v>636</v>
      </c>
      <c r="AF1095" s="34">
        <v>22</v>
      </c>
    </row>
    <row r="1096" spans="17:32" x14ac:dyDescent="0.2">
      <c r="Q1096" s="33"/>
      <c r="R1096" s="33"/>
      <c r="AE1096" s="33" t="s">
        <v>1231</v>
      </c>
      <c r="AF1096" s="33">
        <v>35</v>
      </c>
    </row>
    <row r="1097" spans="17:32" x14ac:dyDescent="0.2">
      <c r="Q1097" s="33"/>
      <c r="R1097" s="33"/>
      <c r="AE1097" s="33" t="s">
        <v>1220</v>
      </c>
      <c r="AF1097" s="33">
        <v>35</v>
      </c>
    </row>
    <row r="1098" spans="17:32" x14ac:dyDescent="0.2">
      <c r="Q1098" s="33"/>
      <c r="R1098" s="33"/>
      <c r="AE1098" s="33" t="s">
        <v>1221</v>
      </c>
      <c r="AF1098" s="33">
        <v>35</v>
      </c>
    </row>
    <row r="1099" spans="17:32" x14ac:dyDescent="0.2">
      <c r="Q1099" s="34"/>
      <c r="R1099" s="34"/>
      <c r="AE1099" s="34" t="s">
        <v>637</v>
      </c>
      <c r="AF1099" s="34">
        <v>22</v>
      </c>
    </row>
    <row r="1100" spans="17:32" x14ac:dyDescent="0.2">
      <c r="Q1100" s="34"/>
      <c r="R1100" s="34"/>
      <c r="AE1100" s="34" t="s">
        <v>638</v>
      </c>
      <c r="AF1100" s="34">
        <v>22</v>
      </c>
    </row>
    <row r="1101" spans="17:32" x14ac:dyDescent="0.2">
      <c r="Q1101" s="35"/>
      <c r="R1101" s="34"/>
      <c r="AE1101" s="35" t="s">
        <v>291</v>
      </c>
      <c r="AF1101" s="34">
        <v>29</v>
      </c>
    </row>
    <row r="1102" spans="17:32" x14ac:dyDescent="0.2">
      <c r="Q1102" s="34"/>
      <c r="R1102" s="34"/>
      <c r="AE1102" s="34" t="s">
        <v>639</v>
      </c>
      <c r="AF1102" s="34">
        <v>22</v>
      </c>
    </row>
    <row r="1103" spans="17:32" x14ac:dyDescent="0.2">
      <c r="Q1103" s="34"/>
      <c r="R1103" s="34"/>
      <c r="AE1103" s="34" t="s">
        <v>640</v>
      </c>
      <c r="AF1103" s="34">
        <v>22</v>
      </c>
    </row>
    <row r="1104" spans="17:32" x14ac:dyDescent="0.2">
      <c r="Q1104" s="36"/>
      <c r="R1104" s="33"/>
      <c r="AE1104" s="36" t="s">
        <v>914</v>
      </c>
      <c r="AF1104" s="33">
        <v>56</v>
      </c>
    </row>
    <row r="1105" spans="17:32" x14ac:dyDescent="0.2">
      <c r="Q1105" s="36"/>
      <c r="R1105" s="33"/>
      <c r="AE1105" s="36" t="s">
        <v>915</v>
      </c>
      <c r="AF1105" s="33">
        <v>56</v>
      </c>
    </row>
    <row r="1106" spans="17:32" x14ac:dyDescent="0.2">
      <c r="Q1106" s="33"/>
      <c r="R1106" s="33"/>
      <c r="AE1106" s="33" t="s">
        <v>1232</v>
      </c>
      <c r="AF1106" s="33">
        <v>35</v>
      </c>
    </row>
    <row r="1107" spans="17:32" x14ac:dyDescent="0.2">
      <c r="Q1107" s="33"/>
      <c r="R1107" s="33"/>
      <c r="AE1107" s="33" t="s">
        <v>1233</v>
      </c>
      <c r="AF1107" s="33">
        <v>35</v>
      </c>
    </row>
    <row r="1108" spans="17:32" x14ac:dyDescent="0.2">
      <c r="Q1108" s="33"/>
      <c r="R1108" s="33"/>
      <c r="AE1108" s="33" t="s">
        <v>1234</v>
      </c>
      <c r="AF1108" s="33">
        <v>35</v>
      </c>
    </row>
    <row r="1109" spans="17:32" x14ac:dyDescent="0.2">
      <c r="Q1109" s="35"/>
      <c r="R1109" s="34"/>
      <c r="AE1109" s="35" t="s">
        <v>292</v>
      </c>
      <c r="AF1109" s="34">
        <v>29</v>
      </c>
    </row>
    <row r="1110" spans="17:32" x14ac:dyDescent="0.2">
      <c r="Q1110" s="33"/>
      <c r="R1110" s="33"/>
      <c r="AE1110" s="33" t="s">
        <v>1235</v>
      </c>
      <c r="AF1110" s="33">
        <v>35</v>
      </c>
    </row>
    <row r="1111" spans="17:32" x14ac:dyDescent="0.2">
      <c r="Q1111" s="33"/>
      <c r="R1111" s="33"/>
      <c r="AE1111" s="33" t="s">
        <v>1236</v>
      </c>
      <c r="AF1111" s="33">
        <v>35</v>
      </c>
    </row>
    <row r="1112" spans="17:32" x14ac:dyDescent="0.2">
      <c r="Q1112" s="33"/>
      <c r="R1112" s="33"/>
      <c r="AE1112" s="33" t="s">
        <v>1237</v>
      </c>
      <c r="AF1112" s="33">
        <v>35</v>
      </c>
    </row>
    <row r="1113" spans="17:32" x14ac:dyDescent="0.2">
      <c r="Q1113" s="36"/>
      <c r="R1113" s="33"/>
      <c r="AE1113" s="36" t="s">
        <v>916</v>
      </c>
      <c r="AF1113" s="33">
        <v>56</v>
      </c>
    </row>
    <row r="1114" spans="17:32" x14ac:dyDescent="0.2">
      <c r="Q1114" s="34"/>
      <c r="R1114" s="34"/>
      <c r="AE1114" s="34" t="s">
        <v>641</v>
      </c>
      <c r="AF1114" s="34">
        <v>22</v>
      </c>
    </row>
    <row r="1115" spans="17:32" x14ac:dyDescent="0.2">
      <c r="Q1115" s="36"/>
      <c r="R1115" s="33"/>
      <c r="AE1115" s="36" t="s">
        <v>917</v>
      </c>
      <c r="AF1115" s="33">
        <v>56</v>
      </c>
    </row>
    <row r="1116" spans="17:32" x14ac:dyDescent="0.2">
      <c r="Q1116" s="33"/>
      <c r="R1116" s="33"/>
      <c r="AE1116" s="33" t="s">
        <v>1238</v>
      </c>
      <c r="AF1116" s="33">
        <v>35</v>
      </c>
    </row>
    <row r="1117" spans="17:32" x14ac:dyDescent="0.2">
      <c r="Q1117" s="36"/>
      <c r="R1117" s="33"/>
      <c r="AE1117" s="36" t="s">
        <v>918</v>
      </c>
      <c r="AF1117" s="33">
        <v>56</v>
      </c>
    </row>
    <row r="1118" spans="17:32" x14ac:dyDescent="0.2">
      <c r="Q1118" s="35"/>
      <c r="R1118" s="34"/>
      <c r="AE1118" s="35" t="s">
        <v>293</v>
      </c>
      <c r="AF1118" s="34">
        <v>29</v>
      </c>
    </row>
    <row r="1119" spans="17:32" x14ac:dyDescent="0.2">
      <c r="Q1119" s="34"/>
      <c r="R1119" s="34"/>
      <c r="AE1119" s="34" t="s">
        <v>642</v>
      </c>
      <c r="AF1119" s="34">
        <v>22</v>
      </c>
    </row>
    <row r="1120" spans="17:32" x14ac:dyDescent="0.2">
      <c r="Q1120" s="34"/>
      <c r="R1120" s="34"/>
      <c r="AE1120" s="34" t="s">
        <v>643</v>
      </c>
      <c r="AF1120" s="34">
        <v>22</v>
      </c>
    </row>
    <row r="1121" spans="17:32" x14ac:dyDescent="0.2">
      <c r="Q1121" s="34"/>
      <c r="R1121" s="34"/>
      <c r="AE1121" s="34" t="s">
        <v>644</v>
      </c>
      <c r="AF1121" s="34">
        <v>22</v>
      </c>
    </row>
    <row r="1122" spans="17:32" x14ac:dyDescent="0.2">
      <c r="Q1122" s="33"/>
      <c r="R1122" s="33"/>
      <c r="AE1122" s="33" t="s">
        <v>1239</v>
      </c>
      <c r="AF1122" s="33">
        <v>35</v>
      </c>
    </row>
    <row r="1123" spans="17:32" x14ac:dyDescent="0.2">
      <c r="Q1123" s="35"/>
      <c r="R1123" s="34"/>
      <c r="AE1123" s="35" t="s">
        <v>294</v>
      </c>
      <c r="AF1123" s="34">
        <v>29</v>
      </c>
    </row>
    <row r="1124" spans="17:32" x14ac:dyDescent="0.2">
      <c r="Q1124" s="34"/>
      <c r="R1124" s="34"/>
      <c r="AE1124" s="34" t="s">
        <v>645</v>
      </c>
      <c r="AF1124" s="34">
        <v>22</v>
      </c>
    </row>
    <row r="1125" spans="17:32" x14ac:dyDescent="0.2">
      <c r="Q1125" s="35"/>
      <c r="R1125" s="34"/>
      <c r="AE1125" s="35" t="s">
        <v>295</v>
      </c>
      <c r="AF1125" s="34">
        <v>29</v>
      </c>
    </row>
    <row r="1126" spans="17:32" x14ac:dyDescent="0.2">
      <c r="Q1126" s="34"/>
      <c r="R1126" s="34"/>
      <c r="AE1126" s="34" t="s">
        <v>646</v>
      </c>
      <c r="AF1126" s="34">
        <v>22</v>
      </c>
    </row>
    <row r="1127" spans="17:32" x14ac:dyDescent="0.2">
      <c r="Q1127" s="35"/>
      <c r="R1127" s="34"/>
      <c r="AE1127" s="35" t="s">
        <v>296</v>
      </c>
      <c r="AF1127" s="34">
        <v>29</v>
      </c>
    </row>
    <row r="1128" spans="17:32" x14ac:dyDescent="0.2">
      <c r="Q1128" s="33"/>
      <c r="R1128" s="33"/>
      <c r="AE1128" s="33" t="s">
        <v>1240</v>
      </c>
      <c r="AF1128" s="33">
        <v>35</v>
      </c>
    </row>
    <row r="1129" spans="17:32" x14ac:dyDescent="0.2">
      <c r="Q1129" s="35"/>
      <c r="R1129" s="34"/>
      <c r="AE1129" s="35" t="s">
        <v>297</v>
      </c>
      <c r="AF1129" s="34">
        <v>29</v>
      </c>
    </row>
    <row r="1130" spans="17:32" x14ac:dyDescent="0.2">
      <c r="Q1130" s="33"/>
      <c r="R1130" s="33"/>
      <c r="AE1130" s="33" t="s">
        <v>1241</v>
      </c>
      <c r="AF1130" s="33">
        <v>35</v>
      </c>
    </row>
    <row r="1131" spans="17:32" x14ac:dyDescent="0.2">
      <c r="Q1131" s="33"/>
      <c r="R1131" s="33"/>
      <c r="AE1131" s="33" t="s">
        <v>1242</v>
      </c>
      <c r="AF1131" s="33">
        <v>35</v>
      </c>
    </row>
    <row r="1132" spans="17:32" x14ac:dyDescent="0.2">
      <c r="Q1132" s="34"/>
      <c r="R1132" s="34"/>
      <c r="AE1132" s="34" t="s">
        <v>298</v>
      </c>
      <c r="AF1132" s="34">
        <v>22</v>
      </c>
    </row>
    <row r="1133" spans="17:32" x14ac:dyDescent="0.2">
      <c r="Q1133" s="35"/>
      <c r="R1133" s="34"/>
      <c r="AE1133" s="35" t="s">
        <v>298</v>
      </c>
      <c r="AF1133" s="34">
        <v>29</v>
      </c>
    </row>
    <row r="1134" spans="17:32" x14ac:dyDescent="0.2">
      <c r="Q1134" s="36"/>
      <c r="R1134" s="33"/>
      <c r="AE1134" s="36" t="s">
        <v>919</v>
      </c>
      <c r="AF1134" s="33">
        <v>56</v>
      </c>
    </row>
    <row r="1135" spans="17:32" x14ac:dyDescent="0.2">
      <c r="Q1135" s="33"/>
      <c r="R1135" s="33"/>
      <c r="AE1135" s="33" t="s">
        <v>1243</v>
      </c>
      <c r="AF1135" s="33">
        <v>35</v>
      </c>
    </row>
    <row r="1136" spans="17:32" x14ac:dyDescent="0.2">
      <c r="Q1136" s="33"/>
      <c r="R1136" s="33"/>
      <c r="AE1136" s="33" t="s">
        <v>1244</v>
      </c>
      <c r="AF1136" s="33">
        <v>35</v>
      </c>
    </row>
    <row r="1137" spans="17:32" x14ac:dyDescent="0.2">
      <c r="Q1137" s="33"/>
      <c r="R1137" s="33"/>
      <c r="AE1137" s="33" t="s">
        <v>1245</v>
      </c>
      <c r="AF1137" s="33">
        <v>35</v>
      </c>
    </row>
    <row r="1138" spans="17:32" x14ac:dyDescent="0.2">
      <c r="Q1138" s="33"/>
      <c r="R1138" s="33"/>
      <c r="AE1138" s="33" t="s">
        <v>1246</v>
      </c>
      <c r="AF1138" s="33">
        <v>35</v>
      </c>
    </row>
    <row r="1139" spans="17:32" x14ac:dyDescent="0.2">
      <c r="Q1139" s="35"/>
      <c r="R1139" s="34"/>
      <c r="AE1139" s="35" t="s">
        <v>299</v>
      </c>
      <c r="AF1139" s="34">
        <v>29</v>
      </c>
    </row>
    <row r="1140" spans="17:32" x14ac:dyDescent="0.2">
      <c r="Q1140" s="34"/>
      <c r="R1140" s="34"/>
      <c r="AE1140" s="34" t="s">
        <v>647</v>
      </c>
      <c r="AF1140" s="34">
        <v>22</v>
      </c>
    </row>
    <row r="1141" spans="17:32" x14ac:dyDescent="0.2">
      <c r="Q1141" s="35"/>
      <c r="R1141" s="34"/>
      <c r="AE1141" s="35" t="s">
        <v>300</v>
      </c>
      <c r="AF1141" s="34">
        <v>29</v>
      </c>
    </row>
    <row r="1142" spans="17:32" x14ac:dyDescent="0.2">
      <c r="Q1142" s="35"/>
      <c r="R1142" s="34"/>
      <c r="AE1142" s="35" t="s">
        <v>301</v>
      </c>
      <c r="AF1142" s="34">
        <v>29</v>
      </c>
    </row>
    <row r="1143" spans="17:32" x14ac:dyDescent="0.2">
      <c r="Q1143" s="33"/>
      <c r="R1143" s="33"/>
      <c r="AE1143" s="33" t="s">
        <v>1247</v>
      </c>
      <c r="AF1143" s="33">
        <v>35</v>
      </c>
    </row>
    <row r="1144" spans="17:32" x14ac:dyDescent="0.2">
      <c r="Q1144" s="33"/>
      <c r="R1144" s="33"/>
      <c r="AE1144" s="33" t="s">
        <v>1248</v>
      </c>
      <c r="AF1144" s="33">
        <v>35</v>
      </c>
    </row>
    <row r="1145" spans="17:32" x14ac:dyDescent="0.2">
      <c r="Q1145" s="36"/>
      <c r="R1145" s="33"/>
      <c r="AE1145" s="36" t="s">
        <v>920</v>
      </c>
      <c r="AF1145" s="33">
        <v>56</v>
      </c>
    </row>
    <row r="1146" spans="17:32" x14ac:dyDescent="0.2">
      <c r="Q1146" s="35"/>
      <c r="R1146" s="34"/>
      <c r="AE1146" s="35" t="s">
        <v>302</v>
      </c>
      <c r="AF1146" s="34">
        <v>29</v>
      </c>
    </row>
    <row r="1147" spans="17:32" x14ac:dyDescent="0.2">
      <c r="Q1147" s="34"/>
      <c r="R1147" s="34"/>
      <c r="AE1147" s="34" t="s">
        <v>648</v>
      </c>
      <c r="AF1147" s="34">
        <v>22</v>
      </c>
    </row>
    <row r="1148" spans="17:32" x14ac:dyDescent="0.2">
      <c r="Q1148" s="36"/>
      <c r="R1148" s="33"/>
      <c r="AE1148" s="36" t="s">
        <v>921</v>
      </c>
      <c r="AF1148" s="33">
        <v>56</v>
      </c>
    </row>
    <row r="1149" spans="17:32" x14ac:dyDescent="0.2">
      <c r="Q1149" s="33"/>
      <c r="R1149" s="33"/>
      <c r="AE1149" s="33" t="s">
        <v>1249</v>
      </c>
      <c r="AF1149" s="33">
        <v>35</v>
      </c>
    </row>
    <row r="1150" spans="17:32" x14ac:dyDescent="0.2">
      <c r="Q1150" s="35"/>
      <c r="R1150" s="34"/>
      <c r="AE1150" s="35" t="s">
        <v>303</v>
      </c>
      <c r="AF1150" s="34">
        <v>29</v>
      </c>
    </row>
    <row r="1151" spans="17:32" x14ac:dyDescent="0.2">
      <c r="Q1151" s="36"/>
      <c r="R1151" s="33"/>
      <c r="AE1151" s="36" t="s">
        <v>922</v>
      </c>
      <c r="AF1151" s="33">
        <v>56</v>
      </c>
    </row>
    <row r="1152" spans="17:32" x14ac:dyDescent="0.2">
      <c r="Q1152" s="35"/>
      <c r="R1152" s="34"/>
      <c r="AE1152" s="35" t="s">
        <v>304</v>
      </c>
      <c r="AF1152" s="34">
        <v>29</v>
      </c>
    </row>
    <row r="1153" spans="17:32" x14ac:dyDescent="0.2">
      <c r="Q1153" s="34"/>
      <c r="R1153" s="34"/>
      <c r="AE1153" s="34" t="s">
        <v>649</v>
      </c>
      <c r="AF1153" s="34">
        <v>22</v>
      </c>
    </row>
    <row r="1154" spans="17:32" x14ac:dyDescent="0.2">
      <c r="Q1154" s="35"/>
      <c r="R1154" s="34"/>
      <c r="AE1154" s="35" t="s">
        <v>305</v>
      </c>
      <c r="AF1154" s="34">
        <v>29</v>
      </c>
    </row>
    <row r="1155" spans="17:32" x14ac:dyDescent="0.2">
      <c r="Q1155" s="35"/>
      <c r="R1155" s="34"/>
      <c r="AE1155" s="35" t="s">
        <v>306</v>
      </c>
      <c r="AF1155" s="34">
        <v>29</v>
      </c>
    </row>
    <row r="1156" spans="17:32" x14ac:dyDescent="0.2">
      <c r="Q1156" s="36"/>
      <c r="R1156" s="33"/>
      <c r="AE1156" s="36" t="s">
        <v>926</v>
      </c>
      <c r="AF1156" s="33">
        <v>56</v>
      </c>
    </row>
    <row r="1157" spans="17:32" x14ac:dyDescent="0.2">
      <c r="Q1157" s="33"/>
      <c r="R1157" s="33"/>
      <c r="AE1157" s="33" t="s">
        <v>1253</v>
      </c>
      <c r="AF1157" s="33">
        <v>35</v>
      </c>
    </row>
    <row r="1158" spans="17:32" x14ac:dyDescent="0.2">
      <c r="Q1158" s="36"/>
      <c r="R1158" s="33"/>
      <c r="AE1158" s="36" t="s">
        <v>927</v>
      </c>
      <c r="AF1158" s="33">
        <v>56</v>
      </c>
    </row>
    <row r="1159" spans="17:32" x14ac:dyDescent="0.2">
      <c r="Q1159" s="35"/>
      <c r="R1159" s="34"/>
      <c r="AE1159" s="35" t="s">
        <v>307</v>
      </c>
      <c r="AF1159" s="34">
        <v>29</v>
      </c>
    </row>
    <row r="1160" spans="17:32" x14ac:dyDescent="0.2">
      <c r="Q1160" s="35"/>
      <c r="R1160" s="34"/>
      <c r="AE1160" s="35" t="s">
        <v>308</v>
      </c>
      <c r="AF1160" s="34">
        <v>29</v>
      </c>
    </row>
    <row r="1161" spans="17:32" x14ac:dyDescent="0.2">
      <c r="Q1161" s="36"/>
      <c r="R1161" s="33"/>
      <c r="AE1161" s="36" t="s">
        <v>928</v>
      </c>
      <c r="AF1161" s="33">
        <v>56</v>
      </c>
    </row>
    <row r="1162" spans="17:32" x14ac:dyDescent="0.2">
      <c r="Q1162" s="36"/>
      <c r="R1162" s="33"/>
      <c r="AE1162" s="36" t="s">
        <v>929</v>
      </c>
      <c r="AF1162" s="33">
        <v>56</v>
      </c>
    </row>
    <row r="1163" spans="17:32" x14ac:dyDescent="0.2">
      <c r="Q1163" s="33"/>
      <c r="R1163" s="33"/>
      <c r="AE1163" s="33" t="s">
        <v>1258</v>
      </c>
      <c r="AF1163" s="33">
        <v>35</v>
      </c>
    </row>
    <row r="1164" spans="17:32" x14ac:dyDescent="0.2">
      <c r="Q1164" s="34"/>
      <c r="R1164" s="34"/>
      <c r="AE1164" s="34" t="s">
        <v>651</v>
      </c>
      <c r="AF1164" s="34">
        <v>22</v>
      </c>
    </row>
    <row r="1165" spans="17:32" x14ac:dyDescent="0.2">
      <c r="Q1165" s="36"/>
      <c r="R1165" s="33"/>
      <c r="AE1165" s="36" t="s">
        <v>930</v>
      </c>
      <c r="AF1165" s="33">
        <v>56</v>
      </c>
    </row>
    <row r="1166" spans="17:32" x14ac:dyDescent="0.2">
      <c r="Q1166" s="33"/>
      <c r="R1166" s="33"/>
      <c r="AE1166" s="33" t="s">
        <v>1259</v>
      </c>
      <c r="AF1166" s="33">
        <v>35</v>
      </c>
    </row>
    <row r="1167" spans="17:32" x14ac:dyDescent="0.2">
      <c r="Q1167" s="34"/>
      <c r="R1167" s="34"/>
      <c r="AE1167" s="34" t="s">
        <v>652</v>
      </c>
      <c r="AF1167" s="34">
        <v>22</v>
      </c>
    </row>
    <row r="1168" spans="17:32" x14ac:dyDescent="0.2">
      <c r="Q1168" s="35"/>
      <c r="R1168" s="34"/>
      <c r="AE1168" s="35" t="s">
        <v>309</v>
      </c>
      <c r="AF1168" s="34">
        <v>29</v>
      </c>
    </row>
    <row r="1169" spans="17:32" x14ac:dyDescent="0.2">
      <c r="Q1169" s="36"/>
      <c r="R1169" s="33"/>
      <c r="AE1169" s="36" t="s">
        <v>931</v>
      </c>
      <c r="AF1169" s="33">
        <v>56</v>
      </c>
    </row>
    <row r="1170" spans="17:32" x14ac:dyDescent="0.2">
      <c r="Q1170" s="33"/>
      <c r="R1170" s="33"/>
      <c r="AE1170" s="33" t="s">
        <v>1260</v>
      </c>
      <c r="AF1170" s="33">
        <v>35</v>
      </c>
    </row>
    <row r="1171" spans="17:32" x14ac:dyDescent="0.2">
      <c r="Q1171" s="35"/>
      <c r="R1171" s="34"/>
      <c r="AE1171" s="35" t="s">
        <v>310</v>
      </c>
      <c r="AF1171" s="34">
        <v>29</v>
      </c>
    </row>
    <row r="1172" spans="17:32" x14ac:dyDescent="0.2">
      <c r="Q1172" s="33"/>
      <c r="R1172" s="33"/>
      <c r="AE1172" s="33" t="s">
        <v>1261</v>
      </c>
      <c r="AF1172" s="33">
        <v>35</v>
      </c>
    </row>
    <row r="1173" spans="17:32" x14ac:dyDescent="0.2">
      <c r="Q1173" s="35"/>
      <c r="R1173" s="34"/>
      <c r="AE1173" s="35" t="s">
        <v>311</v>
      </c>
      <c r="AF1173" s="34">
        <v>29</v>
      </c>
    </row>
    <row r="1174" spans="17:32" x14ac:dyDescent="0.2">
      <c r="Q1174" s="34"/>
      <c r="R1174" s="34"/>
      <c r="AE1174" s="34" t="s">
        <v>653</v>
      </c>
      <c r="AF1174" s="34">
        <v>22</v>
      </c>
    </row>
    <row r="1175" spans="17:32" x14ac:dyDescent="0.2">
      <c r="Q1175" s="36"/>
      <c r="R1175" s="33"/>
      <c r="AE1175" s="36" t="s">
        <v>933</v>
      </c>
      <c r="AF1175" s="33">
        <v>56</v>
      </c>
    </row>
    <row r="1176" spans="17:32" x14ac:dyDescent="0.2">
      <c r="Q1176" s="36"/>
      <c r="R1176" s="33"/>
      <c r="AE1176" s="36" t="s">
        <v>934</v>
      </c>
      <c r="AF1176" s="33">
        <v>56</v>
      </c>
    </row>
    <row r="1177" spans="17:32" x14ac:dyDescent="0.2">
      <c r="Q1177" s="34"/>
      <c r="R1177" s="34"/>
      <c r="AE1177" s="34" t="s">
        <v>654</v>
      </c>
      <c r="AF1177" s="34">
        <v>22</v>
      </c>
    </row>
    <row r="1178" spans="17:32" x14ac:dyDescent="0.2">
      <c r="Q1178" s="33"/>
      <c r="R1178" s="33"/>
      <c r="AE1178" s="33" t="s">
        <v>1262</v>
      </c>
      <c r="AF1178" s="33">
        <v>35</v>
      </c>
    </row>
    <row r="1179" spans="17:32" x14ac:dyDescent="0.2">
      <c r="Q1179" s="33"/>
      <c r="R1179" s="33"/>
      <c r="AE1179" s="33" t="s">
        <v>1263</v>
      </c>
      <c r="AF1179" s="33">
        <v>35</v>
      </c>
    </row>
    <row r="1180" spans="17:32" x14ac:dyDescent="0.2">
      <c r="Q1180" s="35"/>
      <c r="R1180" s="34"/>
      <c r="AE1180" s="35" t="s">
        <v>312</v>
      </c>
      <c r="AF1180" s="34">
        <v>29</v>
      </c>
    </row>
    <row r="1181" spans="17:32" x14ac:dyDescent="0.2">
      <c r="Q1181" s="36"/>
      <c r="R1181" s="33"/>
      <c r="AE1181" s="36" t="s">
        <v>935</v>
      </c>
      <c r="AF1181" s="33">
        <v>56</v>
      </c>
    </row>
    <row r="1182" spans="17:32" x14ac:dyDescent="0.2">
      <c r="Q1182" s="33"/>
      <c r="R1182" s="33"/>
      <c r="AE1182" s="33" t="s">
        <v>1264</v>
      </c>
      <c r="AF1182" s="33">
        <v>35</v>
      </c>
    </row>
    <row r="1183" spans="17:32" x14ac:dyDescent="0.2">
      <c r="Q1183" s="35"/>
      <c r="R1183" s="34"/>
      <c r="AE1183" s="35" t="s">
        <v>313</v>
      </c>
      <c r="AF1183" s="34">
        <v>29</v>
      </c>
    </row>
    <row r="1184" spans="17:32" x14ac:dyDescent="0.2">
      <c r="Q1184" s="36"/>
      <c r="R1184" s="33"/>
      <c r="AE1184" s="36" t="s">
        <v>936</v>
      </c>
      <c r="AF1184" s="33">
        <v>56</v>
      </c>
    </row>
    <row r="1185" spans="17:32" x14ac:dyDescent="0.2">
      <c r="Q1185" s="36"/>
      <c r="R1185" s="33"/>
      <c r="AE1185" s="36" t="s">
        <v>937</v>
      </c>
      <c r="AF1185" s="33">
        <v>56</v>
      </c>
    </row>
    <row r="1186" spans="17:32" x14ac:dyDescent="0.2">
      <c r="Q1186" s="33"/>
      <c r="R1186" s="33"/>
      <c r="AE1186" s="33" t="s">
        <v>1266</v>
      </c>
      <c r="AF1186" s="33">
        <v>35</v>
      </c>
    </row>
    <row r="1187" spans="17:32" x14ac:dyDescent="0.2">
      <c r="Q1187" s="33"/>
      <c r="R1187" s="33"/>
      <c r="AE1187" s="33" t="s">
        <v>1267</v>
      </c>
      <c r="AF1187" s="33">
        <v>35</v>
      </c>
    </row>
    <row r="1188" spans="17:32" x14ac:dyDescent="0.2">
      <c r="Q1188" s="33"/>
      <c r="R1188" s="33"/>
      <c r="AE1188" s="33" t="s">
        <v>1269</v>
      </c>
      <c r="AF1188" s="33">
        <v>35</v>
      </c>
    </row>
    <row r="1189" spans="17:32" x14ac:dyDescent="0.2">
      <c r="Q1189" s="34"/>
      <c r="R1189" s="34"/>
      <c r="AE1189" s="34" t="s">
        <v>655</v>
      </c>
      <c r="AF1189" s="34">
        <v>22</v>
      </c>
    </row>
    <row r="1190" spans="17:32" x14ac:dyDescent="0.2">
      <c r="Q1190" s="33"/>
      <c r="R1190" s="33"/>
      <c r="AE1190" s="33" t="s">
        <v>1270</v>
      </c>
      <c r="AF1190" s="33">
        <v>35</v>
      </c>
    </row>
    <row r="1191" spans="17:32" x14ac:dyDescent="0.2">
      <c r="Q1191" s="35"/>
      <c r="R1191" s="34"/>
      <c r="AE1191" s="35" t="s">
        <v>340</v>
      </c>
      <c r="AF1191" s="34">
        <v>29</v>
      </c>
    </row>
    <row r="1192" spans="17:32" x14ac:dyDescent="0.2">
      <c r="Q1192" s="34"/>
      <c r="R1192" s="34"/>
      <c r="AE1192" s="34" t="s">
        <v>656</v>
      </c>
      <c r="AF1192" s="34">
        <v>22</v>
      </c>
    </row>
    <row r="1193" spans="17:32" x14ac:dyDescent="0.2">
      <c r="Q1193" s="33"/>
      <c r="R1193" s="33"/>
      <c r="AE1193" s="33" t="s">
        <v>1271</v>
      </c>
      <c r="AF1193" s="33">
        <v>35</v>
      </c>
    </row>
    <row r="1194" spans="17:32" x14ac:dyDescent="0.2">
      <c r="Q1194" s="36"/>
      <c r="R1194" s="33"/>
      <c r="AE1194" s="36" t="s">
        <v>939</v>
      </c>
      <c r="AF1194" s="33">
        <v>56</v>
      </c>
    </row>
    <row r="1195" spans="17:32" x14ac:dyDescent="0.2">
      <c r="Q1195" s="35"/>
      <c r="R1195" s="34"/>
      <c r="AE1195" s="35" t="s">
        <v>314</v>
      </c>
      <c r="AF1195" s="34">
        <v>29</v>
      </c>
    </row>
    <row r="1196" spans="17:32" x14ac:dyDescent="0.2">
      <c r="Q1196" s="34"/>
      <c r="R1196" s="34"/>
      <c r="AE1196" s="34" t="s">
        <v>657</v>
      </c>
      <c r="AF1196" s="34">
        <v>22</v>
      </c>
    </row>
    <row r="1197" spans="17:32" x14ac:dyDescent="0.2">
      <c r="Q1197" s="34"/>
      <c r="R1197" s="34"/>
      <c r="AE1197" s="34" t="s">
        <v>658</v>
      </c>
      <c r="AF1197" s="34">
        <v>22</v>
      </c>
    </row>
    <row r="1198" spans="17:32" x14ac:dyDescent="0.2">
      <c r="Q1198" s="34"/>
      <c r="R1198" s="34"/>
      <c r="AE1198" s="34" t="s">
        <v>659</v>
      </c>
      <c r="AF1198" s="34">
        <v>22</v>
      </c>
    </row>
    <row r="1199" spans="17:32" x14ac:dyDescent="0.2">
      <c r="Q1199" s="34"/>
      <c r="R1199" s="34"/>
      <c r="AE1199" s="34" t="s">
        <v>660</v>
      </c>
      <c r="AF1199" s="34">
        <v>22</v>
      </c>
    </row>
    <row r="1200" spans="17:32" x14ac:dyDescent="0.2">
      <c r="Q1200" s="34"/>
      <c r="R1200" s="34"/>
      <c r="AE1200" s="34" t="s">
        <v>661</v>
      </c>
      <c r="AF1200" s="34">
        <v>22</v>
      </c>
    </row>
    <row r="1201" spans="17:32" x14ac:dyDescent="0.2">
      <c r="Q1201" s="34"/>
      <c r="R1201" s="34"/>
      <c r="AE1201" s="34" t="s">
        <v>662</v>
      </c>
      <c r="AF1201" s="34">
        <v>22</v>
      </c>
    </row>
    <row r="1202" spans="17:32" x14ac:dyDescent="0.2">
      <c r="Q1202" s="34"/>
      <c r="R1202" s="34"/>
      <c r="AE1202" s="34" t="s">
        <v>663</v>
      </c>
      <c r="AF1202" s="34">
        <v>22</v>
      </c>
    </row>
    <row r="1203" spans="17:32" x14ac:dyDescent="0.2">
      <c r="Q1203" s="36"/>
      <c r="R1203" s="33"/>
      <c r="AE1203" s="36" t="s">
        <v>940</v>
      </c>
      <c r="AF1203" s="33">
        <v>56</v>
      </c>
    </row>
    <row r="1204" spans="17:32" x14ac:dyDescent="0.2">
      <c r="Q1204" s="34"/>
      <c r="R1204" s="34"/>
      <c r="AE1204" s="34" t="s">
        <v>664</v>
      </c>
      <c r="AF1204" s="34">
        <v>22</v>
      </c>
    </row>
    <row r="1205" spans="17:32" x14ac:dyDescent="0.2">
      <c r="Q1205" s="34"/>
      <c r="R1205" s="34"/>
      <c r="AE1205" s="34" t="s">
        <v>665</v>
      </c>
      <c r="AF1205" s="34">
        <v>22</v>
      </c>
    </row>
    <row r="1206" spans="17:32" x14ac:dyDescent="0.2">
      <c r="Q1206" s="33"/>
      <c r="R1206" s="33"/>
      <c r="AE1206" s="33" t="s">
        <v>1272</v>
      </c>
      <c r="AF1206" s="33">
        <v>35</v>
      </c>
    </row>
    <row r="1207" spans="17:32" x14ac:dyDescent="0.2">
      <c r="Q1207" s="35"/>
      <c r="R1207" s="34"/>
      <c r="AE1207" s="35" t="s">
        <v>315</v>
      </c>
      <c r="AF1207" s="34">
        <v>29</v>
      </c>
    </row>
    <row r="1208" spans="17:32" x14ac:dyDescent="0.2">
      <c r="Q1208" s="36"/>
      <c r="R1208" s="33"/>
      <c r="AE1208" s="36" t="s">
        <v>941</v>
      </c>
      <c r="AF1208" s="33">
        <v>56</v>
      </c>
    </row>
    <row r="1209" spans="17:32" x14ac:dyDescent="0.2">
      <c r="Q1209" s="34"/>
      <c r="R1209" s="34"/>
      <c r="AE1209" s="34" t="s">
        <v>666</v>
      </c>
      <c r="AF1209" s="34">
        <v>22</v>
      </c>
    </row>
    <row r="1210" spans="17:32" x14ac:dyDescent="0.2">
      <c r="Q1210" s="35"/>
      <c r="R1210" s="34"/>
      <c r="AE1210" s="35" t="s">
        <v>316</v>
      </c>
      <c r="AF1210" s="34">
        <v>29</v>
      </c>
    </row>
    <row r="1211" spans="17:32" x14ac:dyDescent="0.2">
      <c r="Q1211" s="35"/>
      <c r="R1211" s="34"/>
      <c r="AE1211" s="35" t="s">
        <v>317</v>
      </c>
      <c r="AF1211" s="34">
        <v>29</v>
      </c>
    </row>
    <row r="1212" spans="17:32" x14ac:dyDescent="0.2">
      <c r="Q1212" s="35"/>
      <c r="R1212" s="34"/>
      <c r="AE1212" s="35" t="s">
        <v>318</v>
      </c>
      <c r="AF1212" s="34">
        <v>29</v>
      </c>
    </row>
    <row r="1213" spans="17:32" x14ac:dyDescent="0.2">
      <c r="Q1213" s="34"/>
      <c r="R1213" s="34"/>
      <c r="AE1213" s="34" t="s">
        <v>667</v>
      </c>
      <c r="AF1213" s="34">
        <v>22</v>
      </c>
    </row>
    <row r="1214" spans="17:32" x14ac:dyDescent="0.2">
      <c r="Q1214" s="35"/>
      <c r="R1214" s="34"/>
      <c r="AE1214" s="35" t="s">
        <v>319</v>
      </c>
      <c r="AF1214" s="34">
        <v>29</v>
      </c>
    </row>
    <row r="1215" spans="17:32" x14ac:dyDescent="0.2">
      <c r="Q1215" s="35"/>
      <c r="R1215" s="34"/>
      <c r="AE1215" s="35" t="s">
        <v>320</v>
      </c>
      <c r="AF1215" s="34">
        <v>29</v>
      </c>
    </row>
    <row r="1216" spans="17:32" x14ac:dyDescent="0.2">
      <c r="Q1216" s="34"/>
      <c r="R1216" s="34"/>
      <c r="AE1216" s="34" t="s">
        <v>668</v>
      </c>
      <c r="AF1216" s="34">
        <v>22</v>
      </c>
    </row>
    <row r="1217" spans="17:32" x14ac:dyDescent="0.2">
      <c r="Q1217" s="34"/>
      <c r="R1217" s="34"/>
      <c r="AE1217" s="34" t="s">
        <v>669</v>
      </c>
      <c r="AF1217" s="34">
        <v>22</v>
      </c>
    </row>
    <row r="1218" spans="17:32" x14ac:dyDescent="0.2">
      <c r="Q1218" s="35"/>
      <c r="R1218" s="34"/>
      <c r="AE1218" s="35" t="s">
        <v>321</v>
      </c>
      <c r="AF1218" s="34">
        <v>29</v>
      </c>
    </row>
    <row r="1219" spans="17:32" x14ac:dyDescent="0.2">
      <c r="Q1219" s="34"/>
      <c r="R1219" s="34"/>
      <c r="AE1219" s="34" t="s">
        <v>670</v>
      </c>
      <c r="AF1219" s="34">
        <v>22</v>
      </c>
    </row>
    <row r="1220" spans="17:32" x14ac:dyDescent="0.2">
      <c r="Q1220" s="34"/>
      <c r="R1220" s="34"/>
      <c r="AE1220" s="34" t="s">
        <v>671</v>
      </c>
      <c r="AF1220" s="34">
        <v>22</v>
      </c>
    </row>
    <row r="1221" spans="17:32" x14ac:dyDescent="0.2">
      <c r="Q1221" s="34"/>
      <c r="R1221" s="34"/>
      <c r="AE1221" s="34" t="s">
        <v>672</v>
      </c>
      <c r="AF1221" s="34">
        <v>22</v>
      </c>
    </row>
    <row r="1222" spans="17:32" x14ac:dyDescent="0.2">
      <c r="Q1222" s="35"/>
      <c r="R1222" s="34"/>
      <c r="AE1222" s="35" t="s">
        <v>322</v>
      </c>
      <c r="AF1222" s="34">
        <v>29</v>
      </c>
    </row>
    <row r="1223" spans="17:32" x14ac:dyDescent="0.2">
      <c r="Q1223" s="34"/>
      <c r="R1223" s="34"/>
      <c r="AE1223" s="34" t="s">
        <v>673</v>
      </c>
      <c r="AF1223" s="34">
        <v>22</v>
      </c>
    </row>
    <row r="1224" spans="17:32" x14ac:dyDescent="0.2">
      <c r="Q1224" s="35"/>
      <c r="R1224" s="34"/>
      <c r="AE1224" s="35" t="s">
        <v>323</v>
      </c>
      <c r="AF1224" s="34">
        <v>29</v>
      </c>
    </row>
    <row r="1225" spans="17:32" x14ac:dyDescent="0.2">
      <c r="Q1225" s="34"/>
      <c r="R1225" s="34"/>
      <c r="AE1225" s="34" t="s">
        <v>674</v>
      </c>
      <c r="AF1225" s="34">
        <v>22</v>
      </c>
    </row>
    <row r="1226" spans="17:32" x14ac:dyDescent="0.2">
      <c r="Q1226" s="34"/>
      <c r="R1226" s="34"/>
      <c r="AE1226" s="34" t="s">
        <v>675</v>
      </c>
      <c r="AF1226" s="34">
        <v>22</v>
      </c>
    </row>
    <row r="1227" spans="17:32" x14ac:dyDescent="0.2">
      <c r="Q1227" s="34"/>
      <c r="R1227" s="34"/>
      <c r="AE1227" s="34" t="s">
        <v>676</v>
      </c>
      <c r="AF1227" s="34">
        <v>22</v>
      </c>
    </row>
    <row r="1228" spans="17:32" x14ac:dyDescent="0.2">
      <c r="Q1228" s="35"/>
      <c r="R1228" s="34"/>
      <c r="AE1228" s="35" t="s">
        <v>324</v>
      </c>
      <c r="AF1228" s="34">
        <v>29</v>
      </c>
    </row>
    <row r="1229" spans="17:32" x14ac:dyDescent="0.2">
      <c r="Q1229" s="36"/>
      <c r="R1229" s="33"/>
      <c r="AE1229" s="36" t="s">
        <v>942</v>
      </c>
      <c r="AF1229" s="33">
        <v>56</v>
      </c>
    </row>
    <row r="1230" spans="17:32" x14ac:dyDescent="0.2">
      <c r="Q1230" s="34"/>
      <c r="R1230" s="34"/>
      <c r="AE1230" s="34" t="s">
        <v>677</v>
      </c>
      <c r="AF1230" s="34">
        <v>22</v>
      </c>
    </row>
    <row r="1231" spans="17:32" x14ac:dyDescent="0.2">
      <c r="Q1231" s="34"/>
      <c r="R1231" s="34"/>
      <c r="AE1231" s="34" t="s">
        <v>678</v>
      </c>
      <c r="AF1231" s="34">
        <v>22</v>
      </c>
    </row>
    <row r="1232" spans="17:32" x14ac:dyDescent="0.2">
      <c r="Q1232" s="35"/>
      <c r="R1232" s="34"/>
      <c r="AE1232" s="35" t="s">
        <v>326</v>
      </c>
      <c r="AF1232" s="34">
        <v>29</v>
      </c>
    </row>
    <row r="1233" spans="17:32" x14ac:dyDescent="0.2">
      <c r="Q1233" s="34"/>
      <c r="R1233" s="34"/>
      <c r="AE1233" s="34" t="s">
        <v>679</v>
      </c>
      <c r="AF1233" s="34">
        <v>22</v>
      </c>
    </row>
    <row r="1234" spans="17:32" x14ac:dyDescent="0.2">
      <c r="Q1234" s="33"/>
      <c r="R1234" s="33"/>
      <c r="AE1234" s="33" t="s">
        <v>1273</v>
      </c>
      <c r="AF1234" s="33">
        <v>35</v>
      </c>
    </row>
    <row r="1235" spans="17:32" x14ac:dyDescent="0.2">
      <c r="Q1235" s="33"/>
      <c r="R1235" s="33"/>
      <c r="AE1235" s="33" t="s">
        <v>1274</v>
      </c>
      <c r="AF1235" s="33">
        <v>35</v>
      </c>
    </row>
    <row r="1236" spans="17:32" x14ac:dyDescent="0.2">
      <c r="Q1236" s="34"/>
      <c r="R1236" s="34"/>
      <c r="AE1236" s="34" t="s">
        <v>680</v>
      </c>
      <c r="AF1236" s="34">
        <v>22</v>
      </c>
    </row>
    <row r="1237" spans="17:32" x14ac:dyDescent="0.2">
      <c r="Q1237" s="34"/>
      <c r="R1237" s="34"/>
      <c r="AE1237" s="34" t="s">
        <v>681</v>
      </c>
      <c r="AF1237" s="34">
        <v>22</v>
      </c>
    </row>
    <row r="1238" spans="17:32" x14ac:dyDescent="0.2">
      <c r="Q1238" s="35"/>
      <c r="R1238" s="34"/>
      <c r="AE1238" s="35" t="s">
        <v>327</v>
      </c>
      <c r="AF1238" s="34">
        <v>29</v>
      </c>
    </row>
    <row r="1239" spans="17:32" x14ac:dyDescent="0.2">
      <c r="Q1239" s="34"/>
      <c r="R1239" s="34"/>
      <c r="AE1239" s="34" t="s">
        <v>682</v>
      </c>
      <c r="AF1239" s="34">
        <v>22</v>
      </c>
    </row>
    <row r="1240" spans="17:32" x14ac:dyDescent="0.2">
      <c r="Q1240" s="34"/>
      <c r="R1240" s="34"/>
      <c r="AE1240" s="34" t="s">
        <v>683</v>
      </c>
      <c r="AF1240" s="34">
        <v>22</v>
      </c>
    </row>
    <row r="1241" spans="17:32" x14ac:dyDescent="0.2">
      <c r="Q1241" s="34"/>
      <c r="R1241" s="34"/>
      <c r="AE1241" s="34" t="s">
        <v>328</v>
      </c>
      <c r="AF1241" s="34">
        <v>22</v>
      </c>
    </row>
    <row r="1242" spans="17:32" x14ac:dyDescent="0.2">
      <c r="Q1242" s="35"/>
      <c r="R1242" s="34"/>
      <c r="AE1242" s="35" t="s">
        <v>328</v>
      </c>
      <c r="AF1242" s="34">
        <v>29</v>
      </c>
    </row>
    <row r="1243" spans="17:32" x14ac:dyDescent="0.2">
      <c r="Q1243" s="34"/>
      <c r="R1243" s="34"/>
      <c r="AE1243" s="34" t="s">
        <v>684</v>
      </c>
      <c r="AF1243" s="34">
        <v>22</v>
      </c>
    </row>
    <row r="1244" spans="17:32" x14ac:dyDescent="0.2">
      <c r="Q1244" s="34"/>
      <c r="R1244" s="34"/>
      <c r="AE1244" s="34" t="s">
        <v>685</v>
      </c>
      <c r="AF1244" s="34">
        <v>22</v>
      </c>
    </row>
    <row r="1245" spans="17:32" x14ac:dyDescent="0.2">
      <c r="Q1245" s="34"/>
      <c r="R1245" s="34"/>
      <c r="AE1245" s="34" t="s">
        <v>686</v>
      </c>
      <c r="AF1245" s="34">
        <v>22</v>
      </c>
    </row>
    <row r="1246" spans="17:32" x14ac:dyDescent="0.2">
      <c r="Q1246" s="35"/>
      <c r="R1246" s="34"/>
      <c r="AE1246" s="35" t="s">
        <v>329</v>
      </c>
      <c r="AF1246" s="34">
        <v>29</v>
      </c>
    </row>
    <row r="1247" spans="17:32" x14ac:dyDescent="0.2">
      <c r="Q1247" s="35"/>
      <c r="R1247" s="34"/>
      <c r="AE1247" s="35" t="s">
        <v>330</v>
      </c>
      <c r="AF1247" s="34">
        <v>29</v>
      </c>
    </row>
    <row r="1248" spans="17:32" x14ac:dyDescent="0.2">
      <c r="Q1248" s="33"/>
      <c r="R1248" s="33"/>
      <c r="AE1248" s="33" t="s">
        <v>1275</v>
      </c>
      <c r="AF1248" s="33">
        <v>35</v>
      </c>
    </row>
    <row r="1249" spans="17:32" x14ac:dyDescent="0.2">
      <c r="Q1249" s="33"/>
      <c r="R1249" s="33"/>
      <c r="AE1249" s="33" t="s">
        <v>1276</v>
      </c>
      <c r="AF1249" s="33">
        <v>35</v>
      </c>
    </row>
    <row r="1250" spans="17:32" x14ac:dyDescent="0.2">
      <c r="Q1250" s="34"/>
      <c r="R1250" s="34"/>
      <c r="AE1250" s="34" t="s">
        <v>687</v>
      </c>
      <c r="AF1250" s="34">
        <v>22</v>
      </c>
    </row>
    <row r="1251" spans="17:32" x14ac:dyDescent="0.2">
      <c r="Q1251" s="34"/>
      <c r="R1251" s="34"/>
      <c r="AE1251" s="34" t="s">
        <v>688</v>
      </c>
      <c r="AF1251" s="34">
        <v>22</v>
      </c>
    </row>
    <row r="1252" spans="17:32" x14ac:dyDescent="0.2">
      <c r="Q1252" s="34"/>
      <c r="R1252" s="34"/>
      <c r="AE1252" s="34" t="s">
        <v>689</v>
      </c>
      <c r="AF1252" s="34">
        <v>22</v>
      </c>
    </row>
    <row r="1253" spans="17:32" x14ac:dyDescent="0.2">
      <c r="Q1253" s="34"/>
      <c r="R1253" s="34"/>
      <c r="AE1253" s="34" t="s">
        <v>690</v>
      </c>
      <c r="AF1253" s="34">
        <v>22</v>
      </c>
    </row>
    <row r="1254" spans="17:32" x14ac:dyDescent="0.2">
      <c r="Q1254" s="33"/>
      <c r="R1254" s="33"/>
      <c r="AE1254" s="33" t="s">
        <v>1277</v>
      </c>
      <c r="AF1254" s="33">
        <v>35</v>
      </c>
    </row>
    <row r="1255" spans="17:32" x14ac:dyDescent="0.2">
      <c r="Q1255" s="34"/>
      <c r="R1255" s="34"/>
      <c r="AE1255" s="34" t="s">
        <v>691</v>
      </c>
      <c r="AF1255" s="34">
        <v>22</v>
      </c>
    </row>
    <row r="1256" spans="17:32" x14ac:dyDescent="0.2">
      <c r="Q1256" s="34"/>
      <c r="R1256" s="34"/>
      <c r="AE1256" s="34" t="s">
        <v>692</v>
      </c>
      <c r="AF1256" s="34">
        <v>22</v>
      </c>
    </row>
    <row r="1257" spans="17:32" x14ac:dyDescent="0.2">
      <c r="Q1257" s="34"/>
      <c r="R1257" s="34"/>
      <c r="AE1257" s="34" t="s">
        <v>693</v>
      </c>
      <c r="AF1257" s="34">
        <v>22</v>
      </c>
    </row>
    <row r="1258" spans="17:32" x14ac:dyDescent="0.2">
      <c r="Q1258" s="35"/>
      <c r="R1258" s="34"/>
      <c r="AE1258" s="35" t="s">
        <v>332</v>
      </c>
      <c r="AF1258" s="34">
        <v>29</v>
      </c>
    </row>
    <row r="1259" spans="17:32" x14ac:dyDescent="0.2">
      <c r="Q1259" s="33"/>
      <c r="R1259" s="33"/>
      <c r="AE1259" s="33" t="s">
        <v>1278</v>
      </c>
      <c r="AF1259" s="33">
        <v>35</v>
      </c>
    </row>
    <row r="1260" spans="17:32" x14ac:dyDescent="0.2">
      <c r="Q1260" s="34"/>
      <c r="R1260" s="34"/>
      <c r="AE1260" s="34" t="s">
        <v>694</v>
      </c>
      <c r="AF1260" s="34">
        <v>22</v>
      </c>
    </row>
    <row r="1261" spans="17:32" x14ac:dyDescent="0.2">
      <c r="Q1261" s="34"/>
      <c r="R1261" s="34"/>
      <c r="AE1261" s="34" t="s">
        <v>695</v>
      </c>
      <c r="AF1261" s="34">
        <v>22</v>
      </c>
    </row>
    <row r="1262" spans="17:32" x14ac:dyDescent="0.2">
      <c r="Q1262" s="33"/>
      <c r="R1262" s="33"/>
      <c r="AE1262" s="33" t="s">
        <v>1280</v>
      </c>
      <c r="AF1262" s="33">
        <v>35</v>
      </c>
    </row>
    <row r="1263" spans="17:32" x14ac:dyDescent="0.2">
      <c r="Q1263" s="36"/>
      <c r="R1263" s="33"/>
      <c r="AE1263" s="36" t="s">
        <v>12</v>
      </c>
      <c r="AF1263" s="33">
        <v>56</v>
      </c>
    </row>
    <row r="1264" spans="17:32" x14ac:dyDescent="0.2">
      <c r="Q1264" s="33"/>
      <c r="R1264" s="33"/>
      <c r="AE1264" s="33" t="s">
        <v>1281</v>
      </c>
      <c r="AF1264" s="33">
        <v>35</v>
      </c>
    </row>
    <row r="1265" spans="17:32" x14ac:dyDescent="0.2">
      <c r="Q1265" s="33"/>
      <c r="R1265" s="33"/>
      <c r="AE1265" s="33" t="s">
        <v>1282</v>
      </c>
      <c r="AF1265" s="33">
        <v>35</v>
      </c>
    </row>
    <row r="1266" spans="17:32" x14ac:dyDescent="0.2">
      <c r="Q1266" s="33"/>
      <c r="R1266" s="33"/>
      <c r="AE1266" s="33" t="s">
        <v>1284</v>
      </c>
      <c r="AF1266" s="33">
        <v>35</v>
      </c>
    </row>
    <row r="1267" spans="17:32" x14ac:dyDescent="0.2">
      <c r="Q1267" s="33"/>
      <c r="R1267" s="33"/>
      <c r="AE1267" s="33" t="s">
        <v>1285</v>
      </c>
      <c r="AF1267" s="33">
        <v>35</v>
      </c>
    </row>
    <row r="1268" spans="17:32" x14ac:dyDescent="0.2">
      <c r="Q1268" s="33"/>
      <c r="R1268" s="33"/>
      <c r="AE1268" s="33" t="s">
        <v>1286</v>
      </c>
      <c r="AF1268" s="33">
        <v>35</v>
      </c>
    </row>
    <row r="1269" spans="17:32" x14ac:dyDescent="0.2">
      <c r="Q1269" s="33"/>
      <c r="R1269" s="33"/>
      <c r="AE1269" s="33" t="s">
        <v>1287</v>
      </c>
      <c r="AF1269" s="33">
        <v>35</v>
      </c>
    </row>
    <row r="1270" spans="17:32" x14ac:dyDescent="0.2">
      <c r="Q1270" s="33"/>
      <c r="R1270" s="33"/>
      <c r="AE1270" s="33" t="s">
        <v>1288</v>
      </c>
      <c r="AF1270" s="33">
        <v>35</v>
      </c>
    </row>
    <row r="1271" spans="17:32" x14ac:dyDescent="0.2">
      <c r="Q1271" s="34"/>
      <c r="R1271" s="34"/>
      <c r="AE1271" s="34" t="s">
        <v>699</v>
      </c>
      <c r="AF1271" s="34">
        <v>22</v>
      </c>
    </row>
    <row r="1272" spans="17:32" x14ac:dyDescent="0.2">
      <c r="Q1272" s="33"/>
      <c r="R1272" s="33"/>
      <c r="AE1272" s="33" t="s">
        <v>1289</v>
      </c>
      <c r="AF1272" s="33">
        <v>35</v>
      </c>
    </row>
    <row r="1273" spans="17:32" x14ac:dyDescent="0.2">
      <c r="Q1273" s="33"/>
      <c r="R1273" s="33"/>
      <c r="AE1273" s="33" t="s">
        <v>1291</v>
      </c>
      <c r="AF1273" s="33">
        <v>35</v>
      </c>
    </row>
    <row r="1274" spans="17:32" x14ac:dyDescent="0.2">
      <c r="Q1274" s="33"/>
      <c r="R1274" s="33"/>
      <c r="AE1274" s="33" t="s">
        <v>4</v>
      </c>
      <c r="AF1274" s="33">
        <v>35</v>
      </c>
    </row>
    <row r="1275" spans="17:32" x14ac:dyDescent="0.2">
      <c r="Q1275" s="34"/>
      <c r="R1275" s="34"/>
      <c r="AE1275" s="34" t="s">
        <v>700</v>
      </c>
      <c r="AF1275" s="34">
        <v>22</v>
      </c>
    </row>
    <row r="1276" spans="17:32" x14ac:dyDescent="0.2">
      <c r="Q1276" s="34"/>
      <c r="R1276" s="34"/>
      <c r="AE1276" s="34" t="s">
        <v>701</v>
      </c>
      <c r="AF1276" s="34">
        <v>22</v>
      </c>
    </row>
    <row r="1277" spans="17:32" x14ac:dyDescent="0.2">
      <c r="Q1277" s="34"/>
      <c r="R1277" s="34"/>
      <c r="AE1277" s="34" t="s">
        <v>702</v>
      </c>
      <c r="AF1277" s="34">
        <v>22</v>
      </c>
    </row>
  </sheetData>
  <sortState ref="G7:I109">
    <sortCondition ref="G7:G109"/>
  </sortState>
  <mergeCells count="2">
    <mergeCell ref="X5:Y5"/>
    <mergeCell ref="AG5:AH5"/>
  </mergeCells>
  <conditionalFormatting sqref="AE126">
    <cfRule type="expression" dxfId="9" priority="3" stopIfTrue="1">
      <formula>U126&gt;0</formula>
    </cfRule>
    <cfRule type="expression" dxfId="8" priority="4" stopIfTrue="1">
      <formula>U126=0</formula>
    </cfRule>
  </conditionalFormatting>
  <conditionalFormatting sqref="AD127">
    <cfRule type="expression" dxfId="7" priority="5" stopIfTrue="1">
      <formula>U126&gt;0</formula>
    </cfRule>
    <cfRule type="expression" dxfId="6" priority="6" stopIfTrue="1">
      <formula>U126=0</formula>
    </cfRule>
  </conditionalFormatting>
  <conditionalFormatting sqref="AC125">
    <cfRule type="expression" dxfId="5" priority="7" stopIfTrue="1">
      <formula>U126&gt;0</formula>
    </cfRule>
    <cfRule type="expression" dxfId="4" priority="8" stopIfTrue="1">
      <formula>U126=0</formula>
    </cfRule>
  </conditionalFormatting>
  <conditionalFormatting sqref="Q126">
    <cfRule type="expression" dxfId="3" priority="1" stopIfTrue="1">
      <formula>F123&gt;0</formula>
    </cfRule>
    <cfRule type="expression" dxfId="2" priority="2" stopIfTrue="1">
      <formula>F123=0</formula>
    </cfRule>
  </conditionalFormatting>
  <pageMargins left="0.7" right="0.7" top="0.75" bottom="0.75" header="0.3" footer="0.3"/>
  <pageSetup paperSize="9" orientation="portrait" r:id="rId1"/>
  <legacyDrawing r:id="rId2"/>
</worksheet>
</file>

<file path=customUI/customUI.xml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56</vt:i4>
      </vt:variant>
    </vt:vector>
  </HeadingPairs>
  <TitlesOfParts>
    <vt:vector size="58" baseType="lpstr">
      <vt:lpstr>Ressources CODD</vt:lpstr>
      <vt:lpstr>Onglet Listes</vt:lpstr>
      <vt:lpstr>_B</vt:lpstr>
      <vt:lpstr>_D</vt:lpstr>
      <vt:lpstr>Bretagne</vt:lpstr>
      <vt:lpstr>Côtes_d_Armor</vt:lpstr>
      <vt:lpstr>Dept22</vt:lpstr>
      <vt:lpstr>Dept29</vt:lpstr>
      <vt:lpstr>Dept35</vt:lpstr>
      <vt:lpstr>Dept56</vt:lpstr>
      <vt:lpstr>Finistère</vt:lpstr>
      <vt:lpstr>Ille_et_Vilaine</vt:lpstr>
      <vt:lpstr>Interpro22</vt:lpstr>
      <vt:lpstr>Interpro29</vt:lpstr>
      <vt:lpstr>Interpro35</vt:lpstr>
      <vt:lpstr>Interpro56</vt:lpstr>
      <vt:lpstr>InterproRég.</vt:lpstr>
      <vt:lpstr>Liste__Durée</vt:lpstr>
      <vt:lpstr>Liste__Périmètre_d_intervention</vt:lpstr>
      <vt:lpstr>Liste_Date</vt:lpstr>
      <vt:lpstr>Liste_Date_Election</vt:lpstr>
      <vt:lpstr>Liste_Dépt</vt:lpstr>
      <vt:lpstr>Liste_Dépt_associé_au_lieu</vt:lpstr>
      <vt:lpstr>Liste_Détail_Action</vt:lpstr>
      <vt:lpstr>Liste_Evolution_Electorale</vt:lpstr>
      <vt:lpstr>Liste_Fréquence_élections</vt:lpstr>
      <vt:lpstr>Liste_Lieu_Intervention</vt:lpstr>
      <vt:lpstr>Liste_Lieux</vt:lpstr>
      <vt:lpstr>Liste_Num_SCPVC</vt:lpstr>
      <vt:lpstr>Liste_Oui_Non</vt:lpstr>
      <vt:lpstr>Liste_Personnes_Rencontrées</vt:lpstr>
      <vt:lpstr>Liste_Qualité_SSE</vt:lpstr>
      <vt:lpstr>Liste_Ressources</vt:lpstr>
      <vt:lpstr>Liste_SCPVC_Abrégé</vt:lpstr>
      <vt:lpstr>Liste_Secteur_Professionnel</vt:lpstr>
      <vt:lpstr>Liste_Structures_triées</vt:lpstr>
      <vt:lpstr>Liste_Type_Election</vt:lpstr>
      <vt:lpstr>Liste_Type_Intervention</vt:lpstr>
      <vt:lpstr>Morbihan</vt:lpstr>
      <vt:lpstr>Rég.</vt:lpstr>
      <vt:lpstr>S1A</vt:lpstr>
      <vt:lpstr>S1B</vt:lpstr>
      <vt:lpstr>S1D</vt:lpstr>
      <vt:lpstr>S1G</vt:lpstr>
      <vt:lpstr>S1H</vt:lpstr>
      <vt:lpstr>S2A</vt:lpstr>
      <vt:lpstr>S2B</vt:lpstr>
      <vt:lpstr>S2C</vt:lpstr>
      <vt:lpstr>S2E</vt:lpstr>
      <vt:lpstr>S3A</vt:lpstr>
      <vt:lpstr>S3B</vt:lpstr>
      <vt:lpstr>S3E</vt:lpstr>
      <vt:lpstr>S3F</vt:lpstr>
      <vt:lpstr>S3G</vt:lpstr>
      <vt:lpstr>S3H</vt:lpstr>
      <vt:lpstr>S8A</vt:lpstr>
      <vt:lpstr>S9A</vt:lpstr>
      <vt:lpstr>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SCEB</dc:creator>
  <cp:lastModifiedBy>CEBIBUS_ASUS</cp:lastModifiedBy>
  <cp:lastPrinted>2015-10-29T13:49:07Z</cp:lastPrinted>
  <dcterms:created xsi:type="dcterms:W3CDTF">2006-08-25T15:06:33Z</dcterms:created>
  <dcterms:modified xsi:type="dcterms:W3CDTF">2016-04-21T06:15:46Z</dcterms:modified>
</cp:coreProperties>
</file>