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dorfman\Desktop\Budget CLX - 17\"/>
    </mc:Choice>
  </mc:AlternateContent>
  <bookViews>
    <workbookView xWindow="0" yWindow="0" windowWidth="23040" windowHeight="8940"/>
  </bookViews>
  <sheets>
    <sheet name="Tabl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N18" i="1" l="1"/>
  <c r="N25" i="1" s="1"/>
  <c r="I18" i="1"/>
  <c r="I25" i="1" s="1"/>
  <c r="F20" i="1"/>
  <c r="G20" i="1"/>
  <c r="H20" i="1"/>
  <c r="I20" i="1"/>
  <c r="J20" i="1"/>
  <c r="K20" i="1"/>
  <c r="L20" i="1"/>
  <c r="M20" i="1"/>
  <c r="H27" i="1" s="1"/>
  <c r="N20" i="1"/>
  <c r="I27" i="1" s="1"/>
  <c r="O20" i="1"/>
  <c r="J27" i="1" s="1"/>
  <c r="P20" i="1"/>
  <c r="K27" i="1" s="1"/>
  <c r="Q20" i="1"/>
  <c r="L27" i="1" s="1"/>
  <c r="R20" i="1"/>
  <c r="M27" i="1" s="1"/>
  <c r="S20" i="1"/>
  <c r="T20" i="1"/>
  <c r="U20" i="1"/>
  <c r="F19" i="1"/>
  <c r="G19" i="1"/>
  <c r="H19" i="1"/>
  <c r="I19" i="1"/>
  <c r="J19" i="1"/>
  <c r="K19" i="1"/>
  <c r="L19" i="1"/>
  <c r="M19" i="1"/>
  <c r="N19" i="1"/>
  <c r="I26" i="1" s="1"/>
  <c r="O19" i="1"/>
  <c r="J26" i="1" s="1"/>
  <c r="P19" i="1"/>
  <c r="K26" i="1" s="1"/>
  <c r="Q19" i="1"/>
  <c r="L26" i="1" s="1"/>
  <c r="R19" i="1"/>
  <c r="M26" i="1" s="1"/>
  <c r="S19" i="1"/>
  <c r="N26" i="1" s="1"/>
  <c r="T19" i="1"/>
  <c r="U19" i="1"/>
  <c r="G18" i="1"/>
  <c r="G25" i="1" s="1"/>
  <c r="H18" i="1"/>
  <c r="H25" i="1" s="1"/>
  <c r="J18" i="1"/>
  <c r="J25" i="1" s="1"/>
  <c r="K18" i="1"/>
  <c r="K25" i="1" s="1"/>
  <c r="L18" i="1"/>
  <c r="L25" i="1" s="1"/>
  <c r="M18" i="1"/>
  <c r="M25" i="1" s="1"/>
  <c r="O18" i="1"/>
  <c r="O25" i="1" s="1"/>
  <c r="P18" i="1"/>
  <c r="P25" i="1" s="1"/>
  <c r="Q18" i="1"/>
  <c r="Q25" i="1" s="1"/>
  <c r="R18" i="1"/>
  <c r="S18" i="1"/>
  <c r="T18" i="1"/>
  <c r="U18" i="1"/>
  <c r="F18" i="1"/>
  <c r="F25" i="1" s="1"/>
</calcChain>
</file>

<file path=xl/sharedStrings.xml><?xml version="1.0" encoding="utf-8"?>
<sst xmlns="http://schemas.openxmlformats.org/spreadsheetml/2006/main" count="65" uniqueCount="27">
  <si>
    <t>Répartition Chiffre d'affaires</t>
  </si>
  <si>
    <t>Projet</t>
  </si>
  <si>
    <t>Order Entry</t>
  </si>
  <si>
    <t>Delivery Date</t>
  </si>
  <si>
    <t>Type</t>
  </si>
  <si>
    <t>Sublimo</t>
  </si>
  <si>
    <t>Machine</t>
  </si>
  <si>
    <t>XM35</t>
  </si>
  <si>
    <t>Livraison = N</t>
  </si>
  <si>
    <t>N+1</t>
  </si>
  <si>
    <t>N</t>
  </si>
  <si>
    <t>N-1</t>
  </si>
  <si>
    <t>N-2</t>
  </si>
  <si>
    <t>N-3</t>
  </si>
  <si>
    <t>N-4</t>
  </si>
  <si>
    <t>N-5</t>
  </si>
  <si>
    <t>N-6</t>
  </si>
  <si>
    <t>N-7</t>
  </si>
  <si>
    <t>N-8</t>
  </si>
  <si>
    <t>N-9</t>
  </si>
  <si>
    <t>N-10</t>
  </si>
  <si>
    <t>N+2</t>
  </si>
  <si>
    <t>N+3</t>
  </si>
  <si>
    <t>Amount</t>
  </si>
  <si>
    <t>XM36</t>
  </si>
  <si>
    <t>XM37</t>
  </si>
  <si>
    <t>GLI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</si>
</sst>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7"/>
      <color rgb="FF111111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17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left" vertical="center" wrapText="1" indent="2"/>
    </xf>
    <xf numFmtId="0" fontId="1" fillId="2" borderId="0" xfId="0" applyFont="1" applyFill="1" applyBorder="1" applyAlignment="1">
      <alignment horizontal="center" vertical="center"/>
    </xf>
    <xf numFmtId="0" fontId="1" fillId="0" borderId="6" xfId="0" applyFont="1" applyBorder="1"/>
    <xf numFmtId="0" fontId="0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" fontId="0" fillId="0" borderId="2" xfId="0" applyNumberFormat="1" applyFont="1" applyBorder="1" applyAlignment="1">
      <alignment horizontal="center" vertical="center"/>
    </xf>
    <xf numFmtId="17" fontId="0" fillId="0" borderId="3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1</xdr:rowOff>
    </xdr:from>
    <xdr:to>
      <xdr:col>21</xdr:col>
      <xdr:colOff>174171</xdr:colOff>
      <xdr:row>29</xdr:row>
      <xdr:rowOff>10887</xdr:rowOff>
    </xdr:to>
    <xdr:sp macro="" textlink="">
      <xdr:nvSpPr>
        <xdr:cNvPr id="2" name="Cadre 1"/>
        <xdr:cNvSpPr/>
      </xdr:nvSpPr>
      <xdr:spPr>
        <a:xfrm>
          <a:off x="0" y="4310744"/>
          <a:ext cx="17547771" cy="1382486"/>
        </a:xfrm>
        <a:prstGeom prst="fram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642257</xdr:colOff>
      <xdr:row>19</xdr:row>
      <xdr:rowOff>174171</xdr:rowOff>
    </xdr:from>
    <xdr:to>
      <xdr:col>26</xdr:col>
      <xdr:colOff>566057</xdr:colOff>
      <xdr:row>27</xdr:row>
      <xdr:rowOff>54428</xdr:rowOff>
    </xdr:to>
    <xdr:sp macro="" textlink="">
      <xdr:nvSpPr>
        <xdr:cNvPr id="6" name="Légende encadrée 1 5"/>
        <xdr:cNvSpPr/>
      </xdr:nvSpPr>
      <xdr:spPr>
        <a:xfrm>
          <a:off x="18015857" y="3897085"/>
          <a:ext cx="3897086" cy="1447800"/>
        </a:xfrm>
        <a:prstGeom prst="borderCallout1">
          <a:avLst>
            <a:gd name="adj1" fmla="val 19502"/>
            <a:gd name="adj2" fmla="val -512"/>
            <a:gd name="adj3" fmla="val -24342"/>
            <a:gd name="adj4" fmla="val -17942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Réussir</a:t>
          </a:r>
          <a:r>
            <a:rPr lang="fr-FR" sz="1100" baseline="0"/>
            <a:t> à placer cette distribution modélisée sur les mois de manière automatique en partant de la date de livraison comme dans ce tableau</a:t>
          </a:r>
          <a:endParaRPr lang="fr-FR" sz="1100"/>
        </a:p>
      </xdr:txBody>
    </xdr:sp>
    <xdr:clientData/>
  </xdr:twoCellAnchor>
  <xdr:twoCellAnchor>
    <xdr:from>
      <xdr:col>21</xdr:col>
      <xdr:colOff>174171</xdr:colOff>
      <xdr:row>24</xdr:row>
      <xdr:rowOff>97971</xdr:rowOff>
    </xdr:from>
    <xdr:to>
      <xdr:col>21</xdr:col>
      <xdr:colOff>642257</xdr:colOff>
      <xdr:row>25</xdr:row>
      <xdr:rowOff>103416</xdr:rowOff>
    </xdr:to>
    <xdr:cxnSp macro="">
      <xdr:nvCxnSpPr>
        <xdr:cNvPr id="9" name="Connecteur droit 8"/>
        <xdr:cNvCxnSpPr>
          <a:endCxn id="2" idx="3"/>
        </xdr:cNvCxnSpPr>
      </xdr:nvCxnSpPr>
      <xdr:spPr>
        <a:xfrm flipH="1">
          <a:off x="17547771" y="4800600"/>
          <a:ext cx="468086" cy="201387"/>
        </a:xfrm>
        <a:prstGeom prst="lin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showGridLines="0" tabSelected="1" zoomScale="70" zoomScaleNormal="70" workbookViewId="0">
      <selection activeCell="Y37" sqref="Y37"/>
    </sheetView>
  </sheetViews>
  <sheetFormatPr baseColWidth="10" defaultRowHeight="15.6" x14ac:dyDescent="0.3"/>
  <cols>
    <col min="1" max="1" width="16.88671875" style="1" customWidth="1"/>
    <col min="2" max="2" width="11.5546875" style="1"/>
    <col min="3" max="3" width="16.33203125" style="1" customWidth="1"/>
    <col min="4" max="16384" width="11.5546875" style="1"/>
  </cols>
  <sheetData>
    <row r="1" spans="1:19" x14ac:dyDescent="0.3">
      <c r="A1" s="1" t="s">
        <v>0</v>
      </c>
      <c r="O1" s="1" t="s">
        <v>8</v>
      </c>
    </row>
    <row r="2" spans="1:19" x14ac:dyDescent="0.3">
      <c r="A2" s="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9" x14ac:dyDescent="0.3">
      <c r="A3" s="22" t="s">
        <v>6</v>
      </c>
      <c r="B3" s="17" t="s">
        <v>20</v>
      </c>
      <c r="C3" s="17" t="s">
        <v>19</v>
      </c>
      <c r="D3" s="17" t="s">
        <v>18</v>
      </c>
      <c r="E3" s="17" t="s">
        <v>17</v>
      </c>
      <c r="F3" s="17" t="s">
        <v>16</v>
      </c>
      <c r="G3" s="17" t="s">
        <v>15</v>
      </c>
      <c r="H3" s="17" t="s">
        <v>14</v>
      </c>
      <c r="I3" s="17" t="s">
        <v>13</v>
      </c>
      <c r="J3" s="17" t="s">
        <v>12</v>
      </c>
      <c r="K3" s="17" t="s">
        <v>11</v>
      </c>
      <c r="L3" s="17" t="s">
        <v>10</v>
      </c>
      <c r="M3" s="2" t="s">
        <v>9</v>
      </c>
      <c r="N3" s="2" t="s">
        <v>21</v>
      </c>
      <c r="O3" s="2" t="s">
        <v>22</v>
      </c>
      <c r="P3" s="14"/>
    </row>
    <row r="4" spans="1:19" x14ac:dyDescent="0.3">
      <c r="A4" s="16" t="s">
        <v>7</v>
      </c>
      <c r="B4" s="3"/>
      <c r="C4" s="18"/>
      <c r="D4" s="3"/>
      <c r="E4" s="18">
        <v>0.2</v>
      </c>
      <c r="F4" s="18">
        <v>0.25</v>
      </c>
      <c r="G4" s="3"/>
      <c r="H4" s="3"/>
      <c r="I4" s="18">
        <v>0.1</v>
      </c>
      <c r="J4" s="18">
        <v>0.3</v>
      </c>
      <c r="K4" s="3"/>
      <c r="L4" s="3"/>
      <c r="M4" s="4">
        <v>0.15</v>
      </c>
      <c r="N4" s="24"/>
      <c r="O4" s="15"/>
      <c r="P4" s="14"/>
      <c r="Q4" s="14"/>
      <c r="R4" s="14"/>
      <c r="S4" s="14"/>
    </row>
    <row r="5" spans="1:19" x14ac:dyDescent="0.3">
      <c r="A5" s="16" t="s">
        <v>24</v>
      </c>
      <c r="B5" s="3"/>
      <c r="C5" s="3"/>
      <c r="D5" s="3"/>
      <c r="E5" s="3"/>
      <c r="F5" s="3"/>
      <c r="G5" s="3"/>
      <c r="H5" s="3"/>
      <c r="I5" s="18"/>
      <c r="J5" s="18">
        <v>0.7</v>
      </c>
      <c r="K5" s="3"/>
      <c r="L5" s="3"/>
      <c r="M5" s="25"/>
      <c r="N5" s="3"/>
      <c r="O5" s="18">
        <v>0.3</v>
      </c>
    </row>
    <row r="6" spans="1:19" x14ac:dyDescent="0.3">
      <c r="A6" s="16" t="s">
        <v>25</v>
      </c>
      <c r="B6" s="3"/>
      <c r="C6" s="18"/>
      <c r="D6" s="3"/>
      <c r="E6" s="3"/>
      <c r="F6" s="18"/>
      <c r="G6" s="3"/>
      <c r="H6" s="3"/>
      <c r="I6" s="18">
        <v>0.55000000000000004</v>
      </c>
      <c r="J6" s="18">
        <v>0.2</v>
      </c>
      <c r="K6" s="3"/>
      <c r="L6" s="18">
        <v>0.25</v>
      </c>
      <c r="M6" s="25"/>
      <c r="N6" s="3"/>
      <c r="O6" s="3"/>
    </row>
    <row r="7" spans="1:19" x14ac:dyDescent="0.3">
      <c r="A7" s="1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5"/>
      <c r="N7" s="3"/>
      <c r="O7" s="3"/>
    </row>
    <row r="8" spans="1:19" x14ac:dyDescent="0.3">
      <c r="A8" s="16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25"/>
      <c r="N8" s="3"/>
      <c r="O8" s="3"/>
    </row>
    <row r="9" spans="1:19" x14ac:dyDescent="0.3">
      <c r="A9" s="16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25"/>
      <c r="N9" s="3"/>
      <c r="O9" s="3"/>
    </row>
    <row r="10" spans="1:19" x14ac:dyDescent="0.3">
      <c r="A10" s="16"/>
      <c r="B10" s="3"/>
      <c r="C10" s="23"/>
      <c r="D10" s="3"/>
      <c r="E10" s="3"/>
      <c r="F10" s="3"/>
      <c r="G10" s="3"/>
      <c r="H10" s="3"/>
      <c r="I10" s="3"/>
      <c r="J10" s="3"/>
      <c r="K10" s="3"/>
      <c r="L10" s="3"/>
      <c r="M10" s="25"/>
      <c r="N10" s="3"/>
      <c r="O10" s="3"/>
    </row>
    <row r="11" spans="1:19" x14ac:dyDescent="0.3">
      <c r="A11" s="16"/>
      <c r="B11" s="3"/>
      <c r="C11" s="19"/>
      <c r="D11" s="3"/>
      <c r="E11" s="3"/>
      <c r="F11" s="3"/>
      <c r="G11" s="3"/>
      <c r="H11" s="3"/>
      <c r="I11" s="3"/>
      <c r="J11" s="3"/>
      <c r="K11" s="3"/>
      <c r="L11" s="3"/>
      <c r="M11" s="25"/>
      <c r="N11" s="3"/>
      <c r="O11" s="3"/>
    </row>
    <row r="12" spans="1:19" x14ac:dyDescent="0.3">
      <c r="A12" s="16"/>
      <c r="B12" s="3"/>
      <c r="C12" s="23"/>
      <c r="D12" s="3"/>
      <c r="E12" s="3"/>
      <c r="F12" s="3"/>
      <c r="G12" s="3"/>
      <c r="H12" s="3"/>
      <c r="I12" s="3"/>
      <c r="J12" s="3"/>
      <c r="K12" s="3"/>
      <c r="L12" s="3"/>
      <c r="M12" s="25"/>
      <c r="N12" s="3"/>
      <c r="O12" s="3"/>
    </row>
    <row r="13" spans="1:19" x14ac:dyDescent="0.3">
      <c r="A13" s="26"/>
      <c r="B13" s="27"/>
      <c r="C13" s="20"/>
      <c r="D13" s="27"/>
      <c r="E13" s="27"/>
      <c r="F13" s="27"/>
      <c r="G13" s="27"/>
      <c r="H13" s="27"/>
      <c r="I13" s="27"/>
      <c r="J13" s="27"/>
      <c r="K13" s="27"/>
      <c r="L13" s="27"/>
      <c r="M13" s="28"/>
      <c r="N13" s="27"/>
      <c r="O13" s="27"/>
    </row>
    <row r="14" spans="1:19" x14ac:dyDescent="0.3">
      <c r="B14" s="5"/>
      <c r="C14" s="6"/>
      <c r="D14" s="5"/>
    </row>
    <row r="15" spans="1:19" x14ac:dyDescent="0.3">
      <c r="B15" s="5"/>
      <c r="C15" s="7"/>
      <c r="D15" s="5"/>
    </row>
    <row r="16" spans="1:19" x14ac:dyDescent="0.3">
      <c r="B16" s="5"/>
      <c r="C16" s="6"/>
      <c r="D16" s="5"/>
    </row>
    <row r="17" spans="1:21" x14ac:dyDescent="0.3">
      <c r="A17" s="9" t="s">
        <v>1</v>
      </c>
      <c r="B17" s="10" t="s">
        <v>2</v>
      </c>
      <c r="C17" s="10" t="s">
        <v>3</v>
      </c>
      <c r="D17" s="10" t="s">
        <v>23</v>
      </c>
      <c r="E17" s="10" t="s">
        <v>4</v>
      </c>
      <c r="F17" s="11" t="s">
        <v>20</v>
      </c>
      <c r="G17" s="11" t="s">
        <v>19</v>
      </c>
      <c r="H17" s="11" t="s">
        <v>18</v>
      </c>
      <c r="I17" s="11" t="s">
        <v>17</v>
      </c>
      <c r="J17" s="11" t="s">
        <v>16</v>
      </c>
      <c r="K17" s="11" t="s">
        <v>15</v>
      </c>
      <c r="L17" s="11" t="s">
        <v>14</v>
      </c>
      <c r="M17" s="11" t="s">
        <v>13</v>
      </c>
      <c r="N17" s="11" t="s">
        <v>12</v>
      </c>
      <c r="O17" s="11" t="s">
        <v>11</v>
      </c>
      <c r="P17" s="11" t="s">
        <v>10</v>
      </c>
      <c r="Q17" s="11" t="s">
        <v>9</v>
      </c>
      <c r="R17" s="11" t="s">
        <v>21</v>
      </c>
      <c r="S17" s="11" t="s">
        <v>22</v>
      </c>
      <c r="T17" s="11">
        <v>43160</v>
      </c>
      <c r="U17" s="12">
        <v>43191</v>
      </c>
    </row>
    <row r="18" spans="1:21" x14ac:dyDescent="0.3">
      <c r="A18" s="13" t="s">
        <v>5</v>
      </c>
      <c r="B18" s="21">
        <v>42767</v>
      </c>
      <c r="C18" s="21">
        <v>43040</v>
      </c>
      <c r="D18" s="14">
        <v>1000</v>
      </c>
      <c r="E18" s="13" t="s">
        <v>7</v>
      </c>
      <c r="F18" s="29">
        <f ca="1">IFERROR(OFFSET($B$3,MATCH($E18,$A$4:$A$13,0),MATCH(F$17,$B$3:$O$3,0)-1)*$D18,0)</f>
        <v>0</v>
      </c>
      <c r="G18" s="29">
        <f t="shared" ref="G18:U20" ca="1" si="0">IFERROR(OFFSET($B$3,MATCH($E18,$A$4:$A$13,0),MATCH(G$17,$B$3:$O$3,0)-1)*$D18,0)</f>
        <v>0</v>
      </c>
      <c r="H18" s="29">
        <f t="shared" ca="1" si="0"/>
        <v>0</v>
      </c>
      <c r="I18" s="29">
        <f t="shared" ca="1" si="0"/>
        <v>200</v>
      </c>
      <c r="J18" s="29">
        <f t="shared" ca="1" si="0"/>
        <v>250</v>
      </c>
      <c r="K18" s="29">
        <f t="shared" ca="1" si="0"/>
        <v>0</v>
      </c>
      <c r="L18" s="29">
        <f t="shared" ca="1" si="0"/>
        <v>0</v>
      </c>
      <c r="M18" s="29">
        <f t="shared" ca="1" si="0"/>
        <v>100</v>
      </c>
      <c r="N18" s="29">
        <f t="shared" ca="1" si="0"/>
        <v>300</v>
      </c>
      <c r="O18" s="29">
        <f t="shared" ca="1" si="0"/>
        <v>0</v>
      </c>
      <c r="P18" s="29">
        <f t="shared" ca="1" si="0"/>
        <v>0</v>
      </c>
      <c r="Q18" s="29">
        <f t="shared" ca="1" si="0"/>
        <v>150</v>
      </c>
      <c r="R18" s="29">
        <f t="shared" ca="1" si="0"/>
        <v>0</v>
      </c>
      <c r="S18" s="29">
        <f t="shared" ca="1" si="0"/>
        <v>0</v>
      </c>
      <c r="T18" s="29">
        <f t="shared" ca="1" si="0"/>
        <v>0</v>
      </c>
      <c r="U18" s="29">
        <f t="shared" ca="1" si="0"/>
        <v>0</v>
      </c>
    </row>
    <row r="19" spans="1:21" x14ac:dyDescent="0.3">
      <c r="A19" s="13" t="s">
        <v>26</v>
      </c>
      <c r="B19" s="21">
        <v>42795</v>
      </c>
      <c r="C19" s="21">
        <v>42887</v>
      </c>
      <c r="D19" s="14">
        <v>3000</v>
      </c>
      <c r="E19" s="13" t="s">
        <v>24</v>
      </c>
      <c r="F19" s="29">
        <f ca="1">IFERROR(OFFSET($B$3,MATCH($E19,$A$4:$A$13,0),MATCH(F$17,$B$3:$O$3,0)-1)*$D19,0)</f>
        <v>0</v>
      </c>
      <c r="G19" s="29">
        <f t="shared" ca="1" si="0"/>
        <v>0</v>
      </c>
      <c r="H19" s="29">
        <f t="shared" ca="1" si="0"/>
        <v>0</v>
      </c>
      <c r="I19" s="29">
        <f t="shared" ca="1" si="0"/>
        <v>0</v>
      </c>
      <c r="J19" s="29">
        <f t="shared" ca="1" si="0"/>
        <v>0</v>
      </c>
      <c r="K19" s="29">
        <f t="shared" ca="1" si="0"/>
        <v>0</v>
      </c>
      <c r="L19" s="29">
        <f t="shared" ca="1" si="0"/>
        <v>0</v>
      </c>
      <c r="M19" s="29">
        <f t="shared" ca="1" si="0"/>
        <v>0</v>
      </c>
      <c r="N19" s="29">
        <f t="shared" ca="1" si="0"/>
        <v>2100</v>
      </c>
      <c r="O19" s="29">
        <f t="shared" ca="1" si="0"/>
        <v>0</v>
      </c>
      <c r="P19" s="29">
        <f t="shared" ca="1" si="0"/>
        <v>0</v>
      </c>
      <c r="Q19" s="29">
        <f t="shared" ca="1" si="0"/>
        <v>0</v>
      </c>
      <c r="R19" s="29">
        <f t="shared" ca="1" si="0"/>
        <v>0</v>
      </c>
      <c r="S19" s="29">
        <f t="shared" ca="1" si="0"/>
        <v>900</v>
      </c>
      <c r="T19" s="29">
        <f t="shared" ca="1" si="0"/>
        <v>0</v>
      </c>
      <c r="U19" s="29">
        <f t="shared" ca="1" si="0"/>
        <v>0</v>
      </c>
    </row>
    <row r="20" spans="1:21" x14ac:dyDescent="0.3">
      <c r="A20" s="13" t="s">
        <v>26</v>
      </c>
      <c r="B20" s="21">
        <v>42795</v>
      </c>
      <c r="C20" s="21">
        <v>42887</v>
      </c>
      <c r="D20" s="14">
        <v>400</v>
      </c>
      <c r="E20" s="13" t="s">
        <v>25</v>
      </c>
      <c r="F20" s="29">
        <f ca="1">IFERROR(OFFSET($B$3,MATCH($E20,$A$4:$A$13,0),MATCH(F$17,$B$3:$O$3,0)-1)*$D20,0)</f>
        <v>0</v>
      </c>
      <c r="G20" s="29">
        <f t="shared" ca="1" si="0"/>
        <v>0</v>
      </c>
      <c r="H20" s="29">
        <f t="shared" ca="1" si="0"/>
        <v>0</v>
      </c>
      <c r="I20" s="29">
        <f t="shared" ca="1" si="0"/>
        <v>0</v>
      </c>
      <c r="J20" s="29">
        <f t="shared" ca="1" si="0"/>
        <v>0</v>
      </c>
      <c r="K20" s="29">
        <f t="shared" ca="1" si="0"/>
        <v>0</v>
      </c>
      <c r="L20" s="29">
        <f t="shared" ca="1" si="0"/>
        <v>0</v>
      </c>
      <c r="M20" s="29">
        <f t="shared" ca="1" si="0"/>
        <v>220.00000000000003</v>
      </c>
      <c r="N20" s="29">
        <f t="shared" ca="1" si="0"/>
        <v>80</v>
      </c>
      <c r="O20" s="29">
        <f t="shared" ca="1" si="0"/>
        <v>0</v>
      </c>
      <c r="P20" s="29">
        <f t="shared" ca="1" si="0"/>
        <v>100</v>
      </c>
      <c r="Q20" s="29">
        <f t="shared" ca="1" si="0"/>
        <v>0</v>
      </c>
      <c r="R20" s="29">
        <f t="shared" ca="1" si="0"/>
        <v>0</v>
      </c>
      <c r="S20" s="29">
        <f t="shared" ca="1" si="0"/>
        <v>0</v>
      </c>
      <c r="T20" s="29">
        <f t="shared" ca="1" si="0"/>
        <v>0</v>
      </c>
      <c r="U20" s="29">
        <f t="shared" ca="1" si="0"/>
        <v>0</v>
      </c>
    </row>
    <row r="24" spans="1:21" x14ac:dyDescent="0.3">
      <c r="A24" s="9" t="s">
        <v>1</v>
      </c>
      <c r="B24" s="10" t="s">
        <v>2</v>
      </c>
      <c r="C24" s="10" t="s">
        <v>3</v>
      </c>
      <c r="D24" s="10" t="s">
        <v>23</v>
      </c>
      <c r="E24" s="10" t="s">
        <v>4</v>
      </c>
      <c r="F24" s="11">
        <v>42736</v>
      </c>
      <c r="G24" s="11">
        <v>42767</v>
      </c>
      <c r="H24" s="11">
        <v>42795</v>
      </c>
      <c r="I24" s="11">
        <v>42826</v>
      </c>
      <c r="J24" s="11">
        <v>42856</v>
      </c>
      <c r="K24" s="11">
        <v>42887</v>
      </c>
      <c r="L24" s="11">
        <v>42917</v>
      </c>
      <c r="M24" s="11">
        <v>42948</v>
      </c>
      <c r="N24" s="11">
        <v>42979</v>
      </c>
      <c r="O24" s="11">
        <v>43009</v>
      </c>
      <c r="P24" s="11">
        <v>43040</v>
      </c>
      <c r="Q24" s="11">
        <v>43070</v>
      </c>
      <c r="R24" s="11">
        <v>43101</v>
      </c>
      <c r="S24" s="11">
        <v>43132</v>
      </c>
      <c r="T24" s="11">
        <v>43160</v>
      </c>
      <c r="U24" s="12">
        <v>43191</v>
      </c>
    </row>
    <row r="25" spans="1:21" x14ac:dyDescent="0.3">
      <c r="A25" s="13" t="s">
        <v>5</v>
      </c>
      <c r="B25" s="21">
        <v>42767</v>
      </c>
      <c r="C25" s="21">
        <v>43040</v>
      </c>
      <c r="D25" s="14">
        <v>1000</v>
      </c>
      <c r="E25" s="13" t="s">
        <v>7</v>
      </c>
      <c r="F25" s="1">
        <f t="shared" ref="F25:Q25" ca="1" si="1">F18</f>
        <v>0</v>
      </c>
      <c r="G25" s="1">
        <f t="shared" ca="1" si="1"/>
        <v>0</v>
      </c>
      <c r="H25" s="1">
        <f t="shared" ca="1" si="1"/>
        <v>0</v>
      </c>
      <c r="I25" s="14">
        <f t="shared" ca="1" si="1"/>
        <v>200</v>
      </c>
      <c r="J25" s="14">
        <f t="shared" ca="1" si="1"/>
        <v>250</v>
      </c>
      <c r="K25" s="14">
        <f t="shared" ca="1" si="1"/>
        <v>0</v>
      </c>
      <c r="L25" s="14">
        <f t="shared" ca="1" si="1"/>
        <v>0</v>
      </c>
      <c r="M25" s="14">
        <f t="shared" ca="1" si="1"/>
        <v>100</v>
      </c>
      <c r="N25" s="14">
        <f t="shared" ca="1" si="1"/>
        <v>300</v>
      </c>
      <c r="O25" s="14">
        <f t="shared" ca="1" si="1"/>
        <v>0</v>
      </c>
      <c r="P25" s="14">
        <f t="shared" ca="1" si="1"/>
        <v>0</v>
      </c>
      <c r="Q25" s="14">
        <f t="shared" ca="1" si="1"/>
        <v>150</v>
      </c>
    </row>
    <row r="26" spans="1:21" x14ac:dyDescent="0.3">
      <c r="A26" s="13" t="s">
        <v>26</v>
      </c>
      <c r="B26" s="21">
        <v>42795</v>
      </c>
      <c r="C26" s="21">
        <v>42887</v>
      </c>
      <c r="D26" s="14">
        <v>3000</v>
      </c>
      <c r="E26" s="13" t="s">
        <v>24</v>
      </c>
      <c r="I26" s="30">
        <f t="shared" ref="I26:N26" ca="1" si="2">N19</f>
        <v>2100</v>
      </c>
      <c r="J26" s="30">
        <f t="shared" ca="1" si="2"/>
        <v>0</v>
      </c>
      <c r="K26" s="30">
        <f t="shared" ca="1" si="2"/>
        <v>0</v>
      </c>
      <c r="L26" s="30">
        <f t="shared" ca="1" si="2"/>
        <v>0</v>
      </c>
      <c r="M26" s="30">
        <f t="shared" ca="1" si="2"/>
        <v>0</v>
      </c>
      <c r="N26" s="30">
        <f t="shared" ca="1" si="2"/>
        <v>900</v>
      </c>
    </row>
    <row r="27" spans="1:21" x14ac:dyDescent="0.3">
      <c r="A27" s="13" t="s">
        <v>26</v>
      </c>
      <c r="B27" s="21">
        <v>42795</v>
      </c>
      <c r="C27" s="21">
        <v>42887</v>
      </c>
      <c r="D27" s="14">
        <v>400</v>
      </c>
      <c r="E27" s="13" t="s">
        <v>25</v>
      </c>
      <c r="H27" s="14">
        <f ca="1">M20</f>
        <v>220.00000000000003</v>
      </c>
      <c r="I27" s="14">
        <f ca="1">N20</f>
        <v>80</v>
      </c>
      <c r="J27" s="14">
        <f ca="1">O20</f>
        <v>0</v>
      </c>
      <c r="K27" s="14">
        <f ca="1">P20</f>
        <v>100</v>
      </c>
      <c r="L27" s="14">
        <f ca="1">Q20</f>
        <v>0</v>
      </c>
      <c r="M27" s="14">
        <f ca="1">R20</f>
        <v>0</v>
      </c>
    </row>
    <row r="32" spans="1:21" x14ac:dyDescent="0.3">
      <c r="A32" s="9" t="s">
        <v>1</v>
      </c>
      <c r="B32" s="10" t="s">
        <v>2</v>
      </c>
      <c r="C32" s="10" t="s">
        <v>3</v>
      </c>
      <c r="D32" s="10" t="s">
        <v>23</v>
      </c>
      <c r="E32" s="10" t="s">
        <v>4</v>
      </c>
      <c r="F32" s="11">
        <v>42736</v>
      </c>
      <c r="G32" s="11">
        <v>42767</v>
      </c>
      <c r="H32" s="11">
        <v>42795</v>
      </c>
      <c r="I32" s="11">
        <v>42826</v>
      </c>
      <c r="J32" s="11">
        <v>42856</v>
      </c>
      <c r="K32" s="11">
        <v>42887</v>
      </c>
      <c r="L32" s="11">
        <v>42917</v>
      </c>
      <c r="M32" s="11">
        <v>42948</v>
      </c>
      <c r="N32" s="11">
        <v>42979</v>
      </c>
      <c r="O32" s="11">
        <v>43009</v>
      </c>
      <c r="P32" s="11">
        <v>43040</v>
      </c>
      <c r="Q32" s="11">
        <v>43070</v>
      </c>
      <c r="R32" s="11">
        <v>43101</v>
      </c>
      <c r="S32" s="11">
        <v>43132</v>
      </c>
      <c r="T32" s="11">
        <v>43160</v>
      </c>
      <c r="U32" s="12">
        <v>43191</v>
      </c>
    </row>
    <row r="33" spans="1:6" x14ac:dyDescent="0.3">
      <c r="A33" s="13" t="s">
        <v>5</v>
      </c>
      <c r="B33" s="21">
        <v>42767</v>
      </c>
      <c r="C33" s="21">
        <v>43040</v>
      </c>
      <c r="D33" s="14">
        <v>1000</v>
      </c>
      <c r="E33" s="13" t="s">
        <v>7</v>
      </c>
      <c r="F33" s="1">
        <f ca="1">IFERROR(OFFSET($B$3,MATCH($E26,$A$4:$A$13,0),MATCH(F$17,$B$3:$O$3,0)-1)*$D26,0)</f>
        <v>0</v>
      </c>
    </row>
    <row r="34" spans="1:6" x14ac:dyDescent="0.3">
      <c r="A34" s="13" t="s">
        <v>26</v>
      </c>
      <c r="B34" s="21">
        <v>42795</v>
      </c>
      <c r="C34" s="21">
        <v>42887</v>
      </c>
      <c r="D34" s="14">
        <v>3000</v>
      </c>
      <c r="E34" s="13" t="s">
        <v>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Tables</vt:lpstr>
    </vt:vector>
  </TitlesOfParts>
  <Company>Dell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Carina Dorfman</dc:creator>
  <cp:lastModifiedBy>Carina Dorfman</cp:lastModifiedBy>
  <dcterms:created xsi:type="dcterms:W3CDTF">2017-05-29T07:48:01Z</dcterms:created>
  <dcterms:modified xsi:type="dcterms:W3CDTF">2017-05-29T11:30:22Z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