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always" codeName="ThisWorkbook" defaultThemeVersion="124226"/>
  <bookViews>
    <workbookView xWindow="480" yWindow="630" windowWidth="15480" windowHeight="7515" activeTab="1"/>
  </bookViews>
  <sheets>
    <sheet name="BD_CAL" sheetId="5" r:id="rId1"/>
    <sheet name="Calendrier" sheetId="7" r:id="rId2"/>
  </sheets>
  <definedNames>
    <definedName name="An">Calendrier!$C$1</definedName>
    <definedName name="CHOIX" localSheetId="1">Calendrier!$H$3:$H$33,Calendrier!$N$3:$N$33,Calendrier!$T$3:$T$33,Calendrier!$Z$3:$Z$33,Calendrier!$AF$3:$AF$33,Calendrier!$AL$3:$AL$33,Calendrier!$AR$3:$AR$33,Calendrier!$AX$3:$AX$33,Calendrier!$BD$3:$BD$33,Calendrier!$BJ$3:$BJ$33,Calendrier!$BP$3:$BP$33,Calendrier!$BV$3:$BV$33,Calendrier!$CB$3:$CB$33,Calendrier!#REF!,Calendrier!#REF!,Calendrier!#REF!,Calendrier!#REF!,Calendrier!#REF!,Calendrier!#REF!</definedName>
    <definedName name="colvac" localSheetId="1">Calendrier!$C$3:$C$33,Calendrier!$I$3:$I$30,Calendrier!$I$31,Calendrier!$O$3:$O$33,Calendrier!$U$3:$U$32,Calendrier!$AA$3:$AA$33,Calendrier!$AG$3:$AG$32,Calendrier!$AM$3:$AM$33,Calendrier!$AS$3:$AS$33,Calendrier!$AY$3:$AY$32,Calendrier!$BE$3:$BE$33,Calendrier!$BK$3:$BK$32,Calendrier!$BQ$3:$BQ$33,Calendrier!$BW$3:$BW$33</definedName>
    <definedName name="DVac">BD_CAL!$E$4:$E$28</definedName>
    <definedName name="Fériés">BD_CAL!$J$3:$J$58</definedName>
    <definedName name="FVac">BD_CAL!$G$4:$G$28</definedName>
    <definedName name="onglets">BD_CAL!$I$1:$I$12</definedName>
    <definedName name="vacances" localSheetId="1">Calendrier!$C$3:$C$33,Calendrier!$I$3:$I$31,Calendrier!$O$3:$O$33,Calendrier!$U$3:$U$32,Calendrier!$AA$3:$AA$33,Calendrier!$AG$3:$AG$32,Calendrier!$AM$3:$AM$33,Calendrier!$AS$3:$AS$33,Calendrier!$AY$3:$AY$32,Calendrier!$BE$3:$BE$33,Calendrier!$BK$3:$BK$32,Calendrier!$BQ$3:$BQ$33,Calendrier!$BW$3:$BW$33,Calendrier!#REF!,Calendrier!#REF!,Calendrier!#REF!,Calendrier!#REF!,Calendrier!#REF!,Calendrier!#REF!</definedName>
    <definedName name="_xlnm.Print_Area" localSheetId="1">Calendrier!$B$1:$BV$34</definedName>
  </definedNames>
  <calcPr calcId="145621"/>
</workbook>
</file>

<file path=xl/calcChain.xml><?xml version="1.0" encoding="utf-8"?>
<calcChain xmlns="http://schemas.openxmlformats.org/spreadsheetml/2006/main">
  <c r="J25" i="5" l="1"/>
  <c r="J26" i="5"/>
  <c r="J29" i="5" s="1"/>
  <c r="J27" i="5"/>
  <c r="J28" i="5"/>
  <c r="J31" i="5"/>
  <c r="J32" i="5"/>
  <c r="J33" i="5"/>
  <c r="J34" i="5"/>
  <c r="J35" i="5"/>
  <c r="J30" i="5" l="1"/>
  <c r="J13" i="5"/>
  <c r="J12" i="5"/>
  <c r="J11" i="5"/>
  <c r="J10" i="5"/>
  <c r="J9" i="5"/>
  <c r="J6" i="5"/>
  <c r="J5" i="5"/>
  <c r="J4" i="5"/>
  <c r="J8" i="5" s="1"/>
  <c r="J3" i="5"/>
  <c r="J14" i="5"/>
  <c r="J7" i="5" l="1"/>
  <c r="C2" i="7"/>
  <c r="D3" i="7" l="1"/>
  <c r="J2" i="7"/>
  <c r="J3" i="7" l="1"/>
  <c r="P2" i="7"/>
  <c r="I2" i="7"/>
  <c r="I1" i="7"/>
  <c r="D4" i="7"/>
  <c r="C3" i="7"/>
  <c r="P3" i="7" l="1"/>
  <c r="J4" i="7"/>
  <c r="I3" i="7"/>
  <c r="O2" i="7"/>
  <c r="V2" i="7"/>
  <c r="U1" i="7" s="1"/>
  <c r="O1" i="7"/>
  <c r="C4" i="7"/>
  <c r="D5" i="7"/>
  <c r="C5" i="7" l="1"/>
  <c r="P4" i="7"/>
  <c r="J5" i="7"/>
  <c r="O3" i="7"/>
  <c r="I4" i="7"/>
  <c r="V3" i="7"/>
  <c r="U2" i="7"/>
  <c r="AB2" i="7"/>
  <c r="D6" i="7"/>
  <c r="O4" i="7" l="1"/>
  <c r="P5" i="7"/>
  <c r="U3" i="7"/>
  <c r="J6" i="7"/>
  <c r="I5" i="7"/>
  <c r="V4" i="7"/>
  <c r="AB3" i="7"/>
  <c r="AA2" i="7"/>
  <c r="AH2" i="7"/>
  <c r="AG1" i="7" s="1"/>
  <c r="AA1" i="7"/>
  <c r="D7" i="7"/>
  <c r="C6" i="7"/>
  <c r="J15" i="5"/>
  <c r="U4" i="7" l="1"/>
  <c r="O5" i="7"/>
  <c r="P6" i="7"/>
  <c r="AB4" i="7"/>
  <c r="I6" i="7"/>
  <c r="J7" i="7"/>
  <c r="AH3" i="7"/>
  <c r="AA3" i="7"/>
  <c r="V5" i="7"/>
  <c r="AG2" i="7"/>
  <c r="AN2" i="7"/>
  <c r="C7" i="7"/>
  <c r="D8" i="7"/>
  <c r="B23" i="5"/>
  <c r="B17" i="5"/>
  <c r="B11" i="5"/>
  <c r="AA4" i="7" l="1"/>
  <c r="AB5" i="7"/>
  <c r="P7" i="7"/>
  <c r="O6" i="7"/>
  <c r="AG3" i="7"/>
  <c r="I7" i="7"/>
  <c r="J8" i="7"/>
  <c r="AH4" i="7"/>
  <c r="AN3" i="7"/>
  <c r="U5" i="7"/>
  <c r="V6" i="7"/>
  <c r="AM2" i="7"/>
  <c r="AT2" i="7"/>
  <c r="AM1" i="7"/>
  <c r="C8" i="7"/>
  <c r="D9" i="7"/>
  <c r="AG4" i="7" l="1"/>
  <c r="AH5" i="7"/>
  <c r="AA5" i="7"/>
  <c r="O7" i="7"/>
  <c r="AB6" i="7"/>
  <c r="P8" i="7"/>
  <c r="AM3" i="7"/>
  <c r="I8" i="7"/>
  <c r="J9" i="7"/>
  <c r="AN4" i="7"/>
  <c r="V7" i="7"/>
  <c r="U6" i="7"/>
  <c r="AS2" i="7"/>
  <c r="AZ2" i="7"/>
  <c r="AT3" i="7"/>
  <c r="AS1" i="7"/>
  <c r="C9" i="7"/>
  <c r="D10" i="7"/>
  <c r="J24" i="5"/>
  <c r="J23" i="5"/>
  <c r="J22" i="5"/>
  <c r="J21" i="5"/>
  <c r="J20" i="5"/>
  <c r="J17" i="5"/>
  <c r="J16" i="5"/>
  <c r="O8" i="7" l="1"/>
  <c r="AG5" i="7"/>
  <c r="AH6" i="7"/>
  <c r="P9" i="7"/>
  <c r="AB7" i="7"/>
  <c r="AA6" i="7"/>
  <c r="I9" i="7"/>
  <c r="J10" i="7"/>
  <c r="AN5" i="7"/>
  <c r="AM4" i="7"/>
  <c r="AT4" i="7"/>
  <c r="AS3" i="7"/>
  <c r="U7" i="7"/>
  <c r="V8" i="7"/>
  <c r="AY2" i="7"/>
  <c r="BF2" i="7"/>
  <c r="AY1" i="7"/>
  <c r="AZ3" i="7"/>
  <c r="AH7" i="7"/>
  <c r="C10" i="7"/>
  <c r="D11" i="7"/>
  <c r="J19" i="5"/>
  <c r="J18" i="5"/>
  <c r="AG6" i="7" l="1"/>
  <c r="O9" i="7"/>
  <c r="AB8" i="7"/>
  <c r="AA8" i="7" s="1"/>
  <c r="AA7" i="7"/>
  <c r="P10" i="7"/>
  <c r="J11" i="7"/>
  <c r="I10" i="7"/>
  <c r="AM5" i="7"/>
  <c r="AN6" i="7"/>
  <c r="AZ4" i="7"/>
  <c r="AY3" i="7"/>
  <c r="U8" i="7"/>
  <c r="V9" i="7"/>
  <c r="AS4" i="7"/>
  <c r="AT5" i="7"/>
  <c r="BE2" i="7"/>
  <c r="BL2" i="7"/>
  <c r="BF3" i="7"/>
  <c r="BE1" i="7"/>
  <c r="D12" i="7"/>
  <c r="C11" i="7"/>
  <c r="AH8" i="7"/>
  <c r="AG7" i="7"/>
  <c r="BK1" i="7" l="1"/>
  <c r="BR2" i="7"/>
  <c r="BX2" i="7" s="1"/>
  <c r="O10" i="7"/>
  <c r="AB9" i="7"/>
  <c r="P11" i="7"/>
  <c r="I11" i="7"/>
  <c r="J12" i="7"/>
  <c r="AN7" i="7"/>
  <c r="AM6" i="7"/>
  <c r="BK2" i="7"/>
  <c r="V10" i="7"/>
  <c r="U9" i="7"/>
  <c r="AZ5" i="7"/>
  <c r="AY4" i="7"/>
  <c r="AS5" i="7"/>
  <c r="AT6" i="7"/>
  <c r="BF4" i="7"/>
  <c r="BE3" i="7"/>
  <c r="BL3" i="7"/>
  <c r="AH9" i="7"/>
  <c r="AG8" i="7"/>
  <c r="D13" i="7"/>
  <c r="C12" i="7"/>
  <c r="BQ1" i="7" l="1"/>
  <c r="AA9" i="7"/>
  <c r="AB10" i="7"/>
  <c r="O11" i="7"/>
  <c r="P12" i="7"/>
  <c r="I12" i="7"/>
  <c r="J13" i="7"/>
  <c r="BR3" i="7"/>
  <c r="AM7" i="7"/>
  <c r="AN8" i="7"/>
  <c r="BF5" i="7"/>
  <c r="BE4" i="7"/>
  <c r="V11" i="7"/>
  <c r="U10" i="7"/>
  <c r="BL4" i="7"/>
  <c r="BK3" i="7"/>
  <c r="AS6" i="7"/>
  <c r="AT7" i="7"/>
  <c r="AY5" i="7"/>
  <c r="AZ6" i="7"/>
  <c r="BQ2" i="7"/>
  <c r="BW1" i="7"/>
  <c r="D14" i="7"/>
  <c r="C13" i="7"/>
  <c r="AG9" i="7"/>
  <c r="AH10" i="7"/>
  <c r="O12" i="7" l="1"/>
  <c r="AA10" i="7"/>
  <c r="AB11" i="7"/>
  <c r="P13" i="7"/>
  <c r="J14" i="7"/>
  <c r="I13" i="7"/>
  <c r="BQ3" i="7"/>
  <c r="BR4" i="7"/>
  <c r="BX3" i="7"/>
  <c r="AN9" i="7"/>
  <c r="AM8" i="7"/>
  <c r="AS7" i="7"/>
  <c r="AT8" i="7"/>
  <c r="BF6" i="7"/>
  <c r="BE5" i="7"/>
  <c r="AY6" i="7"/>
  <c r="AZ7" i="7"/>
  <c r="BK4" i="7"/>
  <c r="BL5" i="7"/>
  <c r="V12" i="7"/>
  <c r="U11" i="7"/>
  <c r="BW2" i="7"/>
  <c r="C14" i="7"/>
  <c r="D15" i="7"/>
  <c r="AH11" i="7"/>
  <c r="AG10" i="7"/>
  <c r="P14" i="7" l="1"/>
  <c r="AA11" i="7"/>
  <c r="AB12" i="7"/>
  <c r="J15" i="7"/>
  <c r="O13" i="7"/>
  <c r="I14" i="7"/>
  <c r="BQ4" i="7"/>
  <c r="BR5" i="7"/>
  <c r="AM9" i="7"/>
  <c r="AN10" i="7"/>
  <c r="BW3" i="7"/>
  <c r="BX4" i="7"/>
  <c r="AS8" i="7"/>
  <c r="AT9" i="7"/>
  <c r="U12" i="7"/>
  <c r="V13" i="7"/>
  <c r="AZ8" i="7"/>
  <c r="AY7" i="7"/>
  <c r="BF7" i="7"/>
  <c r="BE6" i="7"/>
  <c r="BK5" i="7"/>
  <c r="BL6" i="7"/>
  <c r="C15" i="7"/>
  <c r="D16" i="7"/>
  <c r="AG11" i="7"/>
  <c r="AH12" i="7"/>
  <c r="P15" i="7" l="1"/>
  <c r="O15" i="7" s="1"/>
  <c r="AA12" i="7"/>
  <c r="O14" i="7"/>
  <c r="AB13" i="7"/>
  <c r="J16" i="7"/>
  <c r="I15" i="7"/>
  <c r="BQ5" i="7"/>
  <c r="BR6" i="7"/>
  <c r="AN11" i="7"/>
  <c r="AM10" i="7"/>
  <c r="BX5" i="7"/>
  <c r="BW4" i="7"/>
  <c r="AS9" i="7"/>
  <c r="AT10" i="7"/>
  <c r="BK6" i="7"/>
  <c r="BL7" i="7"/>
  <c r="BE7" i="7"/>
  <c r="BF8" i="7"/>
  <c r="U13" i="7"/>
  <c r="V14" i="7"/>
  <c r="AY8" i="7"/>
  <c r="AZ9" i="7"/>
  <c r="C16" i="7"/>
  <c r="D17" i="7"/>
  <c r="AH13" i="7"/>
  <c r="AG12" i="7"/>
  <c r="P16" i="7" l="1"/>
  <c r="O16" i="7" s="1"/>
  <c r="AA13" i="7"/>
  <c r="J17" i="7"/>
  <c r="J18" i="7" s="1"/>
  <c r="AB14" i="7"/>
  <c r="I16" i="7"/>
  <c r="BQ6" i="7"/>
  <c r="BR7" i="7"/>
  <c r="AN12" i="7"/>
  <c r="AM11" i="7"/>
  <c r="V15" i="7"/>
  <c r="U14" i="7"/>
  <c r="AY9" i="7"/>
  <c r="AZ10" i="7"/>
  <c r="BL8" i="7"/>
  <c r="BK7" i="7"/>
  <c r="AT11" i="7"/>
  <c r="AS10" i="7"/>
  <c r="BX6" i="7"/>
  <c r="BW5" i="7"/>
  <c r="BF9" i="7"/>
  <c r="BE8" i="7"/>
  <c r="D18" i="7"/>
  <c r="C17" i="7"/>
  <c r="AG13" i="7"/>
  <c r="AH14" i="7"/>
  <c r="P17" i="7" l="1"/>
  <c r="P18" i="7" s="1"/>
  <c r="AB15" i="7"/>
  <c r="I17" i="7"/>
  <c r="AA14" i="7"/>
  <c r="BQ7" i="7"/>
  <c r="BR8" i="7"/>
  <c r="AM12" i="7"/>
  <c r="AN13" i="7"/>
  <c r="U15" i="7"/>
  <c r="V16" i="7"/>
  <c r="BW6" i="7"/>
  <c r="BX7" i="7"/>
  <c r="BK8" i="7"/>
  <c r="BL9" i="7"/>
  <c r="AZ11" i="7"/>
  <c r="AY10" i="7"/>
  <c r="AS11" i="7"/>
  <c r="AT12" i="7"/>
  <c r="BE9" i="7"/>
  <c r="BF10" i="7"/>
  <c r="C18" i="7"/>
  <c r="D19" i="7"/>
  <c r="AH15" i="7"/>
  <c r="AG14" i="7"/>
  <c r="J19" i="7"/>
  <c r="I18" i="7"/>
  <c r="O17" i="7" l="1"/>
  <c r="AB16" i="7"/>
  <c r="AB17" i="7" s="1"/>
  <c r="AA15" i="7"/>
  <c r="BR9" i="7"/>
  <c r="BQ8" i="7"/>
  <c r="AN14" i="7"/>
  <c r="AM13" i="7"/>
  <c r="BW7" i="7"/>
  <c r="BX8" i="7"/>
  <c r="BL10" i="7"/>
  <c r="BK9" i="7"/>
  <c r="BF11" i="7"/>
  <c r="BE10" i="7"/>
  <c r="AT13" i="7"/>
  <c r="AS12" i="7"/>
  <c r="AZ12" i="7"/>
  <c r="AY11" i="7"/>
  <c r="U16" i="7"/>
  <c r="V17" i="7"/>
  <c r="AG15" i="7"/>
  <c r="AH16" i="7"/>
  <c r="D20" i="7"/>
  <c r="C19" i="7"/>
  <c r="O18" i="7"/>
  <c r="P19" i="7"/>
  <c r="I19" i="7"/>
  <c r="J20" i="7"/>
  <c r="AA16" i="7" l="1"/>
  <c r="BR10" i="7"/>
  <c r="BQ9" i="7"/>
  <c r="AM14" i="7"/>
  <c r="AN15" i="7"/>
  <c r="V18" i="7"/>
  <c r="U17" i="7"/>
  <c r="AZ13" i="7"/>
  <c r="AY12" i="7"/>
  <c r="BL11" i="7"/>
  <c r="BK10" i="7"/>
  <c r="BF12" i="7"/>
  <c r="BE11" i="7"/>
  <c r="BW8" i="7"/>
  <c r="BX9" i="7"/>
  <c r="AT14" i="7"/>
  <c r="AS13" i="7"/>
  <c r="AH17" i="7"/>
  <c r="AG16" i="7"/>
  <c r="AB18" i="7"/>
  <c r="AA17" i="7"/>
  <c r="D21" i="7"/>
  <c r="C20" i="7"/>
  <c r="P20" i="7"/>
  <c r="O19" i="7"/>
  <c r="J21" i="7"/>
  <c r="I20" i="7"/>
  <c r="BR11" i="7" l="1"/>
  <c r="BQ10" i="7"/>
  <c r="AM15" i="7"/>
  <c r="AN16" i="7"/>
  <c r="AS14" i="7"/>
  <c r="AT15" i="7"/>
  <c r="BW9" i="7"/>
  <c r="BX10" i="7"/>
  <c r="BK11" i="7"/>
  <c r="BL12" i="7"/>
  <c r="BF13" i="7"/>
  <c r="BE12" i="7"/>
  <c r="U18" i="7"/>
  <c r="V19" i="7"/>
  <c r="AZ14" i="7"/>
  <c r="AY13" i="7"/>
  <c r="AG17" i="7"/>
  <c r="AH18" i="7"/>
  <c r="D22" i="7"/>
  <c r="C21" i="7"/>
  <c r="AB19" i="7"/>
  <c r="AA18" i="7"/>
  <c r="I21" i="7"/>
  <c r="J22" i="7"/>
  <c r="P21" i="7"/>
  <c r="O20" i="7"/>
  <c r="BR12" i="7" l="1"/>
  <c r="BQ11" i="7"/>
  <c r="AN17" i="7"/>
  <c r="AM16" i="7"/>
  <c r="AT16" i="7"/>
  <c r="AS15" i="7"/>
  <c r="AZ15" i="7"/>
  <c r="AY14" i="7"/>
  <c r="BW10" i="7"/>
  <c r="BX11" i="7"/>
  <c r="V20" i="7"/>
  <c r="U19" i="7"/>
  <c r="BE13" i="7"/>
  <c r="BF14" i="7"/>
  <c r="BK12" i="7"/>
  <c r="BL13" i="7"/>
  <c r="D23" i="7"/>
  <c r="C22" i="7"/>
  <c r="AA19" i="7"/>
  <c r="AB20" i="7"/>
  <c r="AG18" i="7"/>
  <c r="AH19" i="7"/>
  <c r="P22" i="7"/>
  <c r="O21" i="7"/>
  <c r="J23" i="7"/>
  <c r="I22" i="7"/>
  <c r="BR13" i="7" l="1"/>
  <c r="BQ12" i="7"/>
  <c r="AN18" i="7"/>
  <c r="AM17" i="7"/>
  <c r="BF15" i="7"/>
  <c r="BE14" i="7"/>
  <c r="V21" i="7"/>
  <c r="U20" i="7"/>
  <c r="BL14" i="7"/>
  <c r="BK13" i="7"/>
  <c r="BX12" i="7"/>
  <c r="BW11" i="7"/>
  <c r="AS16" i="7"/>
  <c r="AT17" i="7"/>
  <c r="AY15" i="7"/>
  <c r="AZ16" i="7"/>
  <c r="AB21" i="7"/>
  <c r="AA20" i="7"/>
  <c r="D24" i="7"/>
  <c r="C23" i="7"/>
  <c r="AH20" i="7"/>
  <c r="AG19" i="7"/>
  <c r="I23" i="7"/>
  <c r="J24" i="7"/>
  <c r="O22" i="7"/>
  <c r="P23" i="7"/>
  <c r="BQ13" i="7" l="1"/>
  <c r="BR14" i="7"/>
  <c r="AM18" i="7"/>
  <c r="AN19" i="7"/>
  <c r="BL15" i="7"/>
  <c r="BK14" i="7"/>
  <c r="AS17" i="7"/>
  <c r="AT18" i="7"/>
  <c r="BE15" i="7"/>
  <c r="BF16" i="7"/>
  <c r="AY16" i="7"/>
  <c r="AZ17" i="7"/>
  <c r="BW12" i="7"/>
  <c r="BX13" i="7"/>
  <c r="U21" i="7"/>
  <c r="V22" i="7"/>
  <c r="D25" i="7"/>
  <c r="C24" i="7"/>
  <c r="AG20" i="7"/>
  <c r="AH21" i="7"/>
  <c r="AA21" i="7"/>
  <c r="AB22" i="7"/>
  <c r="J25" i="7"/>
  <c r="I24" i="7"/>
  <c r="P24" i="7"/>
  <c r="O23" i="7"/>
  <c r="BR15" i="7" l="1"/>
  <c r="BQ14" i="7"/>
  <c r="AM19" i="7"/>
  <c r="AN20" i="7"/>
  <c r="BX14" i="7"/>
  <c r="BW13" i="7"/>
  <c r="V23" i="7"/>
  <c r="U22" i="7"/>
  <c r="BE16" i="7"/>
  <c r="BF17" i="7"/>
  <c r="AT19" i="7"/>
  <c r="AS18" i="7"/>
  <c r="BL16" i="7"/>
  <c r="BK15" i="7"/>
  <c r="AY17" i="7"/>
  <c r="AZ18" i="7"/>
  <c r="AA22" i="7"/>
  <c r="AB23" i="7"/>
  <c r="AG21" i="7"/>
  <c r="AH22" i="7"/>
  <c r="C25" i="7"/>
  <c r="D26" i="7"/>
  <c r="O24" i="7"/>
  <c r="P25" i="7"/>
  <c r="I25" i="7"/>
  <c r="J26" i="7"/>
  <c r="BQ15" i="7" l="1"/>
  <c r="BR16" i="7"/>
  <c r="AN21" i="7"/>
  <c r="AM20" i="7"/>
  <c r="AT20" i="7"/>
  <c r="AS19" i="7"/>
  <c r="AZ19" i="7"/>
  <c r="AY18" i="7"/>
  <c r="BK16" i="7"/>
  <c r="BL17" i="7"/>
  <c r="BF18" i="7"/>
  <c r="BE17" i="7"/>
  <c r="BX15" i="7"/>
  <c r="BW14" i="7"/>
  <c r="U23" i="7"/>
  <c r="V24" i="7"/>
  <c r="AB24" i="7"/>
  <c r="AA23" i="7"/>
  <c r="AG22" i="7"/>
  <c r="AH23" i="7"/>
  <c r="C26" i="7"/>
  <c r="D27" i="7"/>
  <c r="O25" i="7"/>
  <c r="P26" i="7"/>
  <c r="I26" i="7"/>
  <c r="J27" i="7"/>
  <c r="BR17" i="7" l="1"/>
  <c r="BQ16" i="7"/>
  <c r="AN22" i="7"/>
  <c r="AM21" i="7"/>
  <c r="BX16" i="7"/>
  <c r="BW15" i="7"/>
  <c r="V25" i="7"/>
  <c r="U24" i="7"/>
  <c r="BL18" i="7"/>
  <c r="BK17" i="7"/>
  <c r="AZ20" i="7"/>
  <c r="AY19" i="7"/>
  <c r="AT21" i="7"/>
  <c r="AS20" i="7"/>
  <c r="BF19" i="7"/>
  <c r="BE18" i="7"/>
  <c r="AG23" i="7"/>
  <c r="AH24" i="7"/>
  <c r="AB25" i="7"/>
  <c r="AA24" i="7"/>
  <c r="D28" i="7"/>
  <c r="C27" i="7"/>
  <c r="O26" i="7"/>
  <c r="P27" i="7"/>
  <c r="I27" i="7"/>
  <c r="J28" i="7"/>
  <c r="BQ17" i="7" l="1"/>
  <c r="BR18" i="7"/>
  <c r="AN23" i="7"/>
  <c r="AM22" i="7"/>
  <c r="BK18" i="7"/>
  <c r="BL19" i="7"/>
  <c r="BE19" i="7"/>
  <c r="BF20" i="7"/>
  <c r="AZ21" i="7"/>
  <c r="AY20" i="7"/>
  <c r="BW16" i="7"/>
  <c r="BX17" i="7"/>
  <c r="AS21" i="7"/>
  <c r="AT22" i="7"/>
  <c r="U25" i="7"/>
  <c r="V26" i="7"/>
  <c r="C28" i="7"/>
  <c r="D29" i="7"/>
  <c r="AG24" i="7"/>
  <c r="AH25" i="7"/>
  <c r="AB26" i="7"/>
  <c r="AA25" i="7"/>
  <c r="J29" i="7"/>
  <c r="I28" i="7"/>
  <c r="P28" i="7"/>
  <c r="O27" i="7"/>
  <c r="BR19" i="7" l="1"/>
  <c r="BQ18" i="7"/>
  <c r="AM23" i="7"/>
  <c r="AN24" i="7"/>
  <c r="U26" i="7"/>
  <c r="V27" i="7"/>
  <c r="BL20" i="7"/>
  <c r="BK19" i="7"/>
  <c r="AS22" i="7"/>
  <c r="AT23" i="7"/>
  <c r="AZ22" i="7"/>
  <c r="AY21" i="7"/>
  <c r="BW17" i="7"/>
  <c r="BX18" i="7"/>
  <c r="BF21" i="7"/>
  <c r="BE20" i="7"/>
  <c r="AG25" i="7"/>
  <c r="AH26" i="7"/>
  <c r="D30" i="7"/>
  <c r="C29" i="7"/>
  <c r="AA26" i="7"/>
  <c r="AB27" i="7"/>
  <c r="O28" i="7"/>
  <c r="P29" i="7"/>
  <c r="I29" i="7"/>
  <c r="J30" i="7"/>
  <c r="BQ19" i="7" l="1"/>
  <c r="BR20" i="7"/>
  <c r="J31" i="7"/>
  <c r="AM24" i="7"/>
  <c r="AN25" i="7"/>
  <c r="BK20" i="7"/>
  <c r="BL21" i="7"/>
  <c r="U27" i="7"/>
  <c r="V28" i="7"/>
  <c r="BE21" i="7"/>
  <c r="BF22" i="7"/>
  <c r="BW18" i="7"/>
  <c r="BX19" i="7"/>
  <c r="AY22" i="7"/>
  <c r="AZ23" i="7"/>
  <c r="AS23" i="7"/>
  <c r="AT24" i="7"/>
  <c r="D31" i="7"/>
  <c r="C30" i="7"/>
  <c r="AH27" i="7"/>
  <c r="AG26" i="7"/>
  <c r="AB28" i="7"/>
  <c r="AA27" i="7"/>
  <c r="P30" i="7"/>
  <c r="O29" i="7"/>
  <c r="I30" i="7"/>
  <c r="BR21" i="7" l="1"/>
  <c r="BQ20" i="7"/>
  <c r="J32" i="7"/>
  <c r="AN26" i="7"/>
  <c r="AM25" i="7"/>
  <c r="AS24" i="7"/>
  <c r="AT25" i="7"/>
  <c r="U28" i="7"/>
  <c r="V29" i="7"/>
  <c r="BX20" i="7"/>
  <c r="BW19" i="7"/>
  <c r="AY23" i="7"/>
  <c r="AZ24" i="7"/>
  <c r="BL22" i="7"/>
  <c r="BK21" i="7"/>
  <c r="BF23" i="7"/>
  <c r="BE22" i="7"/>
  <c r="AB29" i="7"/>
  <c r="AA28" i="7"/>
  <c r="D32" i="7"/>
  <c r="C31" i="7"/>
  <c r="AH28" i="7"/>
  <c r="AG27" i="7"/>
  <c r="I31" i="7"/>
  <c r="O30" i="7"/>
  <c r="P31" i="7"/>
  <c r="D33" i="7" l="1"/>
  <c r="BQ21" i="7"/>
  <c r="BR22" i="7"/>
  <c r="J33" i="7"/>
  <c r="AM26" i="7"/>
  <c r="AN27" i="7"/>
  <c r="BK22" i="7"/>
  <c r="BL23" i="7"/>
  <c r="BE23" i="7"/>
  <c r="BF24" i="7"/>
  <c r="AS25" i="7"/>
  <c r="AT26" i="7"/>
  <c r="AY24" i="7"/>
  <c r="AZ25" i="7"/>
  <c r="BW20" i="7"/>
  <c r="BX21" i="7"/>
  <c r="U29" i="7"/>
  <c r="V30" i="7"/>
  <c r="AG28" i="7"/>
  <c r="AH29" i="7"/>
  <c r="AA29" i="7"/>
  <c r="AB30" i="7"/>
  <c r="C32" i="7"/>
  <c r="O31" i="7"/>
  <c r="P32" i="7"/>
  <c r="I32" i="7"/>
  <c r="C33" i="7" l="1"/>
  <c r="BQ22" i="7"/>
  <c r="BR23" i="7"/>
  <c r="AN28" i="7"/>
  <c r="AM27" i="7"/>
  <c r="BF25" i="7"/>
  <c r="BE24" i="7"/>
  <c r="AZ26" i="7"/>
  <c r="AY25" i="7"/>
  <c r="BK23" i="7"/>
  <c r="BL24" i="7"/>
  <c r="BX22" i="7"/>
  <c r="BW21" i="7"/>
  <c r="V31" i="7"/>
  <c r="U30" i="7"/>
  <c r="AS26" i="7"/>
  <c r="AT27" i="7"/>
  <c r="AH30" i="7"/>
  <c r="AG29" i="7"/>
  <c r="AB31" i="7"/>
  <c r="AA30" i="7"/>
  <c r="I33" i="7"/>
  <c r="O32" i="7"/>
  <c r="P33" i="7"/>
  <c r="BR24" i="7" l="1"/>
  <c r="BQ23" i="7"/>
  <c r="AN29" i="7"/>
  <c r="AM28" i="7"/>
  <c r="AS27" i="7"/>
  <c r="AT28" i="7"/>
  <c r="V32" i="7"/>
  <c r="U31" i="7"/>
  <c r="BX23" i="7"/>
  <c r="BW22" i="7"/>
  <c r="BL25" i="7"/>
  <c r="BK24" i="7"/>
  <c r="AY26" i="7"/>
  <c r="AZ27" i="7"/>
  <c r="BF26" i="7"/>
  <c r="BE25" i="7"/>
  <c r="AA31" i="7"/>
  <c r="AB32" i="7"/>
  <c r="O33" i="7"/>
  <c r="AH31" i="7"/>
  <c r="AG30" i="7"/>
  <c r="BQ24" i="7" l="1"/>
  <c r="BR25" i="7"/>
  <c r="AN30" i="7"/>
  <c r="AM29" i="7"/>
  <c r="BE26" i="7"/>
  <c r="BF27" i="7"/>
  <c r="BW23" i="7"/>
  <c r="BX24" i="7"/>
  <c r="AT29" i="7"/>
  <c r="AS28" i="7"/>
  <c r="AZ28" i="7"/>
  <c r="AY27" i="7"/>
  <c r="BL26" i="7"/>
  <c r="BK25" i="7"/>
  <c r="V33" i="7"/>
  <c r="U32" i="7"/>
  <c r="AG31" i="7"/>
  <c r="AH32" i="7"/>
  <c r="AA32" i="7"/>
  <c r="AB33" i="7"/>
  <c r="AA33" i="7" l="1"/>
  <c r="BR26" i="7"/>
  <c r="BQ25" i="7"/>
  <c r="AN31" i="7"/>
  <c r="AM30" i="7"/>
  <c r="AY28" i="7"/>
  <c r="AZ29" i="7"/>
  <c r="BE27" i="7"/>
  <c r="BF28" i="7"/>
  <c r="BK26" i="7"/>
  <c r="BL27" i="7"/>
  <c r="AT30" i="7"/>
  <c r="AS29" i="7"/>
  <c r="BW24" i="7"/>
  <c r="BX25" i="7"/>
  <c r="U33" i="7"/>
  <c r="AH33" i="7"/>
  <c r="AG32" i="7"/>
  <c r="AM31" i="7" l="1"/>
  <c r="AG33" i="7"/>
  <c r="BQ26" i="7"/>
  <c r="BR27" i="7"/>
  <c r="AN32" i="7"/>
  <c r="BL28" i="7"/>
  <c r="BK27" i="7"/>
  <c r="BX26" i="7"/>
  <c r="BW25" i="7"/>
  <c r="AT31" i="7"/>
  <c r="AS30" i="7"/>
  <c r="BE28" i="7"/>
  <c r="BF29" i="7"/>
  <c r="AZ30" i="7"/>
  <c r="AY29" i="7"/>
  <c r="BQ27" i="7" l="1"/>
  <c r="BR28" i="7"/>
  <c r="AM32" i="7"/>
  <c r="AN33" i="7"/>
  <c r="BK28" i="7"/>
  <c r="BL29" i="7"/>
  <c r="AY30" i="7"/>
  <c r="AZ31" i="7"/>
  <c r="BW26" i="7"/>
  <c r="BX27" i="7"/>
  <c r="BE29" i="7"/>
  <c r="BF30" i="7"/>
  <c r="AS31" i="7"/>
  <c r="AT32" i="7"/>
  <c r="BQ28" i="7" l="1"/>
  <c r="BR29" i="7"/>
  <c r="AM33" i="7"/>
  <c r="BE30" i="7"/>
  <c r="BF31" i="7"/>
  <c r="BK29" i="7"/>
  <c r="BL30" i="7"/>
  <c r="AS32" i="7"/>
  <c r="AT33" i="7"/>
  <c r="BX28" i="7"/>
  <c r="BW27" i="7"/>
  <c r="AY31" i="7"/>
  <c r="AZ32" i="7"/>
  <c r="BE31" i="7" l="1"/>
  <c r="BQ29" i="7"/>
  <c r="BR30" i="7"/>
  <c r="AY32" i="7"/>
  <c r="AZ33" i="7"/>
  <c r="BW28" i="7"/>
  <c r="BX29" i="7"/>
  <c r="BF32" i="7"/>
  <c r="BK30" i="7"/>
  <c r="BL31" i="7"/>
  <c r="AS33" i="7"/>
  <c r="BE32" i="7" l="1"/>
  <c r="BQ30" i="7"/>
  <c r="BR31" i="7"/>
  <c r="BL32" i="7"/>
  <c r="BK31" i="7"/>
  <c r="AY33" i="7"/>
  <c r="BF33" i="7"/>
  <c r="BW29" i="7"/>
  <c r="BX30" i="7"/>
  <c r="BQ31" i="7" l="1"/>
  <c r="BR32" i="7"/>
  <c r="BW30" i="7"/>
  <c r="BX31" i="7"/>
  <c r="BL33" i="7"/>
  <c r="BK32" i="7"/>
  <c r="BE33" i="7"/>
  <c r="BR33" i="7" l="1"/>
  <c r="BQ32" i="7"/>
  <c r="BK33" i="7"/>
  <c r="BX32" i="7"/>
  <c r="BW31" i="7"/>
  <c r="BQ33" i="7" l="1"/>
  <c r="BX33" i="7"/>
  <c r="BW32" i="7"/>
  <c r="BW33" i="7" l="1"/>
</calcChain>
</file>

<file path=xl/sharedStrings.xml><?xml version="1.0" encoding="utf-8"?>
<sst xmlns="http://schemas.openxmlformats.org/spreadsheetml/2006/main" count="42" uniqueCount="25">
  <si>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</si>
  <si>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</si>
  <si>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</si>
  <si>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</si>
  <si>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</si>
  <si>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</si>
  <si>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</si>
  <si>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</si>
  <si>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</si>
  <si>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</si>
  <si>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</si>
  <si>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</si>
  <si>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Fériés</t>
  </si>
  <si>
    <t>Année scolaire</t>
  </si>
  <si>
    <t>Date Début vacances</t>
  </si>
  <si>
    <t>Date Fin vacances</t>
  </si>
  <si>
    <t>DVac</t>
  </si>
  <si>
    <t>FVac</t>
  </si>
  <si>
    <t>Noël</t>
  </si>
  <si>
    <t>Hiver</t>
  </si>
  <si>
    <t>Printemps</t>
  </si>
  <si>
    <t>Eté</t>
  </si>
  <si>
    <t>Toussaint</t>
  </si>
  <si>
    <t>http://www.education.gouv.fr/pid25058/le-calendrier-scolaire.html?annee=108&amp;zone=0&amp;search_input=%A0D%E9partement%2C+Code+postal+ou+ville</t>
  </si>
  <si>
    <t>2013/2014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</si>
</sst>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40C]dddd\ d\ mmmm\ yyyy"/>
    <numFmt numFmtId="168" formatCode="[$-F800]dddd\,\ mmmm\ dd\,\ yyyy"/>
    <numFmt numFmtId="169" formatCode="&quot;De&quot;\ mmmm\ yyyy"/>
    <numFmt numFmtId="170" formatCode="&quot;Pour &quot;General&quot; mois&quot;"/>
    <numFmt numFmtId="171" formatCode="&quot;à &quot;\ mmmm\ yyyy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56"/>
      <name val="Calibri"/>
      <family val="2"/>
    </font>
    <font>
      <u/>
      <sz val="11"/>
      <color theme="10"/>
      <name val="Calibri"/>
      <family val="2"/>
    </font>
    <font>
      <sz val="10"/>
      <color theme="1"/>
      <name val="Andalus"/>
      <family val="1"/>
    </font>
    <font>
      <sz val="11"/>
      <color theme="1"/>
      <name val="Andalus"/>
      <family val="1"/>
    </font>
    <font>
      <b/>
      <sz val="16"/>
      <color theme="1"/>
      <name val="Comic Sans MS"/>
      <family val="4"/>
    </font>
    <font>
      <sz val="11"/>
      <color theme="0"/>
      <name val="MV Boli"/>
    </font>
    <font>
      <sz val="14"/>
      <color theme="0"/>
      <name val="MV Boli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4" fillId="2" borderId="0" xfId="4" applyFont="1" applyFill="1" applyAlignment="1" applyProtection="1">
      <alignment horizontal="center" vertical="center"/>
    </xf>
    <xf numFmtId="0" fontId="3" fillId="2" borderId="0" xfId="1" applyFill="1" applyProtection="1"/>
    <xf numFmtId="0" fontId="5" fillId="2" borderId="0" xfId="1" applyFont="1" applyFill="1" applyProtection="1"/>
    <xf numFmtId="0" fontId="3" fillId="3" borderId="11" xfId="1" applyFill="1" applyBorder="1"/>
    <xf numFmtId="0" fontId="3" fillId="0" borderId="13" xfId="1" applyBorder="1"/>
    <xf numFmtId="0" fontId="3" fillId="3" borderId="9" xfId="1" applyFill="1" applyBorder="1"/>
    <xf numFmtId="0" fontId="6" fillId="0" borderId="14" xfId="1" applyFont="1" applyBorder="1" applyAlignment="1">
      <alignment horizontal="center"/>
    </xf>
    <xf numFmtId="0" fontId="3" fillId="3" borderId="8" xfId="1" applyFill="1" applyBorder="1"/>
    <xf numFmtId="0" fontId="5" fillId="2" borderId="0" xfId="1" applyFont="1" applyFill="1" applyAlignment="1" applyProtection="1">
      <alignment horizontal="center" vertical="center"/>
    </xf>
    <xf numFmtId="0" fontId="3" fillId="2" borderId="0" xfId="1" applyFont="1" applyFill="1" applyBorder="1" applyProtection="1"/>
    <xf numFmtId="0" fontId="7" fillId="2" borderId="0" xfId="1" applyFont="1" applyFill="1" applyBorder="1" applyProtection="1"/>
    <xf numFmtId="0" fontId="3" fillId="3" borderId="10" xfId="1" applyFill="1" applyBorder="1"/>
    <xf numFmtId="0" fontId="3" fillId="0" borderId="16" xfId="1" applyBorder="1"/>
    <xf numFmtId="0" fontId="3" fillId="3" borderId="0" xfId="1" applyFill="1" applyBorder="1"/>
    <xf numFmtId="0" fontId="8" fillId="0" borderId="17" xfId="1" applyFont="1" applyBorder="1" applyAlignment="1">
      <alignment horizontal="center"/>
    </xf>
    <xf numFmtId="0" fontId="3" fillId="3" borderId="7" xfId="1" applyFill="1" applyBorder="1"/>
    <xf numFmtId="0" fontId="6" fillId="0" borderId="18" xfId="1" applyFont="1" applyBorder="1" applyAlignment="1">
      <alignment vertical="center"/>
    </xf>
    <xf numFmtId="0" fontId="3" fillId="0" borderId="19" xfId="1" applyFont="1" applyBorder="1"/>
    <xf numFmtId="167" fontId="3" fillId="0" borderId="20" xfId="1" applyNumberFormat="1" applyFont="1" applyBorder="1" applyAlignment="1">
      <alignment horizontal="left" indent="1"/>
    </xf>
    <xf numFmtId="0" fontId="6" fillId="0" borderId="17" xfId="1" applyFont="1" applyBorder="1" applyAlignment="1">
      <alignment vertical="center"/>
    </xf>
    <xf numFmtId="167" fontId="3" fillId="0" borderId="21" xfId="1" applyNumberFormat="1" applyFont="1" applyBorder="1" applyAlignment="1">
      <alignment horizontal="left" indent="1"/>
    </xf>
    <xf numFmtId="0" fontId="6" fillId="0" borderId="22" xfId="1" applyFont="1" applyBorder="1" applyAlignment="1">
      <alignment vertical="center"/>
    </xf>
    <xf numFmtId="167" fontId="3" fillId="0" borderId="23" xfId="1" applyNumberFormat="1" applyFont="1" applyBorder="1" applyAlignment="1">
      <alignment horizontal="left" indent="1"/>
    </xf>
    <xf numFmtId="0" fontId="3" fillId="2" borderId="0" xfId="1" applyFill="1" applyAlignment="1" applyProtection="1">
      <alignment horizontal="center" vertical="center"/>
    </xf>
    <xf numFmtId="0" fontId="3" fillId="3" borderId="5" xfId="1" applyFill="1" applyBorder="1"/>
    <xf numFmtId="0" fontId="3" fillId="3" borderId="4" xfId="1" applyFill="1" applyBorder="1"/>
    <xf numFmtId="0" fontId="3" fillId="3" borderId="6" xfId="1" applyFill="1" applyBorder="1"/>
    <xf numFmtId="0" fontId="9" fillId="0" borderId="0" xfId="5" applyAlignment="1" applyProtection="1"/>
    <xf numFmtId="14" fontId="3" fillId="2" borderId="0" xfId="1" applyNumberFormat="1" applyFill="1" applyAlignment="1" applyProtection="1">
      <alignment horizontal="center" vertical="center"/>
    </xf>
    <xf numFmtId="0" fontId="3" fillId="2" borderId="0" xfId="1" applyFill="1" applyAlignment="1" applyProtection="1">
      <alignment horizontal="left"/>
    </xf>
    <xf numFmtId="0" fontId="3" fillId="2" borderId="0" xfId="1" applyNumberFormat="1" applyFill="1" applyAlignment="1" applyProtection="1">
      <alignment horizontal="left"/>
    </xf>
    <xf numFmtId="0" fontId="3" fillId="2" borderId="0" xfId="1" quotePrefix="1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164" fontId="13" fillId="5" borderId="1" xfId="0" applyNumberFormat="1" applyFont="1" applyFill="1" applyBorder="1" applyAlignment="1" applyProtection="1">
      <alignment vertic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right" vertical="center"/>
      <protection locked="0"/>
    </xf>
    <xf numFmtId="0" fontId="0" fillId="6" borderId="0" xfId="0" applyFill="1" applyAlignment="1" applyProtection="1">
      <alignment horizontal="center" vertical="center"/>
    </xf>
    <xf numFmtId="0" fontId="1" fillId="6" borderId="0" xfId="0" applyFont="1" applyFill="1" applyAlignment="1" applyProtection="1">
      <alignment horizontal="center" vertical="center"/>
    </xf>
    <xf numFmtId="14" fontId="3" fillId="2" borderId="0" xfId="1" applyNumberFormat="1" applyFill="1" applyAlignment="1" applyProtection="1">
      <alignment horizontal="center"/>
    </xf>
    <xf numFmtId="168" fontId="1" fillId="2" borderId="0" xfId="0" applyNumberFormat="1" applyFont="1" applyFill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4" xfId="0" applyNumberFormat="1" applyFont="1" applyFill="1" applyBorder="1" applyAlignment="1" applyProtection="1">
      <alignment horizontal="right" vertical="center"/>
    </xf>
    <xf numFmtId="164" fontId="10" fillId="4" borderId="25" xfId="0" applyNumberFormat="1" applyFont="1" applyFill="1" applyBorder="1" applyAlignment="1" applyProtection="1">
      <alignment horizontal="right" vertical="center"/>
    </xf>
    <xf numFmtId="0" fontId="11" fillId="4" borderId="25" xfId="0" applyFont="1" applyFill="1" applyBorder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4" xfId="0" applyNumberFormat="1" applyFont="1" applyFill="1" applyBorder="1" applyAlignment="1" applyProtection="1">
      <alignment horizontal="right" vertical="center"/>
    </xf>
    <xf numFmtId="0" fontId="11" fillId="4" borderId="25" xfId="0" applyFont="1" applyFill="1" applyBorder="1" applyAlignment="1" applyProtection="1">
      <alignment horizontal="center" vertical="center"/>
    </xf>
    <xf numFmtId="169" fontId="0" fillId="2" borderId="0" xfId="0" applyNumberFormat="1" applyFill="1" applyAlignment="1" applyProtection="1">
      <alignment horizontal="center" vertical="center"/>
    </xf>
    <xf numFmtId="170" fontId="0" fillId="2" borderId="0" xfId="0" applyNumberFormat="1" applyFill="1" applyAlignment="1" applyProtection="1">
      <alignment horizontal="center" vertical="center"/>
    </xf>
    <xf numFmtId="171" fontId="0" fillId="2" borderId="0" xfId="0" applyNumberFormat="1" applyFill="1" applyAlignment="1" applyProtection="1">
      <alignment horizontal="center" vertical="center"/>
    </xf>
    <xf numFmtId="164" fontId="10" fillId="4" borderId="0" xfId="0" applyNumberFormat="1" applyFont="1" applyFill="1" applyBorder="1" applyAlignment="1" applyProtection="1">
      <alignment horizontal="right" vertical="center"/>
    </xf>
    <xf numFmtId="0" fontId="11" fillId="4" borderId="0" xfId="0" applyFont="1" applyFill="1" applyBorder="1" applyAlignment="1" applyProtection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164" fontId="14" fillId="5" borderId="3" xfId="0" applyNumberFormat="1" applyFont="1" applyFill="1" applyBorder="1" applyAlignment="1" applyProtection="1">
      <alignment horizontal="center" vertical="center"/>
    </xf>
    <xf numFmtId="164" fontId="14" fillId="5" borderId="2" xfId="0" applyNumberFormat="1" applyFont="1" applyFill="1" applyBorder="1" applyAlignment="1" applyProtection="1">
      <alignment horizontal="center" vertical="center"/>
    </xf>
    <xf numFmtId="0" fontId="12" fillId="2" borderId="0" xfId="0" applyNumberFormat="1" applyFont="1" applyFill="1" applyBorder="1" applyAlignment="1" applyProtection="1">
      <alignment horizontal="center" vertical="center"/>
    </xf>
  </cellXfs>
  <cellStyles count="6">
    <cellStyle name="Euro" xfId="3"/>
    <cellStyle name="Lien hypertexte" xfId="5" builtinId="8"/>
    <cellStyle name="Milliers 2" xfId="2"/>
    <cellStyle name="Normal" xfId="0" builtinId="0"/>
    <cellStyle name="Normal 2" xfId="1"/>
    <cellStyle name="Normal_URSSAF" xfId="4"/>
  </cellStyles>
  <dxfs count="133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39F33"/>
      <color rgb="FFA6A6A6"/>
      <color rgb="FF00FF00"/>
      <color rgb="FF000000"/>
      <color rgb="FFBFBFBF"/>
      <color rgb="FFC0E0FF"/>
      <color rgb="FFD9D9D9"/>
      <color rgb="FF8CE9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E58"/>
  <sheetViews>
    <sheetView zoomScaleNormal="100" workbookViewId="0">
      <selection activeCell="L7" sqref="L7"/>
    </sheetView>
  </sheetViews>
  <sheetFormatPr baseColWidth="10" defaultRowHeight="12.75" x14ac:dyDescent="0.2"/>
  <cols>
    <col min="1" max="1" width="0.7109375" style="2" customWidth="1"/>
    <col min="2" max="2" width="10.28515625" style="2" customWidth="1"/>
    <col min="3" max="3" width="10" style="2" customWidth="1"/>
    <col min="4" max="4" width="0.7109375" style="2" customWidth="1"/>
    <col min="5" max="5" width="26.28515625" style="2" customWidth="1"/>
    <col min="6" max="6" width="0.7109375" style="2" customWidth="1"/>
    <col min="7" max="7" width="26.28515625" style="2" customWidth="1"/>
    <col min="8" max="8" width="0.7109375" style="2" customWidth="1"/>
    <col min="9" max="9" width="11.42578125" style="2" customWidth="1"/>
    <col min="10" max="16384" width="11.42578125" style="2"/>
  </cols>
  <sheetData>
    <row r="1" spans="1:31" ht="9.9499999999999993" customHeight="1" thickBot="1" x14ac:dyDescent="0.25">
      <c r="A1" s="1"/>
      <c r="B1" s="1"/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customHeight="1" x14ac:dyDescent="0.25">
      <c r="A2" s="4"/>
      <c r="B2" s="56" t="s">
        <v>13</v>
      </c>
      <c r="C2" s="5"/>
      <c r="D2" s="6"/>
      <c r="E2" s="7" t="s">
        <v>14</v>
      </c>
      <c r="F2" s="6"/>
      <c r="G2" s="7" t="s">
        <v>15</v>
      </c>
      <c r="H2" s="8"/>
      <c r="I2" s="2" t="s">
        <v>1</v>
      </c>
      <c r="J2" s="24" t="s">
        <v>12</v>
      </c>
      <c r="K2" s="28" t="s">
        <v>23</v>
      </c>
      <c r="L2" s="3"/>
      <c r="M2" s="3"/>
      <c r="N2" s="3"/>
      <c r="O2" s="3"/>
      <c r="P2" s="3"/>
      <c r="Q2" s="3"/>
      <c r="R2" s="3"/>
      <c r="S2" s="9"/>
      <c r="T2" s="9"/>
      <c r="U2" s="9"/>
      <c r="V2" s="9"/>
      <c r="W2" s="9"/>
      <c r="X2" s="9"/>
      <c r="Y2" s="3"/>
      <c r="Z2" s="10"/>
      <c r="AA2" s="11"/>
      <c r="AB2" s="11"/>
      <c r="AC2" s="11"/>
    </row>
    <row r="3" spans="1:31" ht="26.25" customHeight="1" x14ac:dyDescent="0.2">
      <c r="A3" s="12"/>
      <c r="B3" s="57"/>
      <c r="C3" s="13"/>
      <c r="D3" s="14"/>
      <c r="E3" s="15" t="s">
        <v>16</v>
      </c>
      <c r="F3" s="14"/>
      <c r="G3" s="15" t="s">
        <v>17</v>
      </c>
      <c r="H3" s="16"/>
      <c r="I3" s="2" t="s">
        <v>2</v>
      </c>
      <c r="J3" s="29">
        <f>DATE(An-1,1,1)</f>
        <v>41640</v>
      </c>
      <c r="K3" s="32"/>
    </row>
    <row r="4" spans="1:31" ht="26.25" customHeight="1" x14ac:dyDescent="0.2">
      <c r="A4" s="12"/>
      <c r="B4" s="17" t="s">
        <v>24</v>
      </c>
      <c r="C4" s="18" t="s">
        <v>18</v>
      </c>
      <c r="D4" s="14"/>
      <c r="E4" s="19">
        <v>41265</v>
      </c>
      <c r="F4" s="14"/>
      <c r="G4" s="19">
        <v>41280</v>
      </c>
      <c r="H4" s="16"/>
      <c r="I4" s="2" t="s">
        <v>3</v>
      </c>
      <c r="J4" s="29">
        <f>ROUND(DATE(An-1,4,MOD(234-11*MOD(An-1,19),30))/7,0)*7-6+1</f>
        <v>41750</v>
      </c>
    </row>
    <row r="5" spans="1:31" ht="15" customHeight="1" x14ac:dyDescent="0.2">
      <c r="A5" s="12"/>
      <c r="B5" s="20"/>
      <c r="C5" s="18" t="s">
        <v>19</v>
      </c>
      <c r="D5" s="14"/>
      <c r="E5" s="19">
        <v>41328</v>
      </c>
      <c r="F5" s="14"/>
      <c r="G5" s="19">
        <v>41343</v>
      </c>
      <c r="H5" s="16"/>
      <c r="I5" s="2" t="s">
        <v>4</v>
      </c>
      <c r="J5" s="29">
        <f>DATE(An-1,5,1)</f>
        <v>41760</v>
      </c>
    </row>
    <row r="6" spans="1:31" ht="15" customHeight="1" x14ac:dyDescent="0.2">
      <c r="A6" s="12"/>
      <c r="B6" s="20"/>
      <c r="C6" s="18" t="s">
        <v>20</v>
      </c>
      <c r="D6" s="14"/>
      <c r="E6" s="21">
        <v>41384</v>
      </c>
      <c r="F6" s="14"/>
      <c r="G6" s="21">
        <v>41399</v>
      </c>
      <c r="H6" s="16"/>
      <c r="I6" s="2" t="s">
        <v>5</v>
      </c>
      <c r="J6" s="29">
        <f>DATE(An-1,5,8)</f>
        <v>41767</v>
      </c>
    </row>
    <row r="7" spans="1:31" ht="15" customHeight="1" x14ac:dyDescent="0.2">
      <c r="A7" s="12"/>
      <c r="B7" s="20"/>
      <c r="C7" s="18" t="s">
        <v>21</v>
      </c>
      <c r="D7" s="14"/>
      <c r="E7" s="21">
        <v>41461</v>
      </c>
      <c r="F7" s="14"/>
      <c r="G7" s="21">
        <v>41518</v>
      </c>
      <c r="H7" s="16"/>
      <c r="I7" s="2" t="s">
        <v>6</v>
      </c>
      <c r="J7" s="29">
        <f>J4+38</f>
        <v>41788</v>
      </c>
    </row>
    <row r="8" spans="1:31" ht="15" customHeight="1" x14ac:dyDescent="0.2">
      <c r="A8" s="12"/>
      <c r="B8" s="20"/>
      <c r="C8" s="18" t="s">
        <v>22</v>
      </c>
      <c r="D8" s="14"/>
      <c r="E8" s="21">
        <v>41566</v>
      </c>
      <c r="F8" s="14"/>
      <c r="G8" s="21">
        <v>41581</v>
      </c>
      <c r="H8" s="16"/>
      <c r="I8" s="2" t="s">
        <v>7</v>
      </c>
      <c r="J8" s="29">
        <f>J4+49</f>
        <v>41799</v>
      </c>
    </row>
    <row r="9" spans="1:31" ht="15" customHeight="1" x14ac:dyDescent="0.2">
      <c r="A9" s="12"/>
      <c r="B9" s="22"/>
      <c r="C9" s="18" t="s">
        <v>18</v>
      </c>
      <c r="D9" s="14"/>
      <c r="E9" s="23">
        <v>41629</v>
      </c>
      <c r="F9" s="14"/>
      <c r="G9" s="23">
        <v>41644</v>
      </c>
      <c r="H9" s="16"/>
      <c r="I9" s="2" t="s">
        <v>8</v>
      </c>
      <c r="J9" s="29">
        <f>DATE(An-1,7,14)</f>
        <v>41834</v>
      </c>
    </row>
    <row r="10" spans="1:31" ht="15" customHeight="1" x14ac:dyDescent="0.2">
      <c r="A10" s="12"/>
      <c r="B10" s="14"/>
      <c r="C10" s="14"/>
      <c r="D10" s="14"/>
      <c r="E10" s="14"/>
      <c r="F10" s="14"/>
      <c r="G10" s="14"/>
      <c r="H10" s="16"/>
      <c r="I10" s="2" t="s">
        <v>9</v>
      </c>
      <c r="J10" s="29">
        <f>DATE(An-1,8,15)</f>
        <v>41866</v>
      </c>
    </row>
    <row r="11" spans="1:31" ht="15" customHeight="1" x14ac:dyDescent="0.2">
      <c r="A11" s="12"/>
      <c r="B11" s="17" t="str">
        <f>YEAR(E11)&amp;"/"&amp;YEAR(G15)</f>
        <v>2014/2015</v>
      </c>
      <c r="C11" s="18" t="s">
        <v>19</v>
      </c>
      <c r="D11" s="14"/>
      <c r="E11" s="19">
        <v>41699</v>
      </c>
      <c r="F11" s="14"/>
      <c r="G11" s="19">
        <v>41714</v>
      </c>
      <c r="H11" s="16"/>
      <c r="I11" s="2" t="s">
        <v>10</v>
      </c>
      <c r="J11" s="29">
        <f>DATE(An-1,11,1)</f>
        <v>41944</v>
      </c>
    </row>
    <row r="12" spans="1:31" ht="15" customHeight="1" x14ac:dyDescent="0.2">
      <c r="A12" s="12"/>
      <c r="B12" s="20"/>
      <c r="C12" s="18" t="s">
        <v>20</v>
      </c>
      <c r="D12" s="14"/>
      <c r="E12" s="21">
        <v>41755</v>
      </c>
      <c r="F12" s="14"/>
      <c r="G12" s="21">
        <v>41770</v>
      </c>
      <c r="H12" s="16"/>
      <c r="I12" s="2" t="s">
        <v>11</v>
      </c>
      <c r="J12" s="29">
        <f>DATE(An-1,11,11)</f>
        <v>41954</v>
      </c>
    </row>
    <row r="13" spans="1:31" ht="15" customHeight="1" x14ac:dyDescent="0.2">
      <c r="A13" s="12"/>
      <c r="B13" s="20"/>
      <c r="C13" s="18" t="s">
        <v>21</v>
      </c>
      <c r="D13" s="14"/>
      <c r="E13" s="21">
        <v>41825</v>
      </c>
      <c r="F13" s="14"/>
      <c r="G13" s="21">
        <v>41882</v>
      </c>
      <c r="H13" s="16"/>
      <c r="I13" s="31"/>
      <c r="J13" s="29">
        <f>DATE(An-1,12,25)</f>
        <v>41998</v>
      </c>
    </row>
    <row r="14" spans="1:31" ht="15" customHeight="1" x14ac:dyDescent="0.2">
      <c r="A14" s="12"/>
      <c r="B14" s="20"/>
      <c r="C14" s="18" t="s">
        <v>22</v>
      </c>
      <c r="D14" s="14"/>
      <c r="E14" s="21">
        <v>41930</v>
      </c>
      <c r="F14" s="14"/>
      <c r="G14" s="21">
        <v>41945</v>
      </c>
      <c r="H14" s="16"/>
      <c r="I14" s="31"/>
      <c r="J14" s="29">
        <f>DATE(An,1,1)</f>
        <v>42005</v>
      </c>
    </row>
    <row r="15" spans="1:31" ht="15" customHeight="1" x14ac:dyDescent="0.2">
      <c r="A15" s="12"/>
      <c r="B15" s="22"/>
      <c r="C15" s="18" t="s">
        <v>18</v>
      </c>
      <c r="D15" s="14"/>
      <c r="E15" s="23">
        <v>41993</v>
      </c>
      <c r="F15" s="14"/>
      <c r="G15" s="23">
        <v>42008</v>
      </c>
      <c r="H15" s="16"/>
      <c r="I15" s="30"/>
      <c r="J15" s="29">
        <f>ROUND(DATE(An,4,MOD(234-11*MOD(An,19),30))/7,0)*7-6+1</f>
        <v>42100</v>
      </c>
    </row>
    <row r="16" spans="1:31" ht="15" customHeight="1" x14ac:dyDescent="0.2">
      <c r="A16" s="12"/>
      <c r="B16" s="14"/>
      <c r="C16" s="14"/>
      <c r="D16" s="14"/>
      <c r="E16" s="14"/>
      <c r="F16" s="14"/>
      <c r="G16" s="14"/>
      <c r="H16" s="16"/>
      <c r="J16" s="29">
        <f>DATE(An,5,1)</f>
        <v>42125</v>
      </c>
    </row>
    <row r="17" spans="1:10" ht="15" customHeight="1" x14ac:dyDescent="0.2">
      <c r="A17" s="12"/>
      <c r="B17" s="17" t="str">
        <f>YEAR(E17)&amp;"/"&amp;YEAR(G21)</f>
        <v>2015/2016</v>
      </c>
      <c r="C17" s="18" t="s">
        <v>19</v>
      </c>
      <c r="D17" s="14"/>
      <c r="E17" s="19">
        <v>42042</v>
      </c>
      <c r="F17" s="14"/>
      <c r="G17" s="19">
        <v>42057</v>
      </c>
      <c r="H17" s="16"/>
      <c r="J17" s="29">
        <f>DATE(An,5,8)</f>
        <v>42132</v>
      </c>
    </row>
    <row r="18" spans="1:10" ht="15" customHeight="1" x14ac:dyDescent="0.2">
      <c r="A18" s="12"/>
      <c r="B18" s="20"/>
      <c r="C18" s="18" t="s">
        <v>20</v>
      </c>
      <c r="D18" s="14"/>
      <c r="E18" s="21">
        <v>42105</v>
      </c>
      <c r="F18" s="14"/>
      <c r="G18" s="21">
        <v>42120</v>
      </c>
      <c r="H18" s="16"/>
      <c r="J18" s="29">
        <f>J15+38</f>
        <v>42138</v>
      </c>
    </row>
    <row r="19" spans="1:10" ht="15" customHeight="1" x14ac:dyDescent="0.2">
      <c r="A19" s="12"/>
      <c r="B19" s="20"/>
      <c r="C19" s="18" t="s">
        <v>21</v>
      </c>
      <c r="D19" s="14"/>
      <c r="E19" s="21">
        <v>42189</v>
      </c>
      <c r="F19" s="14"/>
      <c r="G19" s="21">
        <v>42246</v>
      </c>
      <c r="H19" s="16"/>
      <c r="J19" s="29">
        <f>J15+49</f>
        <v>42149</v>
      </c>
    </row>
    <row r="20" spans="1:10" ht="15" x14ac:dyDescent="0.2">
      <c r="A20" s="12"/>
      <c r="B20" s="20"/>
      <c r="C20" s="18" t="s">
        <v>22</v>
      </c>
      <c r="D20" s="14"/>
      <c r="E20" s="21">
        <v>42294</v>
      </c>
      <c r="F20" s="14"/>
      <c r="G20" s="21">
        <v>42309</v>
      </c>
      <c r="H20" s="16"/>
      <c r="J20" s="29">
        <f>DATE(An,7,14)</f>
        <v>42199</v>
      </c>
    </row>
    <row r="21" spans="1:10" ht="15" x14ac:dyDescent="0.2">
      <c r="A21" s="12"/>
      <c r="B21" s="22"/>
      <c r="C21" s="18" t="s">
        <v>18</v>
      </c>
      <c r="D21" s="14"/>
      <c r="E21" s="23">
        <v>42357</v>
      </c>
      <c r="F21" s="14"/>
      <c r="G21" s="23">
        <v>42372</v>
      </c>
      <c r="H21" s="16"/>
      <c r="J21" s="29">
        <f>DATE(An,8,15)</f>
        <v>42231</v>
      </c>
    </row>
    <row r="22" spans="1:10" x14ac:dyDescent="0.2">
      <c r="A22" s="12"/>
      <c r="B22" s="14"/>
      <c r="C22" s="14"/>
      <c r="D22" s="14"/>
      <c r="E22" s="14"/>
      <c r="F22" s="14"/>
      <c r="G22" s="14"/>
      <c r="H22" s="16"/>
      <c r="J22" s="29">
        <f>DATE(An,11,1)</f>
        <v>42309</v>
      </c>
    </row>
    <row r="23" spans="1:10" ht="15" x14ac:dyDescent="0.2">
      <c r="A23" s="12"/>
      <c r="B23" s="17" t="str">
        <f>YEAR(E23)&amp;"/"&amp;YEAR(G27)</f>
        <v>2016/2017</v>
      </c>
      <c r="C23" s="18" t="s">
        <v>19</v>
      </c>
      <c r="D23" s="14"/>
      <c r="E23" s="19">
        <v>42413</v>
      </c>
      <c r="F23" s="14"/>
      <c r="G23" s="19">
        <v>42428</v>
      </c>
      <c r="H23" s="16"/>
      <c r="J23" s="29">
        <f>DATE(An,11,11)</f>
        <v>42319</v>
      </c>
    </row>
    <row r="24" spans="1:10" ht="15" x14ac:dyDescent="0.2">
      <c r="A24" s="12"/>
      <c r="B24" s="20"/>
      <c r="C24" s="18" t="s">
        <v>20</v>
      </c>
      <c r="D24" s="14"/>
      <c r="E24" s="21">
        <v>42476</v>
      </c>
      <c r="F24" s="14"/>
      <c r="G24" s="21">
        <v>42491</v>
      </c>
      <c r="H24" s="16"/>
      <c r="J24" s="29">
        <f>DATE(An,12,25)</f>
        <v>42363</v>
      </c>
    </row>
    <row r="25" spans="1:10" ht="15" x14ac:dyDescent="0.2">
      <c r="A25" s="12"/>
      <c r="B25" s="20"/>
      <c r="C25" s="18" t="s">
        <v>21</v>
      </c>
      <c r="D25" s="14"/>
      <c r="E25" s="21">
        <v>42553</v>
      </c>
      <c r="F25" s="14"/>
      <c r="G25" s="21">
        <v>42610</v>
      </c>
      <c r="H25" s="16"/>
      <c r="J25" s="42">
        <f>DATE(An+1,1,1)</f>
        <v>42370</v>
      </c>
    </row>
    <row r="26" spans="1:10" ht="15" x14ac:dyDescent="0.2">
      <c r="A26" s="12"/>
      <c r="B26" s="20"/>
      <c r="C26" s="18" t="s">
        <v>22</v>
      </c>
      <c r="D26" s="14"/>
      <c r="E26" s="21">
        <v>42662</v>
      </c>
      <c r="F26" s="14"/>
      <c r="G26" s="21">
        <v>42676</v>
      </c>
      <c r="H26" s="16"/>
      <c r="J26" s="29">
        <f>ROUND(DATE(An+1,4,MOD(234-11*MOD(An+1,19),30))/7,0)*7-6+1</f>
        <v>42457</v>
      </c>
    </row>
    <row r="27" spans="1:10" ht="15" x14ac:dyDescent="0.2">
      <c r="A27" s="12"/>
      <c r="B27" s="22"/>
      <c r="C27" s="18" t="s">
        <v>18</v>
      </c>
      <c r="D27" s="14"/>
      <c r="E27" s="23">
        <v>42721</v>
      </c>
      <c r="F27" s="14"/>
      <c r="G27" s="23">
        <v>42736</v>
      </c>
      <c r="H27" s="16"/>
      <c r="J27" s="29">
        <f>DATE(An+1,5,1)</f>
        <v>42491</v>
      </c>
    </row>
    <row r="28" spans="1:10" ht="13.5" thickBot="1" x14ac:dyDescent="0.25">
      <c r="A28" s="25"/>
      <c r="B28" s="26"/>
      <c r="C28" s="26"/>
      <c r="D28" s="26"/>
      <c r="E28" s="26"/>
      <c r="F28" s="26"/>
      <c r="G28" s="26"/>
      <c r="H28" s="27"/>
      <c r="J28" s="29">
        <f>DATE(An+1,5,8)</f>
        <v>42498</v>
      </c>
    </row>
    <row r="29" spans="1:10" x14ac:dyDescent="0.2">
      <c r="J29" s="29">
        <f>J26+38</f>
        <v>42495</v>
      </c>
    </row>
    <row r="30" spans="1:10" x14ac:dyDescent="0.2">
      <c r="J30" s="29">
        <f>J26+49</f>
        <v>42506</v>
      </c>
    </row>
    <row r="31" spans="1:10" x14ac:dyDescent="0.2">
      <c r="J31" s="29">
        <f>DATE(An+1,7,14)</f>
        <v>42565</v>
      </c>
    </row>
    <row r="32" spans="1:10" x14ac:dyDescent="0.2">
      <c r="J32" s="29">
        <f>DATE(An+1,8,15)</f>
        <v>42597</v>
      </c>
    </row>
    <row r="33" spans="10:10" x14ac:dyDescent="0.2">
      <c r="J33" s="29">
        <f>DATE(An+1,11,1)</f>
        <v>42675</v>
      </c>
    </row>
    <row r="34" spans="10:10" x14ac:dyDescent="0.2">
      <c r="J34" s="29">
        <f>DATE(An+1,11,11)</f>
        <v>42685</v>
      </c>
    </row>
    <row r="35" spans="10:10" x14ac:dyDescent="0.2">
      <c r="J35" s="29">
        <f>DATE(An+1,12,25)</f>
        <v>42729</v>
      </c>
    </row>
    <row r="36" spans="10:10" x14ac:dyDescent="0.2">
      <c r="J36" s="42"/>
    </row>
    <row r="37" spans="10:10" x14ac:dyDescent="0.2">
      <c r="J37" s="29"/>
    </row>
    <row r="38" spans="10:10" x14ac:dyDescent="0.2">
      <c r="J38" s="29"/>
    </row>
    <row r="39" spans="10:10" x14ac:dyDescent="0.2">
      <c r="J39" s="29"/>
    </row>
    <row r="40" spans="10:10" x14ac:dyDescent="0.2">
      <c r="J40" s="29"/>
    </row>
    <row r="41" spans="10:10" x14ac:dyDescent="0.2">
      <c r="J41" s="29"/>
    </row>
    <row r="42" spans="10:10" x14ac:dyDescent="0.2">
      <c r="J42" s="29"/>
    </row>
    <row r="43" spans="10:10" x14ac:dyDescent="0.2">
      <c r="J43" s="29"/>
    </row>
    <row r="44" spans="10:10" x14ac:dyDescent="0.2">
      <c r="J44" s="29"/>
    </row>
    <row r="45" spans="10:10" x14ac:dyDescent="0.2">
      <c r="J45" s="29"/>
    </row>
    <row r="46" spans="10:10" x14ac:dyDescent="0.2">
      <c r="J46" s="29"/>
    </row>
    <row r="47" spans="10:10" x14ac:dyDescent="0.2">
      <c r="J47" s="42"/>
    </row>
    <row r="48" spans="10:10" x14ac:dyDescent="0.2">
      <c r="J48" s="29"/>
    </row>
    <row r="49" spans="10:10" x14ac:dyDescent="0.2">
      <c r="J49" s="29"/>
    </row>
    <row r="50" spans="10:10" x14ac:dyDescent="0.2">
      <c r="J50" s="29"/>
    </row>
    <row r="51" spans="10:10" x14ac:dyDescent="0.2">
      <c r="J51" s="29"/>
    </row>
    <row r="52" spans="10:10" x14ac:dyDescent="0.2">
      <c r="J52" s="29"/>
    </row>
    <row r="53" spans="10:10" x14ac:dyDescent="0.2">
      <c r="J53" s="29"/>
    </row>
    <row r="54" spans="10:10" x14ac:dyDescent="0.2">
      <c r="J54" s="29"/>
    </row>
    <row r="55" spans="10:10" x14ac:dyDescent="0.2">
      <c r="J55" s="29"/>
    </row>
    <row r="56" spans="10:10" x14ac:dyDescent="0.2">
      <c r="J56" s="29"/>
    </row>
    <row r="57" spans="10:10" x14ac:dyDescent="0.2">
      <c r="J57" s="29"/>
    </row>
    <row r="58" spans="10:10" x14ac:dyDescent="0.2">
      <c r="J58" s="42"/>
    </row>
  </sheetData>
  <mergeCells count="1">
    <mergeCell ref="B2:B3"/>
  </mergeCells>
  <hyperlinks>
    <hyperlink ref="K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CC41"/>
  <sheetViews>
    <sheetView tabSelected="1" zoomScale="80" zoomScaleNormal="80" workbookViewId="0">
      <selection activeCell="AZ2" sqref="AZ2:BD2"/>
    </sheetView>
  </sheetViews>
  <sheetFormatPr baseColWidth="10" defaultColWidth="0" defaultRowHeight="0" customHeight="1" zeroHeight="1" x14ac:dyDescent="0.25"/>
  <cols>
    <col min="1" max="1" width="1.7109375" style="38" customWidth="1"/>
    <col min="2" max="2" width="7" style="38" customWidth="1"/>
    <col min="3" max="3" width="1.28515625" style="38" customWidth="1"/>
    <col min="4" max="4" width="6.85546875" style="39" customWidth="1"/>
    <col min="5" max="7" width="6.42578125" style="39" customWidth="1"/>
    <col min="8" max="8" width="6.42578125" style="38" customWidth="1"/>
    <col min="9" max="9" width="1.28515625" style="38" customWidth="1"/>
    <col min="10" max="10" width="6.85546875" style="39" customWidth="1"/>
    <col min="11" max="13" width="6.42578125" style="39" customWidth="1"/>
    <col min="14" max="14" width="6.42578125" style="38" customWidth="1"/>
    <col min="15" max="15" width="1.28515625" style="38" customWidth="1"/>
    <col min="16" max="16" width="6.85546875" style="39" customWidth="1"/>
    <col min="17" max="19" width="6.42578125" style="39" customWidth="1"/>
    <col min="20" max="20" width="6.42578125" style="38" customWidth="1"/>
    <col min="21" max="21" width="1.28515625" style="38" customWidth="1"/>
    <col min="22" max="22" width="6.85546875" style="39" customWidth="1"/>
    <col min="23" max="25" width="6.42578125" style="39" customWidth="1"/>
    <col min="26" max="26" width="6.42578125" style="38" customWidth="1"/>
    <col min="27" max="27" width="1.28515625" style="38" customWidth="1"/>
    <col min="28" max="28" width="6.85546875" style="39" customWidth="1"/>
    <col min="29" max="31" width="6.42578125" style="39" customWidth="1"/>
    <col min="32" max="32" width="6.42578125" style="38" customWidth="1"/>
    <col min="33" max="33" width="1.28515625" style="38" customWidth="1"/>
    <col min="34" max="34" width="6.85546875" style="39" customWidth="1"/>
    <col min="35" max="37" width="6.42578125" style="39" customWidth="1"/>
    <col min="38" max="38" width="6.42578125" style="38" customWidth="1"/>
    <col min="39" max="39" width="1.28515625" style="38" customWidth="1"/>
    <col min="40" max="40" width="6.85546875" style="39" customWidth="1"/>
    <col min="41" max="43" width="6.42578125" style="39" customWidth="1"/>
    <col min="44" max="44" width="6.42578125" style="38" customWidth="1"/>
    <col min="45" max="45" width="1.28515625" style="38" customWidth="1"/>
    <col min="46" max="46" width="6.85546875" style="39" customWidth="1"/>
    <col min="47" max="49" width="6.42578125" style="39" customWidth="1"/>
    <col min="50" max="50" width="6.42578125" style="38" customWidth="1"/>
    <col min="51" max="51" width="1.28515625" style="38" customWidth="1"/>
    <col min="52" max="52" width="6.85546875" style="39" customWidth="1"/>
    <col min="53" max="55" width="6.42578125" style="39" customWidth="1"/>
    <col min="56" max="56" width="6.42578125" style="38" customWidth="1"/>
    <col min="57" max="57" width="1.28515625" style="38" customWidth="1"/>
    <col min="58" max="58" width="6.85546875" style="39" customWidth="1"/>
    <col min="59" max="61" width="6.42578125" style="39" customWidth="1"/>
    <col min="62" max="62" width="6.42578125" style="38" customWidth="1"/>
    <col min="63" max="63" width="1.28515625" style="38" customWidth="1"/>
    <col min="64" max="64" width="6.85546875" style="39" customWidth="1"/>
    <col min="65" max="67" width="6.42578125" style="39" customWidth="1"/>
    <col min="68" max="68" width="6.42578125" style="38" customWidth="1"/>
    <col min="69" max="69" width="1.28515625" style="38" customWidth="1"/>
    <col min="70" max="70" width="6.85546875" style="39" customWidth="1"/>
    <col min="71" max="73" width="6.42578125" style="39" customWidth="1"/>
    <col min="74" max="74" width="6.42578125" style="38" customWidth="1"/>
    <col min="75" max="75" width="1.28515625" style="37" customWidth="1"/>
    <col min="76" max="76" width="6.85546875" style="37" customWidth="1"/>
    <col min="77" max="80" width="6.42578125" style="37" customWidth="1"/>
    <col min="81" max="81" width="6.85546875" style="38" customWidth="1"/>
    <col min="82" max="16384" width="6.85546875" style="38" hidden="1"/>
  </cols>
  <sheetData>
    <row r="1" spans="2:80" ht="30.75" customHeight="1" x14ac:dyDescent="0.25">
      <c r="B1" s="33"/>
      <c r="C1" s="60">
        <v>2015</v>
      </c>
      <c r="D1" s="60"/>
      <c r="E1" s="60"/>
      <c r="F1" s="60"/>
      <c r="G1" s="60"/>
      <c r="H1" s="60"/>
      <c r="I1" s="60" t="str">
        <f>IF(MONTH(1&amp;J2)=1,An+1,"")</f>
        <v/>
      </c>
      <c r="J1" s="60"/>
      <c r="K1" s="60"/>
      <c r="L1" s="60"/>
      <c r="M1" s="60"/>
      <c r="N1" s="60"/>
      <c r="O1" s="60" t="str">
        <f>IF(MONTH(1&amp;P2)=1,An+1,"")</f>
        <v/>
      </c>
      <c r="P1" s="60"/>
      <c r="Q1" s="60"/>
      <c r="R1" s="60"/>
      <c r="S1" s="60"/>
      <c r="T1" s="60"/>
      <c r="U1" s="60" t="str">
        <f>IF(MONTH(1&amp;V2)=1,An+1,"")</f>
        <v/>
      </c>
      <c r="V1" s="60"/>
      <c r="W1" s="60"/>
      <c r="X1" s="60"/>
      <c r="Y1" s="60"/>
      <c r="Z1" s="60"/>
      <c r="AA1" s="60" t="str">
        <f>IF(MONTH(1&amp;AB2)=1,An+1,"")</f>
        <v/>
      </c>
      <c r="AB1" s="60"/>
      <c r="AC1" s="60"/>
      <c r="AD1" s="60"/>
      <c r="AE1" s="60"/>
      <c r="AF1" s="60"/>
      <c r="AG1" s="60" t="str">
        <f>IF(MONTH(1&amp;AH2)=1,An+1,"")</f>
        <v/>
      </c>
      <c r="AH1" s="60"/>
      <c r="AI1" s="60"/>
      <c r="AJ1" s="60"/>
      <c r="AK1" s="60"/>
      <c r="AL1" s="60"/>
      <c r="AM1" s="60" t="str">
        <f>IF(MONTH(1&amp;AN2)=1,An+1,"")</f>
        <v/>
      </c>
      <c r="AN1" s="60"/>
      <c r="AO1" s="60"/>
      <c r="AP1" s="60"/>
      <c r="AQ1" s="60"/>
      <c r="AR1" s="60"/>
      <c r="AS1" s="60" t="str">
        <f>IF(MONTH(1&amp;AT2)=1,An+1,"")</f>
        <v/>
      </c>
      <c r="AT1" s="60"/>
      <c r="AU1" s="60"/>
      <c r="AV1" s="60"/>
      <c r="AW1" s="60"/>
      <c r="AX1" s="60"/>
      <c r="AY1" s="60" t="str">
        <f>IF(MONTH(1&amp;AZ2)=1,An+1,"")</f>
        <v/>
      </c>
      <c r="AZ1" s="60"/>
      <c r="BA1" s="60"/>
      <c r="BB1" s="60"/>
      <c r="BC1" s="60"/>
      <c r="BD1" s="60"/>
      <c r="BE1" s="60" t="str">
        <f>IF(MONTH(1&amp;BF2)=1,An+1,"")</f>
        <v/>
      </c>
      <c r="BF1" s="60"/>
      <c r="BG1" s="60"/>
      <c r="BH1" s="60"/>
      <c r="BI1" s="60"/>
      <c r="BJ1" s="60"/>
      <c r="BK1" s="60" t="str">
        <f>IF(MONTH(1&amp;BL2)=1,An+1,"")</f>
        <v/>
      </c>
      <c r="BL1" s="60"/>
      <c r="BM1" s="60"/>
      <c r="BN1" s="60"/>
      <c r="BO1" s="60"/>
      <c r="BP1" s="60"/>
      <c r="BQ1" s="60" t="str">
        <f>IF(MONTH(1&amp;BR2)=1,An+1,"")</f>
        <v/>
      </c>
      <c r="BR1" s="60"/>
      <c r="BS1" s="60"/>
      <c r="BT1" s="60"/>
      <c r="BU1" s="60"/>
      <c r="BV1" s="60"/>
      <c r="BW1" s="60">
        <f>IF(MONTH(1&amp;BX2)=1,An+1,"")</f>
        <v>2016</v>
      </c>
      <c r="BX1" s="60"/>
      <c r="BY1" s="60"/>
      <c r="BZ1" s="60"/>
      <c r="CA1" s="60"/>
      <c r="CB1" s="60"/>
    </row>
    <row r="2" spans="2:80" ht="35.25" customHeight="1" x14ac:dyDescent="0.25">
      <c r="C2" s="36">
        <f>MONTH(1&amp;D2)</f>
        <v>1</v>
      </c>
      <c r="D2" s="58" t="s">
        <v>0</v>
      </c>
      <c r="E2" s="58"/>
      <c r="F2" s="58"/>
      <c r="G2" s="58"/>
      <c r="H2" s="59"/>
      <c r="I2" s="36">
        <f>MONTH(1&amp;J2)</f>
        <v>2</v>
      </c>
      <c r="J2" s="58" t="str">
        <f>CHOOSE(IF(MONTH(1&amp;D2)=12,1,MONTH(1&amp;D2)+1),"Janvier","Février","Mars","Avril","Mai","Juin","Juillet","Août","Septembre","Octobre","Novembre","Décembre")</f>
        <v>Février</v>
      </c>
      <c r="K2" s="58"/>
      <c r="L2" s="58"/>
      <c r="M2" s="58"/>
      <c r="N2" s="59"/>
      <c r="O2" s="36">
        <f>MONTH(1&amp;P2)</f>
        <v>3</v>
      </c>
      <c r="P2" s="58" t="str">
        <f>CHOOSE(IF(MONTH(1&amp;J2)=12,1,MONTH(1&amp;J2)+1),"Janvier","Février","Mars","Avril","Mai","Juin","Juillet","Août","Septembre","Octobre","Novembre","Décembre")</f>
        <v>Mars</v>
      </c>
      <c r="Q2" s="58"/>
      <c r="R2" s="58"/>
      <c r="S2" s="58"/>
      <c r="T2" s="59"/>
      <c r="U2" s="36">
        <f>MONTH(1&amp;V2)</f>
        <v>4</v>
      </c>
      <c r="V2" s="58" t="str">
        <f>CHOOSE(IF(MONTH(1&amp;P2)=12,1,MONTH(1&amp;P2)+1),"Janvier","Février","Mars","Avril","Mai","Juin","Juillet","Août","Septembre","Octobre","Novembre","Décembre")</f>
        <v>Avril</v>
      </c>
      <c r="W2" s="58"/>
      <c r="X2" s="58"/>
      <c r="Y2" s="58"/>
      <c r="Z2" s="59"/>
      <c r="AA2" s="36">
        <f>MONTH(1&amp;AB2)</f>
        <v>5</v>
      </c>
      <c r="AB2" s="58" t="str">
        <f>CHOOSE(IF(MONTH(1&amp;V2)=12,1,MONTH(1&amp;V2)+1),"Janvier","Février","Mars","Avril","Mai","Juin","Juillet","Août","Septembre","Octobre","Novembre","Décembre")</f>
        <v>Mai</v>
      </c>
      <c r="AC2" s="58"/>
      <c r="AD2" s="58"/>
      <c r="AE2" s="58"/>
      <c r="AF2" s="59"/>
      <c r="AG2" s="36">
        <f>MONTH(1&amp;AH2)</f>
        <v>6</v>
      </c>
      <c r="AH2" s="58" t="str">
        <f>CHOOSE(IF(MONTH(1&amp;AB2)=12,1,MONTH(1&amp;AB2)+1),"Janvier","Février","Mars","Avril","Mai","Juin","Juillet","Août","Septembre","Octobre","Novembre","Décembre")</f>
        <v>Juin</v>
      </c>
      <c r="AI2" s="58"/>
      <c r="AJ2" s="58"/>
      <c r="AK2" s="58"/>
      <c r="AL2" s="59"/>
      <c r="AM2" s="36">
        <f>MONTH(1&amp;AN2)</f>
        <v>7</v>
      </c>
      <c r="AN2" s="58" t="str">
        <f>CHOOSE(IF(MONTH(1&amp;AH2)=12,1,MONTH(1&amp;AH2)+1),"Janvier","Février","Mars","Avril","Mai","Juin","Juillet","Août","Septembre","Octobre","Novembre","Décembre")</f>
        <v>Juillet</v>
      </c>
      <c r="AO2" s="58"/>
      <c r="AP2" s="58"/>
      <c r="AQ2" s="58"/>
      <c r="AR2" s="59"/>
      <c r="AS2" s="36">
        <f>MONTH(1&amp;AT2)</f>
        <v>8</v>
      </c>
      <c r="AT2" s="58" t="str">
        <f>CHOOSE(IF(MONTH(1&amp;AN2)=12,1,MONTH(1&amp;AN2)+1),"Janvier","Février","Mars","Avril","Mai","Juin","Juillet","Août","Septembre","Octobre","Novembre","Décembre")</f>
        <v>Août</v>
      </c>
      <c r="AU2" s="58"/>
      <c r="AV2" s="58"/>
      <c r="AW2" s="58"/>
      <c r="AX2" s="59"/>
      <c r="AY2" s="36">
        <f>MONTH(1&amp;AZ2)</f>
        <v>9</v>
      </c>
      <c r="AZ2" s="58" t="str">
        <f>CHOOSE(IF(MONTH(1&amp;AT2)=12,1,MONTH(1&amp;AT2)+1),"Janvier","Février","Mars","Avril","Mai","Juin","Juillet","Août","Septembre","Octobre","Novembre","Décembre")</f>
        <v>Septembre</v>
      </c>
      <c r="BA2" s="58"/>
      <c r="BB2" s="58"/>
      <c r="BC2" s="58"/>
      <c r="BD2" s="59"/>
      <c r="BE2" s="36">
        <f>MONTH(1&amp;BF2)</f>
        <v>10</v>
      </c>
      <c r="BF2" s="58" t="str">
        <f>CHOOSE(IF(MONTH(1&amp;AZ2)=12,1,MONTH(1&amp;AZ2)+1),"Janvier","Février","Mars","Avril","Mai","Juin","Juillet","Août","Septembre","Octobre","Novembre","Décembre")</f>
        <v>Octobre</v>
      </c>
      <c r="BG2" s="58"/>
      <c r="BH2" s="58"/>
      <c r="BI2" s="58"/>
      <c r="BJ2" s="59"/>
      <c r="BK2" s="36">
        <f>MONTH(1&amp;BL2)</f>
        <v>11</v>
      </c>
      <c r="BL2" s="58" t="str">
        <f>CHOOSE(IF(MONTH(1&amp;BF2)=12,1,MONTH(1&amp;BF2)+1),"Janvier","Février","Mars","Avril","Mai","Juin","Juillet","Août","Septembre","Octobre","Novembre","Décembre")</f>
        <v>Novembre</v>
      </c>
      <c r="BM2" s="58"/>
      <c r="BN2" s="58"/>
      <c r="BO2" s="58"/>
      <c r="BP2" s="59"/>
      <c r="BQ2" s="36">
        <f>MONTH(1&amp;BR2)</f>
        <v>12</v>
      </c>
      <c r="BR2" s="58" t="str">
        <f>CHOOSE(IF(MONTH(1&amp;BL2)=12,1,MONTH(1&amp;BL2)+1),"Janvier","Février","Mars","Avril","Mai","Juin","Juillet","Août","Septembre","Octobre","Novembre","Décembre")</f>
        <v>Décembre</v>
      </c>
      <c r="BS2" s="58"/>
      <c r="BT2" s="58"/>
      <c r="BU2" s="58"/>
      <c r="BV2" s="59"/>
      <c r="BW2" s="36">
        <f>MONTH(1&amp;BX2)</f>
        <v>1</v>
      </c>
      <c r="BX2" s="58" t="str">
        <f>CHOOSE(IF(MONTH(1&amp;BR2)=12,1,MONTH(1&amp;BR2)+1),"Janvier","Février","Mars","Avril","Mai","Juin","Juillet","Août","Septembre","Octobre","Novembre","Décembre")</f>
        <v>Janvier</v>
      </c>
      <c r="BY2" s="58"/>
      <c r="BZ2" s="58"/>
      <c r="CA2" s="58"/>
      <c r="CB2" s="59"/>
    </row>
    <row r="3" spans="2:80" ht="15" customHeight="1" x14ac:dyDescent="0.25">
      <c r="B3" s="51"/>
      <c r="C3" s="44">
        <f>D3</f>
        <v>42005</v>
      </c>
      <c r="D3" s="46">
        <f>DATE(An,MONTH(1&amp;D$2),1)</f>
        <v>42005</v>
      </c>
      <c r="E3" s="46"/>
      <c r="F3" s="46"/>
      <c r="G3" s="46"/>
      <c r="H3" s="50"/>
      <c r="I3" s="44">
        <f>J3</f>
        <v>42036</v>
      </c>
      <c r="J3" s="46">
        <f>DATE(IF(MONTH(1&amp;J$2)=1,An+1,An),MONTH(1&amp;J$2),1)</f>
        <v>42036</v>
      </c>
      <c r="K3" s="46"/>
      <c r="L3" s="46"/>
      <c r="M3" s="46"/>
      <c r="N3" s="47"/>
      <c r="O3" s="44">
        <f>P3</f>
        <v>42064</v>
      </c>
      <c r="P3" s="46">
        <f>DATE(IF(MONTH(1&amp;J$2)&lt;MONTH(1&amp;P$2),YEAR(J3),An+1),MONTH(1&amp;P$2),1)</f>
        <v>42064</v>
      </c>
      <c r="Q3" s="46"/>
      <c r="R3" s="46"/>
      <c r="S3" s="46"/>
      <c r="T3" s="50"/>
      <c r="U3" s="44">
        <f>V3</f>
        <v>42095</v>
      </c>
      <c r="V3" s="46">
        <f>DATE(IF(MONTH(1&amp;P$2)&lt;MONTH(1&amp;V$2),YEAR(P3),An+1),MONTH(1&amp;V$2),1)</f>
        <v>42095</v>
      </c>
      <c r="W3" s="46"/>
      <c r="X3" s="46"/>
      <c r="Y3" s="46"/>
      <c r="Z3" s="50"/>
      <c r="AA3" s="44">
        <f>AB3</f>
        <v>42125</v>
      </c>
      <c r="AB3" s="46">
        <f>DATE(IF(MONTH(1&amp;V$2)&lt;MONTH(1&amp;AB$2),YEAR(V3),An+1),MONTH(1&amp;AB$2),1)</f>
        <v>42125</v>
      </c>
      <c r="AC3" s="46"/>
      <c r="AD3" s="46"/>
      <c r="AE3" s="46"/>
      <c r="AF3" s="50"/>
      <c r="AG3" s="44">
        <f>AH3</f>
        <v>42156</v>
      </c>
      <c r="AH3" s="46">
        <f>DATE(IF(MONTH(1&amp;AB$2)&lt;MONTH(1&amp;AH$2),YEAR(AB3),An+1),MONTH(1&amp;AH$2),1)</f>
        <v>42156</v>
      </c>
      <c r="AI3" s="46"/>
      <c r="AJ3" s="46"/>
      <c r="AK3" s="46"/>
      <c r="AL3" s="50"/>
      <c r="AM3" s="44">
        <f>AN3</f>
        <v>42186</v>
      </c>
      <c r="AN3" s="46">
        <f>DATE(IF(MONTH(1&amp;AH$2)&lt;MONTH(1&amp;AN$2),YEAR(AH3),An+1),MONTH(1&amp;AN$2),1)</f>
        <v>42186</v>
      </c>
      <c r="AO3" s="46"/>
      <c r="AP3" s="46"/>
      <c r="AQ3" s="46"/>
      <c r="AR3" s="50"/>
      <c r="AS3" s="44">
        <f>AT3</f>
        <v>42217</v>
      </c>
      <c r="AT3" s="46">
        <f>DATE(IF(MONTH(1&amp;AN$2)&lt;MONTH(1&amp;AT$2),YEAR(AN3),An+1),MONTH(1&amp;AT$2),1)</f>
        <v>42217</v>
      </c>
      <c r="AU3" s="46"/>
      <c r="AV3" s="46"/>
      <c r="AW3" s="46"/>
      <c r="AX3" s="50"/>
      <c r="AY3" s="44">
        <f>AZ3</f>
        <v>42248</v>
      </c>
      <c r="AZ3" s="46">
        <f>DATE(IF(MONTH(1&amp;AT$2)&lt;MONTH(1&amp;AZ$2),YEAR(AT3),An+1),MONTH(1&amp;AZ$2),1)</f>
        <v>42248</v>
      </c>
      <c r="BA3" s="46"/>
      <c r="BB3" s="46"/>
      <c r="BC3" s="46"/>
      <c r="BD3" s="50"/>
      <c r="BE3" s="44">
        <f>BF3</f>
        <v>42278</v>
      </c>
      <c r="BF3" s="46">
        <f>DATE(IF(MONTH(1&amp;AZ$2)&lt;MONTH(1&amp;BF$2),YEAR(AZ3),An+1),MONTH(1&amp;BF$2),1)</f>
        <v>42278</v>
      </c>
      <c r="BG3" s="46"/>
      <c r="BH3" s="46"/>
      <c r="BI3" s="46"/>
      <c r="BJ3" s="50"/>
      <c r="BK3" s="44">
        <f>BL3</f>
        <v>42309</v>
      </c>
      <c r="BL3" s="46">
        <f>DATE(IF(MONTH(1&amp;BF$2)&lt;MONTH(1&amp;BL$2),YEAR(BF3),An+1),MONTH(1&amp;BL$2),1)</f>
        <v>42309</v>
      </c>
      <c r="BM3" s="46"/>
      <c r="BN3" s="46"/>
      <c r="BO3" s="46"/>
      <c r="BP3" s="50"/>
      <c r="BQ3" s="44">
        <f>BR3</f>
        <v>42339</v>
      </c>
      <c r="BR3" s="46">
        <f>DATE(IF(MONTH(1&amp;BL$2)&lt;MONTH(1&amp;BR$2),YEAR(BL3),An+1),MONTH(1&amp;BR$2),1)</f>
        <v>42339</v>
      </c>
      <c r="BS3" s="46"/>
      <c r="BT3" s="46"/>
      <c r="BU3" s="46"/>
      <c r="BV3" s="50"/>
      <c r="BW3" s="44">
        <f>BX3</f>
        <v>42370</v>
      </c>
      <c r="BX3" s="46">
        <f>DATE(IF(MONTH(1&amp;BR$2)&lt;MONTH(1&amp;BX$2),YEAR(BR3),YEAR(BR3)+1),MONTH(1&amp;BX$2),1)</f>
        <v>42370</v>
      </c>
      <c r="BY3" s="46"/>
      <c r="BZ3" s="46"/>
      <c r="CA3" s="46"/>
      <c r="CB3" s="50"/>
    </row>
    <row r="4" spans="2:80" ht="15" customHeight="1" x14ac:dyDescent="0.25">
      <c r="B4" s="52"/>
      <c r="C4" s="44">
        <f t="shared" ref="C4:C33" si="0">D4</f>
        <v>42006</v>
      </c>
      <c r="D4" s="45">
        <f>D3+1</f>
        <v>42006</v>
      </c>
      <c r="E4" s="46"/>
      <c r="F4" s="46"/>
      <c r="G4" s="46"/>
      <c r="H4" s="50"/>
      <c r="I4" s="44">
        <f t="shared" ref="I4:I33" si="1">J4</f>
        <v>42037</v>
      </c>
      <c r="J4" s="45">
        <f>J3+1</f>
        <v>42037</v>
      </c>
      <c r="K4" s="46"/>
      <c r="L4" s="46"/>
      <c r="M4" s="46"/>
      <c r="N4" s="50"/>
      <c r="O4" s="44">
        <f t="shared" ref="O4:O33" si="2">P4</f>
        <v>42065</v>
      </c>
      <c r="P4" s="45">
        <f>P3+1</f>
        <v>42065</v>
      </c>
      <c r="Q4" s="46"/>
      <c r="R4" s="46"/>
      <c r="S4" s="46"/>
      <c r="T4" s="50"/>
      <c r="U4" s="44">
        <f t="shared" ref="U4:U33" si="3">V4</f>
        <v>42096</v>
      </c>
      <c r="V4" s="45">
        <f>V3+1</f>
        <v>42096</v>
      </c>
      <c r="W4" s="46"/>
      <c r="X4" s="46"/>
      <c r="Y4" s="46"/>
      <c r="Z4" s="50"/>
      <c r="AA4" s="44">
        <f t="shared" ref="AA4:AA33" si="4">AB4</f>
        <v>42126</v>
      </c>
      <c r="AB4" s="45">
        <f>AB3+1</f>
        <v>42126</v>
      </c>
      <c r="AC4" s="46"/>
      <c r="AD4" s="46"/>
      <c r="AE4" s="46"/>
      <c r="AF4" s="50"/>
      <c r="AG4" s="44">
        <f t="shared" ref="AG4:AG33" si="5">AH4</f>
        <v>42157</v>
      </c>
      <c r="AH4" s="45">
        <f>AH3+1</f>
        <v>42157</v>
      </c>
      <c r="AI4" s="46"/>
      <c r="AJ4" s="46"/>
      <c r="AK4" s="46"/>
      <c r="AL4" s="50"/>
      <c r="AM4" s="44">
        <f t="shared" ref="AM4:AM33" si="6">AN4</f>
        <v>42187</v>
      </c>
      <c r="AN4" s="45">
        <f>AN3+1</f>
        <v>42187</v>
      </c>
      <c r="AO4" s="46"/>
      <c r="AP4" s="46"/>
      <c r="AQ4" s="46"/>
      <c r="AR4" s="50"/>
      <c r="AS4" s="44">
        <f t="shared" ref="AS4:AS33" si="7">AT4</f>
        <v>42218</v>
      </c>
      <c r="AT4" s="45">
        <f>AT3+1</f>
        <v>42218</v>
      </c>
      <c r="AU4" s="46"/>
      <c r="AV4" s="46"/>
      <c r="AW4" s="46"/>
      <c r="AX4" s="50"/>
      <c r="AY4" s="44">
        <f t="shared" ref="AY4:AY33" si="8">AZ4</f>
        <v>42249</v>
      </c>
      <c r="AZ4" s="45">
        <f>AZ3+1</f>
        <v>42249</v>
      </c>
      <c r="BA4" s="46"/>
      <c r="BB4" s="46"/>
      <c r="BC4" s="46"/>
      <c r="BD4" s="50"/>
      <c r="BE4" s="44">
        <f t="shared" ref="BE4:BE33" si="9">BF4</f>
        <v>42279</v>
      </c>
      <c r="BF4" s="45">
        <f>BF3+1</f>
        <v>42279</v>
      </c>
      <c r="BG4" s="46"/>
      <c r="BH4" s="46"/>
      <c r="BI4" s="46"/>
      <c r="BJ4" s="50"/>
      <c r="BK4" s="44">
        <f t="shared" ref="BK4:BK33" si="10">BL4</f>
        <v>42310</v>
      </c>
      <c r="BL4" s="45">
        <f>BL3+1</f>
        <v>42310</v>
      </c>
      <c r="BM4" s="46"/>
      <c r="BN4" s="46"/>
      <c r="BO4" s="46"/>
      <c r="BP4" s="50"/>
      <c r="BQ4" s="44">
        <f t="shared" ref="BQ4:BQ33" si="11">BR4</f>
        <v>42340</v>
      </c>
      <c r="BR4" s="45">
        <f>BR3+1</f>
        <v>42340</v>
      </c>
      <c r="BS4" s="46"/>
      <c r="BT4" s="46"/>
      <c r="BU4" s="46"/>
      <c r="BV4" s="50"/>
      <c r="BW4" s="44">
        <f t="shared" ref="BW4:BW33" si="12">BX4</f>
        <v>42371</v>
      </c>
      <c r="BX4" s="45">
        <f>BX3+1</f>
        <v>42371</v>
      </c>
      <c r="BY4" s="46"/>
      <c r="BZ4" s="46"/>
      <c r="CA4" s="46"/>
      <c r="CB4" s="50"/>
    </row>
    <row r="5" spans="2:80" ht="15" customHeight="1" x14ac:dyDescent="0.25">
      <c r="B5" s="53"/>
      <c r="C5" s="44">
        <f t="shared" si="0"/>
        <v>42007</v>
      </c>
      <c r="D5" s="45">
        <f t="shared" ref="D5:D30" si="13">D4+1</f>
        <v>42007</v>
      </c>
      <c r="E5" s="46"/>
      <c r="F5" s="46"/>
      <c r="G5" s="46"/>
      <c r="H5" s="50"/>
      <c r="I5" s="44">
        <f t="shared" si="1"/>
        <v>42038</v>
      </c>
      <c r="J5" s="45">
        <f t="shared" ref="J5:J30" si="14">J4+1</f>
        <v>42038</v>
      </c>
      <c r="K5" s="46"/>
      <c r="L5" s="46"/>
      <c r="M5" s="46"/>
      <c r="N5" s="50"/>
      <c r="O5" s="44">
        <f t="shared" si="2"/>
        <v>42066</v>
      </c>
      <c r="P5" s="45">
        <f t="shared" ref="P5:P30" si="15">P4+1</f>
        <v>42066</v>
      </c>
      <c r="Q5" s="46"/>
      <c r="R5" s="46"/>
      <c r="S5" s="46"/>
      <c r="T5" s="50"/>
      <c r="U5" s="44">
        <f t="shared" si="3"/>
        <v>42097</v>
      </c>
      <c r="V5" s="45">
        <f t="shared" ref="V5:V30" si="16">V4+1</f>
        <v>42097</v>
      </c>
      <c r="W5" s="46"/>
      <c r="X5" s="46"/>
      <c r="Y5" s="46"/>
      <c r="Z5" s="50"/>
      <c r="AA5" s="44">
        <f t="shared" si="4"/>
        <v>42127</v>
      </c>
      <c r="AB5" s="45">
        <f t="shared" ref="AB5:AB30" si="17">AB4+1</f>
        <v>42127</v>
      </c>
      <c r="AC5" s="46"/>
      <c r="AD5" s="46"/>
      <c r="AE5" s="46"/>
      <c r="AF5" s="50"/>
      <c r="AG5" s="44">
        <f t="shared" si="5"/>
        <v>42158</v>
      </c>
      <c r="AH5" s="45">
        <f t="shared" ref="AH5:AH30" si="18">AH4+1</f>
        <v>42158</v>
      </c>
      <c r="AI5" s="46"/>
      <c r="AJ5" s="46"/>
      <c r="AK5" s="46"/>
      <c r="AL5" s="50"/>
      <c r="AM5" s="44">
        <f t="shared" si="6"/>
        <v>42188</v>
      </c>
      <c r="AN5" s="45">
        <f t="shared" ref="AN5:AN30" si="19">AN4+1</f>
        <v>42188</v>
      </c>
      <c r="AO5" s="46"/>
      <c r="AP5" s="46"/>
      <c r="AQ5" s="46"/>
      <c r="AR5" s="50"/>
      <c r="AS5" s="44">
        <f t="shared" si="7"/>
        <v>42219</v>
      </c>
      <c r="AT5" s="45">
        <f t="shared" ref="AT5:AT30" si="20">AT4+1</f>
        <v>42219</v>
      </c>
      <c r="AU5" s="46"/>
      <c r="AV5" s="46"/>
      <c r="AW5" s="46"/>
      <c r="AX5" s="50"/>
      <c r="AY5" s="44">
        <f t="shared" si="8"/>
        <v>42250</v>
      </c>
      <c r="AZ5" s="45">
        <f t="shared" ref="AZ5:AZ30" si="21">AZ4+1</f>
        <v>42250</v>
      </c>
      <c r="BA5" s="46"/>
      <c r="BB5" s="46"/>
      <c r="BC5" s="46"/>
      <c r="BD5" s="50"/>
      <c r="BE5" s="44">
        <f t="shared" si="9"/>
        <v>42280</v>
      </c>
      <c r="BF5" s="45">
        <f t="shared" ref="BF5:BF30" si="22">BF4+1</f>
        <v>42280</v>
      </c>
      <c r="BG5" s="46"/>
      <c r="BH5" s="46"/>
      <c r="BI5" s="46"/>
      <c r="BJ5" s="50"/>
      <c r="BK5" s="44">
        <f t="shared" si="10"/>
        <v>42311</v>
      </c>
      <c r="BL5" s="45">
        <f t="shared" ref="BL5:BL30" si="23">BL4+1</f>
        <v>42311</v>
      </c>
      <c r="BM5" s="46"/>
      <c r="BN5" s="46"/>
      <c r="BO5" s="46"/>
      <c r="BP5" s="50"/>
      <c r="BQ5" s="44">
        <f t="shared" si="11"/>
        <v>42341</v>
      </c>
      <c r="BR5" s="45">
        <f t="shared" ref="BR5:BR30" si="24">BR4+1</f>
        <v>42341</v>
      </c>
      <c r="BS5" s="46"/>
      <c r="BT5" s="46"/>
      <c r="BU5" s="46"/>
      <c r="BV5" s="50"/>
      <c r="BW5" s="44">
        <f t="shared" si="12"/>
        <v>42372</v>
      </c>
      <c r="BX5" s="45">
        <f t="shared" ref="BX5:BX30" si="25">BX4+1</f>
        <v>42372</v>
      </c>
      <c r="BY5" s="46"/>
      <c r="BZ5" s="46"/>
      <c r="CA5" s="46"/>
      <c r="CB5" s="50"/>
    </row>
    <row r="6" spans="2:80" ht="15" customHeight="1" x14ac:dyDescent="0.25">
      <c r="C6" s="44">
        <f t="shared" si="0"/>
        <v>42008</v>
      </c>
      <c r="D6" s="45">
        <f t="shared" si="13"/>
        <v>42008</v>
      </c>
      <c r="E6" s="46"/>
      <c r="F6" s="46"/>
      <c r="G6" s="46"/>
      <c r="H6" s="50"/>
      <c r="I6" s="44">
        <f t="shared" si="1"/>
        <v>42039</v>
      </c>
      <c r="J6" s="45">
        <f t="shared" si="14"/>
        <v>42039</v>
      </c>
      <c r="K6" s="46"/>
      <c r="L6" s="46"/>
      <c r="M6" s="46"/>
      <c r="N6" s="50"/>
      <c r="O6" s="44">
        <f t="shared" si="2"/>
        <v>42067</v>
      </c>
      <c r="P6" s="45">
        <f t="shared" si="15"/>
        <v>42067</v>
      </c>
      <c r="Q6" s="46"/>
      <c r="R6" s="46"/>
      <c r="S6" s="46"/>
      <c r="T6" s="50"/>
      <c r="U6" s="44">
        <f t="shared" si="3"/>
        <v>42098</v>
      </c>
      <c r="V6" s="45">
        <f t="shared" si="16"/>
        <v>42098</v>
      </c>
      <c r="W6" s="46"/>
      <c r="X6" s="46"/>
      <c r="Y6" s="46"/>
      <c r="Z6" s="50"/>
      <c r="AA6" s="44">
        <f t="shared" si="4"/>
        <v>42128</v>
      </c>
      <c r="AB6" s="45">
        <f t="shared" si="17"/>
        <v>42128</v>
      </c>
      <c r="AC6" s="46"/>
      <c r="AD6" s="46"/>
      <c r="AE6" s="46"/>
      <c r="AF6" s="50"/>
      <c r="AG6" s="44">
        <f t="shared" si="5"/>
        <v>42159</v>
      </c>
      <c r="AH6" s="45">
        <f t="shared" si="18"/>
        <v>42159</v>
      </c>
      <c r="AI6" s="46"/>
      <c r="AJ6" s="46"/>
      <c r="AK6" s="46"/>
      <c r="AL6" s="50"/>
      <c r="AM6" s="44">
        <f t="shared" si="6"/>
        <v>42189</v>
      </c>
      <c r="AN6" s="45">
        <f t="shared" si="19"/>
        <v>42189</v>
      </c>
      <c r="AO6" s="46"/>
      <c r="AP6" s="46"/>
      <c r="AQ6" s="46"/>
      <c r="AR6" s="50"/>
      <c r="AS6" s="44">
        <f t="shared" si="7"/>
        <v>42220</v>
      </c>
      <c r="AT6" s="45">
        <f t="shared" si="20"/>
        <v>42220</v>
      </c>
      <c r="AU6" s="46"/>
      <c r="AV6" s="46"/>
      <c r="AW6" s="46"/>
      <c r="AX6" s="50"/>
      <c r="AY6" s="44">
        <f t="shared" si="8"/>
        <v>42251</v>
      </c>
      <c r="AZ6" s="45">
        <f t="shared" si="21"/>
        <v>42251</v>
      </c>
      <c r="BA6" s="46"/>
      <c r="BB6" s="46"/>
      <c r="BC6" s="46"/>
      <c r="BD6" s="50"/>
      <c r="BE6" s="44">
        <f t="shared" si="9"/>
        <v>42281</v>
      </c>
      <c r="BF6" s="45">
        <f t="shared" si="22"/>
        <v>42281</v>
      </c>
      <c r="BG6" s="46"/>
      <c r="BH6" s="46"/>
      <c r="BI6" s="46"/>
      <c r="BJ6" s="50"/>
      <c r="BK6" s="44">
        <f t="shared" si="10"/>
        <v>42312</v>
      </c>
      <c r="BL6" s="45">
        <f t="shared" si="23"/>
        <v>42312</v>
      </c>
      <c r="BM6" s="46"/>
      <c r="BN6" s="46"/>
      <c r="BO6" s="46"/>
      <c r="BP6" s="50"/>
      <c r="BQ6" s="44">
        <f t="shared" si="11"/>
        <v>42342</v>
      </c>
      <c r="BR6" s="45">
        <f t="shared" si="24"/>
        <v>42342</v>
      </c>
      <c r="BS6" s="46"/>
      <c r="BT6" s="46"/>
      <c r="BU6" s="46"/>
      <c r="BV6" s="50"/>
      <c r="BW6" s="44">
        <f t="shared" si="12"/>
        <v>42373</v>
      </c>
      <c r="BX6" s="45">
        <f t="shared" si="25"/>
        <v>42373</v>
      </c>
      <c r="BY6" s="46"/>
      <c r="BZ6" s="46"/>
      <c r="CA6" s="46"/>
      <c r="CB6" s="50"/>
    </row>
    <row r="7" spans="2:80" ht="15" customHeight="1" x14ac:dyDescent="0.25">
      <c r="B7" s="33"/>
      <c r="C7" s="44">
        <f t="shared" si="0"/>
        <v>42009</v>
      </c>
      <c r="D7" s="45">
        <f t="shared" si="13"/>
        <v>42009</v>
      </c>
      <c r="E7" s="46"/>
      <c r="F7" s="46"/>
      <c r="G7" s="46"/>
      <c r="H7" s="50"/>
      <c r="I7" s="44">
        <f t="shared" si="1"/>
        <v>42040</v>
      </c>
      <c r="J7" s="45">
        <f t="shared" si="14"/>
        <v>42040</v>
      </c>
      <c r="K7" s="46"/>
      <c r="L7" s="46"/>
      <c r="M7" s="46"/>
      <c r="N7" s="50"/>
      <c r="O7" s="44">
        <f t="shared" si="2"/>
        <v>42068</v>
      </c>
      <c r="P7" s="45">
        <f t="shared" si="15"/>
        <v>42068</v>
      </c>
      <c r="Q7" s="46"/>
      <c r="R7" s="46"/>
      <c r="S7" s="46"/>
      <c r="T7" s="50"/>
      <c r="U7" s="44">
        <f t="shared" si="3"/>
        <v>42099</v>
      </c>
      <c r="V7" s="45">
        <f t="shared" si="16"/>
        <v>42099</v>
      </c>
      <c r="W7" s="46"/>
      <c r="X7" s="46"/>
      <c r="Y7" s="46"/>
      <c r="Z7" s="50"/>
      <c r="AA7" s="44">
        <f t="shared" si="4"/>
        <v>42129</v>
      </c>
      <c r="AB7" s="45">
        <f t="shared" si="17"/>
        <v>42129</v>
      </c>
      <c r="AC7" s="46"/>
      <c r="AD7" s="46"/>
      <c r="AE7" s="46"/>
      <c r="AF7" s="50"/>
      <c r="AG7" s="44">
        <f t="shared" si="5"/>
        <v>42160</v>
      </c>
      <c r="AH7" s="45">
        <f t="shared" si="18"/>
        <v>42160</v>
      </c>
      <c r="AI7" s="46"/>
      <c r="AJ7" s="46"/>
      <c r="AK7" s="46"/>
      <c r="AL7" s="50"/>
      <c r="AM7" s="44">
        <f t="shared" si="6"/>
        <v>42190</v>
      </c>
      <c r="AN7" s="45">
        <f t="shared" si="19"/>
        <v>42190</v>
      </c>
      <c r="AO7" s="46"/>
      <c r="AP7" s="46"/>
      <c r="AQ7" s="46"/>
      <c r="AR7" s="50"/>
      <c r="AS7" s="44">
        <f t="shared" si="7"/>
        <v>42221</v>
      </c>
      <c r="AT7" s="45">
        <f t="shared" si="20"/>
        <v>42221</v>
      </c>
      <c r="AU7" s="46"/>
      <c r="AV7" s="46"/>
      <c r="AW7" s="46"/>
      <c r="AX7" s="50"/>
      <c r="AY7" s="44">
        <f t="shared" si="8"/>
        <v>42252</v>
      </c>
      <c r="AZ7" s="45">
        <f t="shared" si="21"/>
        <v>42252</v>
      </c>
      <c r="BA7" s="46"/>
      <c r="BB7" s="46"/>
      <c r="BC7" s="46"/>
      <c r="BD7" s="50"/>
      <c r="BE7" s="44">
        <f t="shared" si="9"/>
        <v>42282</v>
      </c>
      <c r="BF7" s="45">
        <f t="shared" si="22"/>
        <v>42282</v>
      </c>
      <c r="BG7" s="46"/>
      <c r="BH7" s="46"/>
      <c r="BI7" s="46"/>
      <c r="BJ7" s="50"/>
      <c r="BK7" s="44">
        <f t="shared" si="10"/>
        <v>42313</v>
      </c>
      <c r="BL7" s="45">
        <f t="shared" si="23"/>
        <v>42313</v>
      </c>
      <c r="BM7" s="46"/>
      <c r="BN7" s="46"/>
      <c r="BO7" s="46"/>
      <c r="BP7" s="50"/>
      <c r="BQ7" s="44">
        <f t="shared" si="11"/>
        <v>42343</v>
      </c>
      <c r="BR7" s="45">
        <f t="shared" si="24"/>
        <v>42343</v>
      </c>
      <c r="BS7" s="46"/>
      <c r="BT7" s="46"/>
      <c r="BU7" s="46"/>
      <c r="BV7" s="50"/>
      <c r="BW7" s="44">
        <f t="shared" si="12"/>
        <v>42374</v>
      </c>
      <c r="BX7" s="45">
        <f t="shared" si="25"/>
        <v>42374</v>
      </c>
      <c r="BY7" s="46"/>
      <c r="BZ7" s="46"/>
      <c r="CA7" s="46"/>
      <c r="CB7" s="50"/>
    </row>
    <row r="8" spans="2:80" ht="15" customHeight="1" x14ac:dyDescent="0.25">
      <c r="B8" s="33"/>
      <c r="C8" s="44">
        <f t="shared" si="0"/>
        <v>42010</v>
      </c>
      <c r="D8" s="45">
        <f t="shared" si="13"/>
        <v>42010</v>
      </c>
      <c r="E8" s="46"/>
      <c r="F8" s="46"/>
      <c r="G8" s="46"/>
      <c r="H8" s="50"/>
      <c r="I8" s="44">
        <f t="shared" si="1"/>
        <v>42041</v>
      </c>
      <c r="J8" s="45">
        <f t="shared" si="14"/>
        <v>42041</v>
      </c>
      <c r="K8" s="46"/>
      <c r="L8" s="46"/>
      <c r="M8" s="46"/>
      <c r="N8" s="50"/>
      <c r="O8" s="44">
        <f t="shared" si="2"/>
        <v>42069</v>
      </c>
      <c r="P8" s="45">
        <f t="shared" si="15"/>
        <v>42069</v>
      </c>
      <c r="Q8" s="46"/>
      <c r="R8" s="46"/>
      <c r="S8" s="46"/>
      <c r="T8" s="50"/>
      <c r="U8" s="44">
        <f t="shared" si="3"/>
        <v>42100</v>
      </c>
      <c r="V8" s="45">
        <f t="shared" si="16"/>
        <v>42100</v>
      </c>
      <c r="W8" s="46"/>
      <c r="X8" s="46"/>
      <c r="Y8" s="46"/>
      <c r="Z8" s="50"/>
      <c r="AA8" s="44">
        <f t="shared" si="4"/>
        <v>42130</v>
      </c>
      <c r="AB8" s="45">
        <f t="shared" si="17"/>
        <v>42130</v>
      </c>
      <c r="AC8" s="46"/>
      <c r="AD8" s="46"/>
      <c r="AE8" s="46"/>
      <c r="AF8" s="50"/>
      <c r="AG8" s="44">
        <f t="shared" si="5"/>
        <v>42161</v>
      </c>
      <c r="AH8" s="45">
        <f t="shared" si="18"/>
        <v>42161</v>
      </c>
      <c r="AI8" s="46"/>
      <c r="AJ8" s="46"/>
      <c r="AK8" s="46"/>
      <c r="AL8" s="50"/>
      <c r="AM8" s="44">
        <f t="shared" si="6"/>
        <v>42191</v>
      </c>
      <c r="AN8" s="45">
        <f t="shared" si="19"/>
        <v>42191</v>
      </c>
      <c r="AO8" s="46"/>
      <c r="AP8" s="46"/>
      <c r="AQ8" s="46"/>
      <c r="AR8" s="50"/>
      <c r="AS8" s="44">
        <f t="shared" si="7"/>
        <v>42222</v>
      </c>
      <c r="AT8" s="45">
        <f t="shared" si="20"/>
        <v>42222</v>
      </c>
      <c r="AU8" s="46"/>
      <c r="AV8" s="46"/>
      <c r="AW8" s="46"/>
      <c r="AX8" s="50"/>
      <c r="AY8" s="44">
        <f t="shared" si="8"/>
        <v>42253</v>
      </c>
      <c r="AZ8" s="45">
        <f t="shared" si="21"/>
        <v>42253</v>
      </c>
      <c r="BA8" s="46"/>
      <c r="BB8" s="46"/>
      <c r="BC8" s="46"/>
      <c r="BD8" s="50"/>
      <c r="BE8" s="44">
        <f t="shared" si="9"/>
        <v>42283</v>
      </c>
      <c r="BF8" s="45">
        <f t="shared" si="22"/>
        <v>42283</v>
      </c>
      <c r="BG8" s="46"/>
      <c r="BH8" s="46"/>
      <c r="BI8" s="46"/>
      <c r="BJ8" s="50"/>
      <c r="BK8" s="44">
        <f t="shared" si="10"/>
        <v>42314</v>
      </c>
      <c r="BL8" s="45">
        <f t="shared" si="23"/>
        <v>42314</v>
      </c>
      <c r="BM8" s="46"/>
      <c r="BN8" s="46"/>
      <c r="BO8" s="46"/>
      <c r="BP8" s="50"/>
      <c r="BQ8" s="44">
        <f t="shared" si="11"/>
        <v>42344</v>
      </c>
      <c r="BR8" s="45">
        <f t="shared" si="24"/>
        <v>42344</v>
      </c>
      <c r="BS8" s="46"/>
      <c r="BT8" s="46"/>
      <c r="BU8" s="46"/>
      <c r="BV8" s="50"/>
      <c r="BW8" s="44">
        <f t="shared" si="12"/>
        <v>42375</v>
      </c>
      <c r="BX8" s="45">
        <f t="shared" si="25"/>
        <v>42375</v>
      </c>
      <c r="BY8" s="46"/>
      <c r="BZ8" s="46"/>
      <c r="CA8" s="46"/>
      <c r="CB8" s="50"/>
    </row>
    <row r="9" spans="2:80" ht="15" customHeight="1" x14ac:dyDescent="0.25">
      <c r="B9" s="33"/>
      <c r="C9" s="44">
        <f t="shared" si="0"/>
        <v>42011</v>
      </c>
      <c r="D9" s="45">
        <f t="shared" si="13"/>
        <v>42011</v>
      </c>
      <c r="E9" s="46"/>
      <c r="F9" s="46"/>
      <c r="G9" s="46"/>
      <c r="H9" s="50"/>
      <c r="I9" s="44">
        <f t="shared" si="1"/>
        <v>42042</v>
      </c>
      <c r="J9" s="45">
        <f t="shared" si="14"/>
        <v>42042</v>
      </c>
      <c r="K9" s="46"/>
      <c r="L9" s="46"/>
      <c r="M9" s="46"/>
      <c r="N9" s="50"/>
      <c r="O9" s="44">
        <f t="shared" si="2"/>
        <v>42070</v>
      </c>
      <c r="P9" s="45">
        <f t="shared" si="15"/>
        <v>42070</v>
      </c>
      <c r="Q9" s="46"/>
      <c r="R9" s="46"/>
      <c r="S9" s="46"/>
      <c r="T9" s="50"/>
      <c r="U9" s="44">
        <f t="shared" si="3"/>
        <v>42101</v>
      </c>
      <c r="V9" s="45">
        <f t="shared" si="16"/>
        <v>42101</v>
      </c>
      <c r="W9" s="46"/>
      <c r="X9" s="46"/>
      <c r="Y9" s="46"/>
      <c r="Z9" s="50"/>
      <c r="AA9" s="44">
        <f t="shared" si="4"/>
        <v>42131</v>
      </c>
      <c r="AB9" s="45">
        <f t="shared" si="17"/>
        <v>42131</v>
      </c>
      <c r="AC9" s="46"/>
      <c r="AD9" s="46"/>
      <c r="AE9" s="46"/>
      <c r="AF9" s="50"/>
      <c r="AG9" s="44">
        <f t="shared" si="5"/>
        <v>42162</v>
      </c>
      <c r="AH9" s="45">
        <f t="shared" si="18"/>
        <v>42162</v>
      </c>
      <c r="AI9" s="46"/>
      <c r="AJ9" s="46"/>
      <c r="AK9" s="46"/>
      <c r="AL9" s="50"/>
      <c r="AM9" s="44">
        <f t="shared" si="6"/>
        <v>42192</v>
      </c>
      <c r="AN9" s="45">
        <f t="shared" si="19"/>
        <v>42192</v>
      </c>
      <c r="AO9" s="46"/>
      <c r="AP9" s="46"/>
      <c r="AQ9" s="46"/>
      <c r="AR9" s="50"/>
      <c r="AS9" s="44">
        <f t="shared" si="7"/>
        <v>42223</v>
      </c>
      <c r="AT9" s="45">
        <f t="shared" si="20"/>
        <v>42223</v>
      </c>
      <c r="AU9" s="46"/>
      <c r="AV9" s="46"/>
      <c r="AW9" s="46"/>
      <c r="AX9" s="50"/>
      <c r="AY9" s="44">
        <f t="shared" si="8"/>
        <v>42254</v>
      </c>
      <c r="AZ9" s="45">
        <f t="shared" si="21"/>
        <v>42254</v>
      </c>
      <c r="BA9" s="46"/>
      <c r="BB9" s="46"/>
      <c r="BC9" s="46"/>
      <c r="BD9" s="50"/>
      <c r="BE9" s="44">
        <f t="shared" si="9"/>
        <v>42284</v>
      </c>
      <c r="BF9" s="45">
        <f t="shared" si="22"/>
        <v>42284</v>
      </c>
      <c r="BG9" s="46"/>
      <c r="BH9" s="46"/>
      <c r="BI9" s="46"/>
      <c r="BJ9" s="50"/>
      <c r="BK9" s="44">
        <f t="shared" si="10"/>
        <v>42315</v>
      </c>
      <c r="BL9" s="45">
        <f t="shared" si="23"/>
        <v>42315</v>
      </c>
      <c r="BM9" s="46"/>
      <c r="BN9" s="46"/>
      <c r="BO9" s="46"/>
      <c r="BP9" s="50"/>
      <c r="BQ9" s="44">
        <f t="shared" si="11"/>
        <v>42345</v>
      </c>
      <c r="BR9" s="45">
        <f t="shared" si="24"/>
        <v>42345</v>
      </c>
      <c r="BS9" s="46"/>
      <c r="BT9" s="46"/>
      <c r="BU9" s="46"/>
      <c r="BV9" s="50"/>
      <c r="BW9" s="44">
        <f t="shared" si="12"/>
        <v>42376</v>
      </c>
      <c r="BX9" s="45">
        <f t="shared" si="25"/>
        <v>42376</v>
      </c>
      <c r="BY9" s="46"/>
      <c r="BZ9" s="46"/>
      <c r="CA9" s="46"/>
      <c r="CB9" s="50"/>
    </row>
    <row r="10" spans="2:80" ht="15" customHeight="1" x14ac:dyDescent="0.25">
      <c r="B10" s="33"/>
      <c r="C10" s="44">
        <f t="shared" si="0"/>
        <v>42012</v>
      </c>
      <c r="D10" s="45">
        <f t="shared" si="13"/>
        <v>42012</v>
      </c>
      <c r="E10" s="46"/>
      <c r="F10" s="46"/>
      <c r="G10" s="46"/>
      <c r="H10" s="50"/>
      <c r="I10" s="44">
        <f t="shared" si="1"/>
        <v>42043</v>
      </c>
      <c r="J10" s="45">
        <f t="shared" si="14"/>
        <v>42043</v>
      </c>
      <c r="K10" s="46"/>
      <c r="L10" s="46"/>
      <c r="M10" s="46"/>
      <c r="N10" s="50"/>
      <c r="O10" s="44">
        <f t="shared" si="2"/>
        <v>42071</v>
      </c>
      <c r="P10" s="45">
        <f t="shared" si="15"/>
        <v>42071</v>
      </c>
      <c r="Q10" s="46"/>
      <c r="R10" s="46"/>
      <c r="S10" s="46"/>
      <c r="T10" s="50"/>
      <c r="U10" s="44">
        <f t="shared" si="3"/>
        <v>42102</v>
      </c>
      <c r="V10" s="45">
        <f t="shared" si="16"/>
        <v>42102</v>
      </c>
      <c r="W10" s="46"/>
      <c r="X10" s="46"/>
      <c r="Y10" s="46"/>
      <c r="Z10" s="50"/>
      <c r="AA10" s="44">
        <f t="shared" si="4"/>
        <v>42132</v>
      </c>
      <c r="AB10" s="45">
        <f t="shared" si="17"/>
        <v>42132</v>
      </c>
      <c r="AC10" s="46"/>
      <c r="AD10" s="46"/>
      <c r="AE10" s="46"/>
      <c r="AF10" s="50"/>
      <c r="AG10" s="44">
        <f t="shared" si="5"/>
        <v>42163</v>
      </c>
      <c r="AH10" s="45">
        <f t="shared" si="18"/>
        <v>42163</v>
      </c>
      <c r="AI10" s="46"/>
      <c r="AJ10" s="46"/>
      <c r="AK10" s="46"/>
      <c r="AL10" s="50"/>
      <c r="AM10" s="44">
        <f t="shared" si="6"/>
        <v>42193</v>
      </c>
      <c r="AN10" s="45">
        <f t="shared" si="19"/>
        <v>42193</v>
      </c>
      <c r="AO10" s="46"/>
      <c r="AP10" s="46"/>
      <c r="AQ10" s="46"/>
      <c r="AR10" s="50"/>
      <c r="AS10" s="44">
        <f t="shared" si="7"/>
        <v>42224</v>
      </c>
      <c r="AT10" s="45">
        <f t="shared" si="20"/>
        <v>42224</v>
      </c>
      <c r="AU10" s="46"/>
      <c r="AV10" s="46"/>
      <c r="AW10" s="46"/>
      <c r="AX10" s="50"/>
      <c r="AY10" s="44">
        <f t="shared" si="8"/>
        <v>42255</v>
      </c>
      <c r="AZ10" s="45">
        <f t="shared" si="21"/>
        <v>42255</v>
      </c>
      <c r="BA10" s="46"/>
      <c r="BB10" s="46"/>
      <c r="BC10" s="46"/>
      <c r="BD10" s="50"/>
      <c r="BE10" s="44">
        <f t="shared" si="9"/>
        <v>42285</v>
      </c>
      <c r="BF10" s="45">
        <f t="shared" si="22"/>
        <v>42285</v>
      </c>
      <c r="BG10" s="46"/>
      <c r="BH10" s="46"/>
      <c r="BI10" s="46"/>
      <c r="BJ10" s="50"/>
      <c r="BK10" s="44">
        <f t="shared" si="10"/>
        <v>42316</v>
      </c>
      <c r="BL10" s="45">
        <f t="shared" si="23"/>
        <v>42316</v>
      </c>
      <c r="BM10" s="46"/>
      <c r="BN10" s="46"/>
      <c r="BO10" s="46"/>
      <c r="BP10" s="50"/>
      <c r="BQ10" s="44">
        <f t="shared" si="11"/>
        <v>42346</v>
      </c>
      <c r="BR10" s="45">
        <f t="shared" si="24"/>
        <v>42346</v>
      </c>
      <c r="BS10" s="46"/>
      <c r="BT10" s="46"/>
      <c r="BU10" s="46"/>
      <c r="BV10" s="50"/>
      <c r="BW10" s="44">
        <f t="shared" si="12"/>
        <v>42377</v>
      </c>
      <c r="BX10" s="45">
        <f t="shared" si="25"/>
        <v>42377</v>
      </c>
      <c r="BY10" s="46"/>
      <c r="BZ10" s="46"/>
      <c r="CA10" s="46"/>
      <c r="CB10" s="50"/>
    </row>
    <row r="11" spans="2:80" ht="15" customHeight="1" x14ac:dyDescent="0.25">
      <c r="B11" s="33"/>
      <c r="C11" s="44">
        <f t="shared" si="0"/>
        <v>42013</v>
      </c>
      <c r="D11" s="45">
        <f t="shared" si="13"/>
        <v>42013</v>
      </c>
      <c r="E11" s="46"/>
      <c r="F11" s="46"/>
      <c r="G11" s="46"/>
      <c r="H11" s="50"/>
      <c r="I11" s="44">
        <f t="shared" si="1"/>
        <v>42044</v>
      </c>
      <c r="J11" s="45">
        <f t="shared" si="14"/>
        <v>42044</v>
      </c>
      <c r="K11" s="46"/>
      <c r="L11" s="46"/>
      <c r="M11" s="46"/>
      <c r="N11" s="50"/>
      <c r="O11" s="44">
        <f t="shared" si="2"/>
        <v>42072</v>
      </c>
      <c r="P11" s="45">
        <f t="shared" si="15"/>
        <v>42072</v>
      </c>
      <c r="Q11" s="46"/>
      <c r="R11" s="46"/>
      <c r="S11" s="46"/>
      <c r="T11" s="50"/>
      <c r="U11" s="44">
        <f t="shared" si="3"/>
        <v>42103</v>
      </c>
      <c r="V11" s="45">
        <f t="shared" si="16"/>
        <v>42103</v>
      </c>
      <c r="W11" s="46"/>
      <c r="X11" s="46"/>
      <c r="Y11" s="46"/>
      <c r="Z11" s="50"/>
      <c r="AA11" s="44">
        <f t="shared" si="4"/>
        <v>42133</v>
      </c>
      <c r="AB11" s="45">
        <f t="shared" si="17"/>
        <v>42133</v>
      </c>
      <c r="AC11" s="46"/>
      <c r="AD11" s="46"/>
      <c r="AE11" s="46"/>
      <c r="AF11" s="50"/>
      <c r="AG11" s="44">
        <f t="shared" si="5"/>
        <v>42164</v>
      </c>
      <c r="AH11" s="45">
        <f t="shared" si="18"/>
        <v>42164</v>
      </c>
      <c r="AI11" s="46"/>
      <c r="AJ11" s="46"/>
      <c r="AK11" s="46"/>
      <c r="AL11" s="50"/>
      <c r="AM11" s="44">
        <f t="shared" si="6"/>
        <v>42194</v>
      </c>
      <c r="AN11" s="45">
        <f t="shared" si="19"/>
        <v>42194</v>
      </c>
      <c r="AO11" s="46"/>
      <c r="AP11" s="46"/>
      <c r="AQ11" s="46"/>
      <c r="AR11" s="50"/>
      <c r="AS11" s="44">
        <f t="shared" si="7"/>
        <v>42225</v>
      </c>
      <c r="AT11" s="45">
        <f t="shared" si="20"/>
        <v>42225</v>
      </c>
      <c r="AU11" s="46"/>
      <c r="AV11" s="46"/>
      <c r="AW11" s="46"/>
      <c r="AX11" s="50"/>
      <c r="AY11" s="44">
        <f t="shared" si="8"/>
        <v>42256</v>
      </c>
      <c r="AZ11" s="45">
        <f t="shared" si="21"/>
        <v>42256</v>
      </c>
      <c r="BA11" s="46"/>
      <c r="BB11" s="46"/>
      <c r="BC11" s="46"/>
      <c r="BD11" s="50"/>
      <c r="BE11" s="44">
        <f t="shared" si="9"/>
        <v>42286</v>
      </c>
      <c r="BF11" s="45">
        <f t="shared" si="22"/>
        <v>42286</v>
      </c>
      <c r="BG11" s="46"/>
      <c r="BH11" s="46"/>
      <c r="BI11" s="46"/>
      <c r="BJ11" s="50"/>
      <c r="BK11" s="44">
        <f t="shared" si="10"/>
        <v>42317</v>
      </c>
      <c r="BL11" s="45">
        <f t="shared" si="23"/>
        <v>42317</v>
      </c>
      <c r="BM11" s="46"/>
      <c r="BN11" s="46"/>
      <c r="BO11" s="46"/>
      <c r="BP11" s="50"/>
      <c r="BQ11" s="44">
        <f t="shared" si="11"/>
        <v>42347</v>
      </c>
      <c r="BR11" s="45">
        <f t="shared" si="24"/>
        <v>42347</v>
      </c>
      <c r="BS11" s="46"/>
      <c r="BT11" s="46"/>
      <c r="BU11" s="46"/>
      <c r="BV11" s="50"/>
      <c r="BW11" s="44">
        <f t="shared" si="12"/>
        <v>42378</v>
      </c>
      <c r="BX11" s="45">
        <f t="shared" si="25"/>
        <v>42378</v>
      </c>
      <c r="BY11" s="46"/>
      <c r="BZ11" s="46"/>
      <c r="CA11" s="46"/>
      <c r="CB11" s="50"/>
    </row>
    <row r="12" spans="2:80" ht="15" customHeight="1" x14ac:dyDescent="0.25">
      <c r="B12" s="33"/>
      <c r="C12" s="44">
        <f t="shared" si="0"/>
        <v>42014</v>
      </c>
      <c r="D12" s="45">
        <f t="shared" si="13"/>
        <v>42014</v>
      </c>
      <c r="E12" s="46"/>
      <c r="F12" s="46"/>
      <c r="G12" s="46"/>
      <c r="H12" s="50"/>
      <c r="I12" s="44">
        <f t="shared" si="1"/>
        <v>42045</v>
      </c>
      <c r="J12" s="45">
        <f t="shared" si="14"/>
        <v>42045</v>
      </c>
      <c r="K12" s="46"/>
      <c r="L12" s="46"/>
      <c r="M12" s="46"/>
      <c r="N12" s="50"/>
      <c r="O12" s="44">
        <f t="shared" si="2"/>
        <v>42073</v>
      </c>
      <c r="P12" s="45">
        <f t="shared" si="15"/>
        <v>42073</v>
      </c>
      <c r="Q12" s="46"/>
      <c r="R12" s="46"/>
      <c r="S12" s="46"/>
      <c r="T12" s="50"/>
      <c r="U12" s="44">
        <f t="shared" si="3"/>
        <v>42104</v>
      </c>
      <c r="V12" s="45">
        <f t="shared" si="16"/>
        <v>42104</v>
      </c>
      <c r="W12" s="46"/>
      <c r="X12" s="46"/>
      <c r="Y12" s="46"/>
      <c r="Z12" s="50"/>
      <c r="AA12" s="44">
        <f t="shared" si="4"/>
        <v>42134</v>
      </c>
      <c r="AB12" s="45">
        <f t="shared" si="17"/>
        <v>42134</v>
      </c>
      <c r="AC12" s="46"/>
      <c r="AD12" s="46"/>
      <c r="AE12" s="46"/>
      <c r="AF12" s="50"/>
      <c r="AG12" s="44">
        <f t="shared" si="5"/>
        <v>42165</v>
      </c>
      <c r="AH12" s="45">
        <f t="shared" si="18"/>
        <v>42165</v>
      </c>
      <c r="AI12" s="46"/>
      <c r="AJ12" s="46"/>
      <c r="AK12" s="46"/>
      <c r="AL12" s="50"/>
      <c r="AM12" s="44">
        <f t="shared" si="6"/>
        <v>42195</v>
      </c>
      <c r="AN12" s="45">
        <f t="shared" si="19"/>
        <v>42195</v>
      </c>
      <c r="AO12" s="46"/>
      <c r="AP12" s="46"/>
      <c r="AQ12" s="46"/>
      <c r="AR12" s="50"/>
      <c r="AS12" s="44">
        <f t="shared" si="7"/>
        <v>42226</v>
      </c>
      <c r="AT12" s="45">
        <f t="shared" si="20"/>
        <v>42226</v>
      </c>
      <c r="AU12" s="46"/>
      <c r="AV12" s="46"/>
      <c r="AW12" s="46"/>
      <c r="AX12" s="50"/>
      <c r="AY12" s="44">
        <f t="shared" si="8"/>
        <v>42257</v>
      </c>
      <c r="AZ12" s="45">
        <f t="shared" si="21"/>
        <v>42257</v>
      </c>
      <c r="BA12" s="46"/>
      <c r="BB12" s="46"/>
      <c r="BC12" s="46"/>
      <c r="BD12" s="50"/>
      <c r="BE12" s="44">
        <f t="shared" si="9"/>
        <v>42287</v>
      </c>
      <c r="BF12" s="45">
        <f t="shared" si="22"/>
        <v>42287</v>
      </c>
      <c r="BG12" s="46"/>
      <c r="BH12" s="46"/>
      <c r="BI12" s="46"/>
      <c r="BJ12" s="50"/>
      <c r="BK12" s="44">
        <f t="shared" si="10"/>
        <v>42318</v>
      </c>
      <c r="BL12" s="45">
        <f t="shared" si="23"/>
        <v>42318</v>
      </c>
      <c r="BM12" s="46"/>
      <c r="BN12" s="46"/>
      <c r="BO12" s="46"/>
      <c r="BP12" s="50"/>
      <c r="BQ12" s="44">
        <f t="shared" si="11"/>
        <v>42348</v>
      </c>
      <c r="BR12" s="45">
        <f t="shared" si="24"/>
        <v>42348</v>
      </c>
      <c r="BS12" s="46"/>
      <c r="BT12" s="46"/>
      <c r="BU12" s="46"/>
      <c r="BV12" s="50"/>
      <c r="BW12" s="44">
        <f t="shared" si="12"/>
        <v>42379</v>
      </c>
      <c r="BX12" s="45">
        <f t="shared" si="25"/>
        <v>42379</v>
      </c>
      <c r="BY12" s="46"/>
      <c r="BZ12" s="46"/>
      <c r="CA12" s="46"/>
      <c r="CB12" s="50"/>
    </row>
    <row r="13" spans="2:80" ht="15" customHeight="1" x14ac:dyDescent="0.25">
      <c r="B13" s="33"/>
      <c r="C13" s="44">
        <f t="shared" si="0"/>
        <v>42015</v>
      </c>
      <c r="D13" s="45">
        <f t="shared" si="13"/>
        <v>42015</v>
      </c>
      <c r="E13" s="46"/>
      <c r="F13" s="46"/>
      <c r="G13" s="46"/>
      <c r="H13" s="50"/>
      <c r="I13" s="44">
        <f t="shared" si="1"/>
        <v>42046</v>
      </c>
      <c r="J13" s="45">
        <f t="shared" si="14"/>
        <v>42046</v>
      </c>
      <c r="K13" s="46"/>
      <c r="L13" s="46"/>
      <c r="M13" s="46"/>
      <c r="N13" s="50"/>
      <c r="O13" s="44">
        <f t="shared" si="2"/>
        <v>42074</v>
      </c>
      <c r="P13" s="45">
        <f t="shared" si="15"/>
        <v>42074</v>
      </c>
      <c r="Q13" s="46"/>
      <c r="R13" s="46"/>
      <c r="S13" s="46"/>
      <c r="T13" s="50"/>
      <c r="U13" s="44">
        <f t="shared" si="3"/>
        <v>42105</v>
      </c>
      <c r="V13" s="45">
        <f t="shared" si="16"/>
        <v>42105</v>
      </c>
      <c r="W13" s="46"/>
      <c r="X13" s="46"/>
      <c r="Y13" s="46"/>
      <c r="Z13" s="50"/>
      <c r="AA13" s="44">
        <f t="shared" si="4"/>
        <v>42135</v>
      </c>
      <c r="AB13" s="45">
        <f t="shared" si="17"/>
        <v>42135</v>
      </c>
      <c r="AC13" s="46"/>
      <c r="AD13" s="46"/>
      <c r="AE13" s="46"/>
      <c r="AF13" s="50"/>
      <c r="AG13" s="44">
        <f t="shared" si="5"/>
        <v>42166</v>
      </c>
      <c r="AH13" s="45">
        <f t="shared" si="18"/>
        <v>42166</v>
      </c>
      <c r="AI13" s="46"/>
      <c r="AJ13" s="46"/>
      <c r="AK13" s="46"/>
      <c r="AL13" s="50"/>
      <c r="AM13" s="44">
        <f t="shared" si="6"/>
        <v>42196</v>
      </c>
      <c r="AN13" s="45">
        <f t="shared" si="19"/>
        <v>42196</v>
      </c>
      <c r="AO13" s="46"/>
      <c r="AP13" s="46"/>
      <c r="AQ13" s="46"/>
      <c r="AR13" s="50"/>
      <c r="AS13" s="44">
        <f t="shared" si="7"/>
        <v>42227</v>
      </c>
      <c r="AT13" s="45">
        <f t="shared" si="20"/>
        <v>42227</v>
      </c>
      <c r="AU13" s="46"/>
      <c r="AV13" s="46"/>
      <c r="AW13" s="46"/>
      <c r="AX13" s="50"/>
      <c r="AY13" s="44">
        <f t="shared" si="8"/>
        <v>42258</v>
      </c>
      <c r="AZ13" s="45">
        <f t="shared" si="21"/>
        <v>42258</v>
      </c>
      <c r="BA13" s="46"/>
      <c r="BB13" s="46"/>
      <c r="BC13" s="46"/>
      <c r="BD13" s="50"/>
      <c r="BE13" s="44">
        <f t="shared" si="9"/>
        <v>42288</v>
      </c>
      <c r="BF13" s="45">
        <f t="shared" si="22"/>
        <v>42288</v>
      </c>
      <c r="BG13" s="46"/>
      <c r="BH13" s="46"/>
      <c r="BI13" s="46"/>
      <c r="BJ13" s="50"/>
      <c r="BK13" s="44">
        <f t="shared" si="10"/>
        <v>42319</v>
      </c>
      <c r="BL13" s="45">
        <f t="shared" si="23"/>
        <v>42319</v>
      </c>
      <c r="BM13" s="46"/>
      <c r="BN13" s="46"/>
      <c r="BO13" s="46"/>
      <c r="BP13" s="50"/>
      <c r="BQ13" s="44">
        <f t="shared" si="11"/>
        <v>42349</v>
      </c>
      <c r="BR13" s="45">
        <f t="shared" si="24"/>
        <v>42349</v>
      </c>
      <c r="BS13" s="46"/>
      <c r="BT13" s="46"/>
      <c r="BU13" s="46"/>
      <c r="BV13" s="50"/>
      <c r="BW13" s="44">
        <f t="shared" si="12"/>
        <v>42380</v>
      </c>
      <c r="BX13" s="45">
        <f t="shared" si="25"/>
        <v>42380</v>
      </c>
      <c r="BY13" s="46"/>
      <c r="BZ13" s="46"/>
      <c r="CA13" s="46"/>
      <c r="CB13" s="50"/>
    </row>
    <row r="14" spans="2:80" ht="15" customHeight="1" x14ac:dyDescent="0.25">
      <c r="B14" s="33"/>
      <c r="C14" s="44">
        <f t="shared" si="0"/>
        <v>42016</v>
      </c>
      <c r="D14" s="45">
        <f t="shared" si="13"/>
        <v>42016</v>
      </c>
      <c r="E14" s="46"/>
      <c r="F14" s="46"/>
      <c r="G14" s="46"/>
      <c r="H14" s="50"/>
      <c r="I14" s="44">
        <f t="shared" si="1"/>
        <v>42047</v>
      </c>
      <c r="J14" s="45">
        <f t="shared" si="14"/>
        <v>42047</v>
      </c>
      <c r="K14" s="46"/>
      <c r="L14" s="46"/>
      <c r="M14" s="46"/>
      <c r="N14" s="50"/>
      <c r="O14" s="44">
        <f t="shared" si="2"/>
        <v>42075</v>
      </c>
      <c r="P14" s="45">
        <f t="shared" si="15"/>
        <v>42075</v>
      </c>
      <c r="Q14" s="46"/>
      <c r="R14" s="46"/>
      <c r="S14" s="46"/>
      <c r="T14" s="50"/>
      <c r="U14" s="44">
        <f t="shared" si="3"/>
        <v>42106</v>
      </c>
      <c r="V14" s="45">
        <f t="shared" si="16"/>
        <v>42106</v>
      </c>
      <c r="W14" s="46"/>
      <c r="X14" s="46"/>
      <c r="Y14" s="46"/>
      <c r="Z14" s="50"/>
      <c r="AA14" s="44">
        <f t="shared" si="4"/>
        <v>42136</v>
      </c>
      <c r="AB14" s="45">
        <f t="shared" si="17"/>
        <v>42136</v>
      </c>
      <c r="AC14" s="46"/>
      <c r="AD14" s="46"/>
      <c r="AE14" s="46"/>
      <c r="AF14" s="50"/>
      <c r="AG14" s="44">
        <f t="shared" si="5"/>
        <v>42167</v>
      </c>
      <c r="AH14" s="45">
        <f t="shared" si="18"/>
        <v>42167</v>
      </c>
      <c r="AI14" s="46"/>
      <c r="AJ14" s="46"/>
      <c r="AK14" s="46"/>
      <c r="AL14" s="50"/>
      <c r="AM14" s="44">
        <f t="shared" si="6"/>
        <v>42197</v>
      </c>
      <c r="AN14" s="45">
        <f t="shared" si="19"/>
        <v>42197</v>
      </c>
      <c r="AO14" s="46"/>
      <c r="AP14" s="46"/>
      <c r="AQ14" s="46"/>
      <c r="AR14" s="50"/>
      <c r="AS14" s="44">
        <f t="shared" si="7"/>
        <v>42228</v>
      </c>
      <c r="AT14" s="45">
        <f t="shared" si="20"/>
        <v>42228</v>
      </c>
      <c r="AU14" s="46"/>
      <c r="AV14" s="46"/>
      <c r="AW14" s="46"/>
      <c r="AX14" s="50"/>
      <c r="AY14" s="44">
        <f t="shared" si="8"/>
        <v>42259</v>
      </c>
      <c r="AZ14" s="45">
        <f t="shared" si="21"/>
        <v>42259</v>
      </c>
      <c r="BA14" s="46"/>
      <c r="BB14" s="46"/>
      <c r="BC14" s="46"/>
      <c r="BD14" s="50"/>
      <c r="BE14" s="44">
        <f t="shared" si="9"/>
        <v>42289</v>
      </c>
      <c r="BF14" s="45">
        <f t="shared" si="22"/>
        <v>42289</v>
      </c>
      <c r="BG14" s="46"/>
      <c r="BH14" s="46"/>
      <c r="BI14" s="46"/>
      <c r="BJ14" s="50"/>
      <c r="BK14" s="44">
        <f t="shared" si="10"/>
        <v>42320</v>
      </c>
      <c r="BL14" s="45">
        <f t="shared" si="23"/>
        <v>42320</v>
      </c>
      <c r="BM14" s="46"/>
      <c r="BN14" s="46"/>
      <c r="BO14" s="46"/>
      <c r="BP14" s="50"/>
      <c r="BQ14" s="44">
        <f t="shared" si="11"/>
        <v>42350</v>
      </c>
      <c r="BR14" s="45">
        <f t="shared" si="24"/>
        <v>42350</v>
      </c>
      <c r="BS14" s="46"/>
      <c r="BT14" s="46"/>
      <c r="BU14" s="46"/>
      <c r="BV14" s="50"/>
      <c r="BW14" s="44">
        <f t="shared" si="12"/>
        <v>42381</v>
      </c>
      <c r="BX14" s="45">
        <f t="shared" si="25"/>
        <v>42381</v>
      </c>
      <c r="BY14" s="46"/>
      <c r="BZ14" s="46"/>
      <c r="CA14" s="46"/>
      <c r="CB14" s="50"/>
    </row>
    <row r="15" spans="2:80" ht="15" customHeight="1" x14ac:dyDescent="0.25">
      <c r="B15" s="33"/>
      <c r="C15" s="44">
        <f t="shared" si="0"/>
        <v>42017</v>
      </c>
      <c r="D15" s="45">
        <f t="shared" si="13"/>
        <v>42017</v>
      </c>
      <c r="E15" s="46"/>
      <c r="F15" s="46"/>
      <c r="G15" s="46"/>
      <c r="H15" s="50"/>
      <c r="I15" s="44">
        <f t="shared" si="1"/>
        <v>42048</v>
      </c>
      <c r="J15" s="45">
        <f t="shared" si="14"/>
        <v>42048</v>
      </c>
      <c r="K15" s="46"/>
      <c r="L15" s="46"/>
      <c r="M15" s="46"/>
      <c r="N15" s="50"/>
      <c r="O15" s="44">
        <f t="shared" si="2"/>
        <v>42076</v>
      </c>
      <c r="P15" s="45">
        <f t="shared" si="15"/>
        <v>42076</v>
      </c>
      <c r="Q15" s="46"/>
      <c r="R15" s="46"/>
      <c r="S15" s="46"/>
      <c r="T15" s="50"/>
      <c r="U15" s="44">
        <f t="shared" si="3"/>
        <v>42107</v>
      </c>
      <c r="V15" s="45">
        <f t="shared" si="16"/>
        <v>42107</v>
      </c>
      <c r="W15" s="46"/>
      <c r="X15" s="46"/>
      <c r="Y15" s="46"/>
      <c r="Z15" s="50"/>
      <c r="AA15" s="44">
        <f t="shared" si="4"/>
        <v>42137</v>
      </c>
      <c r="AB15" s="45">
        <f t="shared" si="17"/>
        <v>42137</v>
      </c>
      <c r="AC15" s="46"/>
      <c r="AD15" s="46"/>
      <c r="AE15" s="46"/>
      <c r="AF15" s="50"/>
      <c r="AG15" s="44">
        <f t="shared" si="5"/>
        <v>42168</v>
      </c>
      <c r="AH15" s="45">
        <f t="shared" si="18"/>
        <v>42168</v>
      </c>
      <c r="AI15" s="46"/>
      <c r="AJ15" s="46"/>
      <c r="AK15" s="46"/>
      <c r="AL15" s="50"/>
      <c r="AM15" s="44">
        <f t="shared" si="6"/>
        <v>42198</v>
      </c>
      <c r="AN15" s="45">
        <f t="shared" si="19"/>
        <v>42198</v>
      </c>
      <c r="AO15" s="46"/>
      <c r="AP15" s="46"/>
      <c r="AQ15" s="46"/>
      <c r="AR15" s="50"/>
      <c r="AS15" s="44">
        <f t="shared" si="7"/>
        <v>42229</v>
      </c>
      <c r="AT15" s="45">
        <f t="shared" si="20"/>
        <v>42229</v>
      </c>
      <c r="AU15" s="46"/>
      <c r="AV15" s="46"/>
      <c r="AW15" s="46"/>
      <c r="AX15" s="50"/>
      <c r="AY15" s="44">
        <f t="shared" si="8"/>
        <v>42260</v>
      </c>
      <c r="AZ15" s="45">
        <f t="shared" si="21"/>
        <v>42260</v>
      </c>
      <c r="BA15" s="46"/>
      <c r="BB15" s="46"/>
      <c r="BC15" s="46"/>
      <c r="BD15" s="50"/>
      <c r="BE15" s="44">
        <f t="shared" si="9"/>
        <v>42290</v>
      </c>
      <c r="BF15" s="45">
        <f t="shared" si="22"/>
        <v>42290</v>
      </c>
      <c r="BG15" s="46"/>
      <c r="BH15" s="46"/>
      <c r="BI15" s="46"/>
      <c r="BJ15" s="50"/>
      <c r="BK15" s="44">
        <f t="shared" si="10"/>
        <v>42321</v>
      </c>
      <c r="BL15" s="45">
        <f t="shared" si="23"/>
        <v>42321</v>
      </c>
      <c r="BM15" s="46"/>
      <c r="BN15" s="46"/>
      <c r="BO15" s="46"/>
      <c r="BP15" s="50"/>
      <c r="BQ15" s="44">
        <f t="shared" si="11"/>
        <v>42351</v>
      </c>
      <c r="BR15" s="45">
        <f t="shared" si="24"/>
        <v>42351</v>
      </c>
      <c r="BS15" s="46"/>
      <c r="BT15" s="46"/>
      <c r="BU15" s="46"/>
      <c r="BV15" s="50"/>
      <c r="BW15" s="44">
        <f t="shared" si="12"/>
        <v>42382</v>
      </c>
      <c r="BX15" s="45">
        <f t="shared" si="25"/>
        <v>42382</v>
      </c>
      <c r="BY15" s="46"/>
      <c r="BZ15" s="46"/>
      <c r="CA15" s="46"/>
      <c r="CB15" s="50"/>
    </row>
    <row r="16" spans="2:80" ht="15" customHeight="1" x14ac:dyDescent="0.25">
      <c r="B16" s="33"/>
      <c r="C16" s="44">
        <f t="shared" si="0"/>
        <v>42018</v>
      </c>
      <c r="D16" s="45">
        <f t="shared" si="13"/>
        <v>42018</v>
      </c>
      <c r="E16" s="46"/>
      <c r="F16" s="46"/>
      <c r="G16" s="46"/>
      <c r="H16" s="50"/>
      <c r="I16" s="44">
        <f t="shared" si="1"/>
        <v>42049</v>
      </c>
      <c r="J16" s="45">
        <f t="shared" si="14"/>
        <v>42049</v>
      </c>
      <c r="K16" s="46"/>
      <c r="L16" s="46"/>
      <c r="M16" s="46"/>
      <c r="N16" s="50"/>
      <c r="O16" s="44">
        <f t="shared" si="2"/>
        <v>42077</v>
      </c>
      <c r="P16" s="45">
        <f t="shared" si="15"/>
        <v>42077</v>
      </c>
      <c r="Q16" s="46"/>
      <c r="R16" s="46"/>
      <c r="S16" s="46"/>
      <c r="T16" s="50"/>
      <c r="U16" s="44">
        <f t="shared" si="3"/>
        <v>42108</v>
      </c>
      <c r="V16" s="45">
        <f t="shared" si="16"/>
        <v>42108</v>
      </c>
      <c r="W16" s="46"/>
      <c r="X16" s="46"/>
      <c r="Y16" s="46"/>
      <c r="Z16" s="50"/>
      <c r="AA16" s="44">
        <f t="shared" si="4"/>
        <v>42138</v>
      </c>
      <c r="AB16" s="45">
        <f t="shared" si="17"/>
        <v>42138</v>
      </c>
      <c r="AC16" s="46"/>
      <c r="AD16" s="46"/>
      <c r="AE16" s="46"/>
      <c r="AF16" s="50"/>
      <c r="AG16" s="44">
        <f t="shared" si="5"/>
        <v>42169</v>
      </c>
      <c r="AH16" s="45">
        <f t="shared" si="18"/>
        <v>42169</v>
      </c>
      <c r="AI16" s="46"/>
      <c r="AJ16" s="46"/>
      <c r="AK16" s="46"/>
      <c r="AL16" s="50"/>
      <c r="AM16" s="44">
        <f t="shared" si="6"/>
        <v>42199</v>
      </c>
      <c r="AN16" s="45">
        <f t="shared" si="19"/>
        <v>42199</v>
      </c>
      <c r="AO16" s="46"/>
      <c r="AP16" s="46"/>
      <c r="AQ16" s="46"/>
      <c r="AR16" s="50"/>
      <c r="AS16" s="44">
        <f t="shared" si="7"/>
        <v>42230</v>
      </c>
      <c r="AT16" s="45">
        <f t="shared" si="20"/>
        <v>42230</v>
      </c>
      <c r="AU16" s="46"/>
      <c r="AV16" s="46"/>
      <c r="AW16" s="46"/>
      <c r="AX16" s="50"/>
      <c r="AY16" s="44">
        <f t="shared" si="8"/>
        <v>42261</v>
      </c>
      <c r="AZ16" s="45">
        <f t="shared" si="21"/>
        <v>42261</v>
      </c>
      <c r="BA16" s="46"/>
      <c r="BB16" s="46"/>
      <c r="BC16" s="46"/>
      <c r="BD16" s="50"/>
      <c r="BE16" s="44">
        <f t="shared" si="9"/>
        <v>42291</v>
      </c>
      <c r="BF16" s="45">
        <f t="shared" si="22"/>
        <v>42291</v>
      </c>
      <c r="BG16" s="46"/>
      <c r="BH16" s="46"/>
      <c r="BI16" s="46"/>
      <c r="BJ16" s="50"/>
      <c r="BK16" s="44">
        <f t="shared" si="10"/>
        <v>42322</v>
      </c>
      <c r="BL16" s="45">
        <f t="shared" si="23"/>
        <v>42322</v>
      </c>
      <c r="BM16" s="46"/>
      <c r="BN16" s="46"/>
      <c r="BO16" s="46"/>
      <c r="BP16" s="50"/>
      <c r="BQ16" s="44">
        <f t="shared" si="11"/>
        <v>42352</v>
      </c>
      <c r="BR16" s="45">
        <f t="shared" si="24"/>
        <v>42352</v>
      </c>
      <c r="BS16" s="46"/>
      <c r="BT16" s="46"/>
      <c r="BU16" s="46"/>
      <c r="BV16" s="50"/>
      <c r="BW16" s="44">
        <f t="shared" si="12"/>
        <v>42383</v>
      </c>
      <c r="BX16" s="45">
        <f t="shared" si="25"/>
        <v>42383</v>
      </c>
      <c r="BY16" s="46"/>
      <c r="BZ16" s="46"/>
      <c r="CA16" s="46"/>
      <c r="CB16" s="50"/>
    </row>
    <row r="17" spans="2:80" ht="15" customHeight="1" x14ac:dyDescent="0.25">
      <c r="B17" s="33"/>
      <c r="C17" s="44">
        <f t="shared" si="0"/>
        <v>42019</v>
      </c>
      <c r="D17" s="45">
        <f t="shared" si="13"/>
        <v>42019</v>
      </c>
      <c r="E17" s="46"/>
      <c r="F17" s="46"/>
      <c r="G17" s="46"/>
      <c r="H17" s="50"/>
      <c r="I17" s="44">
        <f t="shared" si="1"/>
        <v>42050</v>
      </c>
      <c r="J17" s="45">
        <f t="shared" si="14"/>
        <v>42050</v>
      </c>
      <c r="K17" s="46"/>
      <c r="L17" s="46"/>
      <c r="M17" s="46"/>
      <c r="N17" s="50"/>
      <c r="O17" s="44">
        <f t="shared" si="2"/>
        <v>42078</v>
      </c>
      <c r="P17" s="45">
        <f t="shared" si="15"/>
        <v>42078</v>
      </c>
      <c r="Q17" s="46"/>
      <c r="R17" s="46"/>
      <c r="S17" s="46"/>
      <c r="T17" s="50"/>
      <c r="U17" s="44">
        <f t="shared" si="3"/>
        <v>42109</v>
      </c>
      <c r="V17" s="45">
        <f t="shared" si="16"/>
        <v>42109</v>
      </c>
      <c r="W17" s="46"/>
      <c r="X17" s="46"/>
      <c r="Y17" s="46"/>
      <c r="Z17" s="50"/>
      <c r="AA17" s="44">
        <f t="shared" si="4"/>
        <v>42139</v>
      </c>
      <c r="AB17" s="45">
        <f t="shared" si="17"/>
        <v>42139</v>
      </c>
      <c r="AC17" s="46"/>
      <c r="AD17" s="46"/>
      <c r="AE17" s="46"/>
      <c r="AF17" s="50"/>
      <c r="AG17" s="44">
        <f t="shared" si="5"/>
        <v>42170</v>
      </c>
      <c r="AH17" s="45">
        <f t="shared" si="18"/>
        <v>42170</v>
      </c>
      <c r="AI17" s="46"/>
      <c r="AJ17" s="46"/>
      <c r="AK17" s="46"/>
      <c r="AL17" s="50"/>
      <c r="AM17" s="44">
        <f t="shared" si="6"/>
        <v>42200</v>
      </c>
      <c r="AN17" s="45">
        <f t="shared" si="19"/>
        <v>42200</v>
      </c>
      <c r="AO17" s="46"/>
      <c r="AP17" s="46"/>
      <c r="AQ17" s="46"/>
      <c r="AR17" s="50"/>
      <c r="AS17" s="44">
        <f t="shared" si="7"/>
        <v>42231</v>
      </c>
      <c r="AT17" s="45">
        <f t="shared" si="20"/>
        <v>42231</v>
      </c>
      <c r="AU17" s="46"/>
      <c r="AV17" s="46"/>
      <c r="AW17" s="46"/>
      <c r="AX17" s="50"/>
      <c r="AY17" s="44">
        <f t="shared" si="8"/>
        <v>42262</v>
      </c>
      <c r="AZ17" s="45">
        <f t="shared" si="21"/>
        <v>42262</v>
      </c>
      <c r="BA17" s="46"/>
      <c r="BB17" s="46"/>
      <c r="BC17" s="46"/>
      <c r="BD17" s="50"/>
      <c r="BE17" s="44">
        <f t="shared" si="9"/>
        <v>42292</v>
      </c>
      <c r="BF17" s="45">
        <f t="shared" si="22"/>
        <v>42292</v>
      </c>
      <c r="BG17" s="46"/>
      <c r="BH17" s="46"/>
      <c r="BI17" s="46"/>
      <c r="BJ17" s="50"/>
      <c r="BK17" s="44">
        <f t="shared" si="10"/>
        <v>42323</v>
      </c>
      <c r="BL17" s="45">
        <f t="shared" si="23"/>
        <v>42323</v>
      </c>
      <c r="BM17" s="46"/>
      <c r="BN17" s="46"/>
      <c r="BO17" s="46"/>
      <c r="BP17" s="50"/>
      <c r="BQ17" s="44">
        <f t="shared" si="11"/>
        <v>42353</v>
      </c>
      <c r="BR17" s="45">
        <f t="shared" si="24"/>
        <v>42353</v>
      </c>
      <c r="BS17" s="46"/>
      <c r="BT17" s="46"/>
      <c r="BU17" s="46"/>
      <c r="BV17" s="50"/>
      <c r="BW17" s="44">
        <f t="shared" si="12"/>
        <v>42384</v>
      </c>
      <c r="BX17" s="45">
        <f t="shared" si="25"/>
        <v>42384</v>
      </c>
      <c r="BY17" s="46"/>
      <c r="BZ17" s="46"/>
      <c r="CA17" s="46"/>
      <c r="CB17" s="50"/>
    </row>
    <row r="18" spans="2:80" ht="15" customHeight="1" x14ac:dyDescent="0.25">
      <c r="B18" s="33"/>
      <c r="C18" s="44">
        <f t="shared" si="0"/>
        <v>42020</v>
      </c>
      <c r="D18" s="45">
        <f t="shared" si="13"/>
        <v>42020</v>
      </c>
      <c r="E18" s="46"/>
      <c r="F18" s="46"/>
      <c r="G18" s="46"/>
      <c r="H18" s="50"/>
      <c r="I18" s="44">
        <f t="shared" si="1"/>
        <v>42051</v>
      </c>
      <c r="J18" s="45">
        <f t="shared" si="14"/>
        <v>42051</v>
      </c>
      <c r="K18" s="46"/>
      <c r="L18" s="46"/>
      <c r="M18" s="46"/>
      <c r="N18" s="50"/>
      <c r="O18" s="44">
        <f t="shared" si="2"/>
        <v>42079</v>
      </c>
      <c r="P18" s="45">
        <f t="shared" si="15"/>
        <v>42079</v>
      </c>
      <c r="Q18" s="46"/>
      <c r="R18" s="46"/>
      <c r="S18" s="46"/>
      <c r="T18" s="50"/>
      <c r="U18" s="44">
        <f t="shared" si="3"/>
        <v>42110</v>
      </c>
      <c r="V18" s="45">
        <f t="shared" si="16"/>
        <v>42110</v>
      </c>
      <c r="W18" s="46"/>
      <c r="X18" s="46"/>
      <c r="Y18" s="46"/>
      <c r="Z18" s="50"/>
      <c r="AA18" s="44">
        <f t="shared" si="4"/>
        <v>42140</v>
      </c>
      <c r="AB18" s="45">
        <f t="shared" si="17"/>
        <v>42140</v>
      </c>
      <c r="AC18" s="46"/>
      <c r="AD18" s="46"/>
      <c r="AE18" s="46"/>
      <c r="AF18" s="50"/>
      <c r="AG18" s="44">
        <f t="shared" si="5"/>
        <v>42171</v>
      </c>
      <c r="AH18" s="45">
        <f t="shared" si="18"/>
        <v>42171</v>
      </c>
      <c r="AI18" s="46"/>
      <c r="AJ18" s="46"/>
      <c r="AK18" s="46"/>
      <c r="AL18" s="50"/>
      <c r="AM18" s="44">
        <f t="shared" si="6"/>
        <v>42201</v>
      </c>
      <c r="AN18" s="45">
        <f t="shared" si="19"/>
        <v>42201</v>
      </c>
      <c r="AO18" s="46"/>
      <c r="AP18" s="46"/>
      <c r="AQ18" s="46"/>
      <c r="AR18" s="50"/>
      <c r="AS18" s="44">
        <f t="shared" si="7"/>
        <v>42232</v>
      </c>
      <c r="AT18" s="45">
        <f t="shared" si="20"/>
        <v>42232</v>
      </c>
      <c r="AU18" s="46"/>
      <c r="AV18" s="46"/>
      <c r="AW18" s="46"/>
      <c r="AX18" s="50"/>
      <c r="AY18" s="44">
        <f t="shared" si="8"/>
        <v>42263</v>
      </c>
      <c r="AZ18" s="45">
        <f t="shared" si="21"/>
        <v>42263</v>
      </c>
      <c r="BA18" s="46"/>
      <c r="BB18" s="46"/>
      <c r="BC18" s="46"/>
      <c r="BD18" s="50"/>
      <c r="BE18" s="44">
        <f t="shared" si="9"/>
        <v>42293</v>
      </c>
      <c r="BF18" s="45">
        <f t="shared" si="22"/>
        <v>42293</v>
      </c>
      <c r="BG18" s="46"/>
      <c r="BH18" s="46"/>
      <c r="BI18" s="46"/>
      <c r="BJ18" s="50"/>
      <c r="BK18" s="44">
        <f t="shared" si="10"/>
        <v>42324</v>
      </c>
      <c r="BL18" s="45">
        <f t="shared" si="23"/>
        <v>42324</v>
      </c>
      <c r="BM18" s="46"/>
      <c r="BN18" s="46"/>
      <c r="BO18" s="46"/>
      <c r="BP18" s="50"/>
      <c r="BQ18" s="44">
        <f t="shared" si="11"/>
        <v>42354</v>
      </c>
      <c r="BR18" s="45">
        <f t="shared" si="24"/>
        <v>42354</v>
      </c>
      <c r="BS18" s="46"/>
      <c r="BT18" s="46"/>
      <c r="BU18" s="46"/>
      <c r="BV18" s="50"/>
      <c r="BW18" s="44">
        <f t="shared" si="12"/>
        <v>42385</v>
      </c>
      <c r="BX18" s="45">
        <f t="shared" si="25"/>
        <v>42385</v>
      </c>
      <c r="BY18" s="46"/>
      <c r="BZ18" s="46"/>
      <c r="CA18" s="46"/>
      <c r="CB18" s="50"/>
    </row>
    <row r="19" spans="2:80" ht="15" customHeight="1" x14ac:dyDescent="0.25">
      <c r="B19" s="33"/>
      <c r="C19" s="44">
        <f t="shared" si="0"/>
        <v>42021</v>
      </c>
      <c r="D19" s="45">
        <f t="shared" si="13"/>
        <v>42021</v>
      </c>
      <c r="E19" s="46"/>
      <c r="F19" s="46"/>
      <c r="G19" s="46"/>
      <c r="H19" s="50"/>
      <c r="I19" s="44">
        <f t="shared" si="1"/>
        <v>42052</v>
      </c>
      <c r="J19" s="45">
        <f t="shared" si="14"/>
        <v>42052</v>
      </c>
      <c r="K19" s="46"/>
      <c r="L19" s="46"/>
      <c r="M19" s="46"/>
      <c r="N19" s="50"/>
      <c r="O19" s="44">
        <f t="shared" si="2"/>
        <v>42080</v>
      </c>
      <c r="P19" s="45">
        <f t="shared" si="15"/>
        <v>42080</v>
      </c>
      <c r="Q19" s="46"/>
      <c r="R19" s="46"/>
      <c r="S19" s="46"/>
      <c r="T19" s="50"/>
      <c r="U19" s="44">
        <f t="shared" si="3"/>
        <v>42111</v>
      </c>
      <c r="V19" s="45">
        <f t="shared" si="16"/>
        <v>42111</v>
      </c>
      <c r="W19" s="46"/>
      <c r="X19" s="46"/>
      <c r="Y19" s="46"/>
      <c r="Z19" s="50"/>
      <c r="AA19" s="44">
        <f t="shared" si="4"/>
        <v>42141</v>
      </c>
      <c r="AB19" s="45">
        <f t="shared" si="17"/>
        <v>42141</v>
      </c>
      <c r="AC19" s="46"/>
      <c r="AD19" s="46"/>
      <c r="AE19" s="46"/>
      <c r="AF19" s="50"/>
      <c r="AG19" s="44">
        <f t="shared" si="5"/>
        <v>42172</v>
      </c>
      <c r="AH19" s="45">
        <f t="shared" si="18"/>
        <v>42172</v>
      </c>
      <c r="AI19" s="46"/>
      <c r="AJ19" s="46"/>
      <c r="AK19" s="46"/>
      <c r="AL19" s="50"/>
      <c r="AM19" s="44">
        <f t="shared" si="6"/>
        <v>42202</v>
      </c>
      <c r="AN19" s="45">
        <f t="shared" si="19"/>
        <v>42202</v>
      </c>
      <c r="AO19" s="46"/>
      <c r="AP19" s="46"/>
      <c r="AQ19" s="46"/>
      <c r="AR19" s="50"/>
      <c r="AS19" s="44">
        <f t="shared" si="7"/>
        <v>42233</v>
      </c>
      <c r="AT19" s="45">
        <f t="shared" si="20"/>
        <v>42233</v>
      </c>
      <c r="AU19" s="46"/>
      <c r="AV19" s="46"/>
      <c r="AW19" s="46"/>
      <c r="AX19" s="50"/>
      <c r="AY19" s="44">
        <f t="shared" si="8"/>
        <v>42264</v>
      </c>
      <c r="AZ19" s="45">
        <f t="shared" si="21"/>
        <v>42264</v>
      </c>
      <c r="BA19" s="46"/>
      <c r="BB19" s="46"/>
      <c r="BC19" s="46"/>
      <c r="BD19" s="50"/>
      <c r="BE19" s="44">
        <f t="shared" si="9"/>
        <v>42294</v>
      </c>
      <c r="BF19" s="45">
        <f t="shared" si="22"/>
        <v>42294</v>
      </c>
      <c r="BG19" s="46"/>
      <c r="BH19" s="46"/>
      <c r="BI19" s="46"/>
      <c r="BJ19" s="50"/>
      <c r="BK19" s="44">
        <f t="shared" si="10"/>
        <v>42325</v>
      </c>
      <c r="BL19" s="45">
        <f t="shared" si="23"/>
        <v>42325</v>
      </c>
      <c r="BM19" s="46"/>
      <c r="BN19" s="46"/>
      <c r="BO19" s="46"/>
      <c r="BP19" s="50"/>
      <c r="BQ19" s="44">
        <f t="shared" si="11"/>
        <v>42355</v>
      </c>
      <c r="BR19" s="45">
        <f t="shared" si="24"/>
        <v>42355</v>
      </c>
      <c r="BS19" s="46"/>
      <c r="BT19" s="46"/>
      <c r="BU19" s="46"/>
      <c r="BV19" s="50"/>
      <c r="BW19" s="44">
        <f t="shared" si="12"/>
        <v>42386</v>
      </c>
      <c r="BX19" s="45">
        <f t="shared" si="25"/>
        <v>42386</v>
      </c>
      <c r="BY19" s="46"/>
      <c r="BZ19" s="46"/>
      <c r="CA19" s="46"/>
      <c r="CB19" s="50"/>
    </row>
    <row r="20" spans="2:80" ht="15" customHeight="1" x14ac:dyDescent="0.25">
      <c r="B20" s="33"/>
      <c r="C20" s="44">
        <f t="shared" si="0"/>
        <v>42022</v>
      </c>
      <c r="D20" s="45">
        <f t="shared" si="13"/>
        <v>42022</v>
      </c>
      <c r="E20" s="46"/>
      <c r="F20" s="46"/>
      <c r="G20" s="46"/>
      <c r="H20" s="50"/>
      <c r="I20" s="44">
        <f t="shared" si="1"/>
        <v>42053</v>
      </c>
      <c r="J20" s="45">
        <f t="shared" si="14"/>
        <v>42053</v>
      </c>
      <c r="K20" s="46"/>
      <c r="L20" s="46"/>
      <c r="M20" s="46"/>
      <c r="N20" s="50"/>
      <c r="O20" s="44">
        <f t="shared" si="2"/>
        <v>42081</v>
      </c>
      <c r="P20" s="45">
        <f t="shared" si="15"/>
        <v>42081</v>
      </c>
      <c r="Q20" s="46"/>
      <c r="R20" s="46"/>
      <c r="S20" s="46"/>
      <c r="T20" s="50"/>
      <c r="U20" s="44">
        <f t="shared" si="3"/>
        <v>42112</v>
      </c>
      <c r="V20" s="45">
        <f t="shared" si="16"/>
        <v>42112</v>
      </c>
      <c r="W20" s="46"/>
      <c r="X20" s="46"/>
      <c r="Y20" s="46"/>
      <c r="Z20" s="50"/>
      <c r="AA20" s="44">
        <f t="shared" si="4"/>
        <v>42142</v>
      </c>
      <c r="AB20" s="45">
        <f t="shared" si="17"/>
        <v>42142</v>
      </c>
      <c r="AC20" s="46"/>
      <c r="AD20" s="46"/>
      <c r="AE20" s="46"/>
      <c r="AF20" s="50"/>
      <c r="AG20" s="44">
        <f t="shared" si="5"/>
        <v>42173</v>
      </c>
      <c r="AH20" s="45">
        <f t="shared" si="18"/>
        <v>42173</v>
      </c>
      <c r="AI20" s="46"/>
      <c r="AJ20" s="46"/>
      <c r="AK20" s="46"/>
      <c r="AL20" s="50"/>
      <c r="AM20" s="44">
        <f t="shared" si="6"/>
        <v>42203</v>
      </c>
      <c r="AN20" s="45">
        <f t="shared" si="19"/>
        <v>42203</v>
      </c>
      <c r="AO20" s="46"/>
      <c r="AP20" s="46"/>
      <c r="AQ20" s="46"/>
      <c r="AR20" s="50"/>
      <c r="AS20" s="44">
        <f t="shared" si="7"/>
        <v>42234</v>
      </c>
      <c r="AT20" s="45">
        <f t="shared" si="20"/>
        <v>42234</v>
      </c>
      <c r="AU20" s="46"/>
      <c r="AV20" s="46"/>
      <c r="AW20" s="46"/>
      <c r="AX20" s="50"/>
      <c r="AY20" s="44">
        <f t="shared" si="8"/>
        <v>42265</v>
      </c>
      <c r="AZ20" s="45">
        <f t="shared" si="21"/>
        <v>42265</v>
      </c>
      <c r="BA20" s="46"/>
      <c r="BB20" s="46"/>
      <c r="BC20" s="46"/>
      <c r="BD20" s="50"/>
      <c r="BE20" s="44">
        <f t="shared" si="9"/>
        <v>42295</v>
      </c>
      <c r="BF20" s="45">
        <f t="shared" si="22"/>
        <v>42295</v>
      </c>
      <c r="BG20" s="46"/>
      <c r="BH20" s="46"/>
      <c r="BI20" s="46"/>
      <c r="BJ20" s="50"/>
      <c r="BK20" s="44">
        <f t="shared" si="10"/>
        <v>42326</v>
      </c>
      <c r="BL20" s="45">
        <f t="shared" si="23"/>
        <v>42326</v>
      </c>
      <c r="BM20" s="46"/>
      <c r="BN20" s="46"/>
      <c r="BO20" s="46"/>
      <c r="BP20" s="50"/>
      <c r="BQ20" s="44">
        <f t="shared" si="11"/>
        <v>42356</v>
      </c>
      <c r="BR20" s="45">
        <f t="shared" si="24"/>
        <v>42356</v>
      </c>
      <c r="BS20" s="46"/>
      <c r="BT20" s="46"/>
      <c r="BU20" s="46"/>
      <c r="BV20" s="50"/>
      <c r="BW20" s="44">
        <f t="shared" si="12"/>
        <v>42387</v>
      </c>
      <c r="BX20" s="45">
        <f t="shared" si="25"/>
        <v>42387</v>
      </c>
      <c r="BY20" s="46"/>
      <c r="BZ20" s="46"/>
      <c r="CA20" s="46"/>
      <c r="CB20" s="50"/>
    </row>
    <row r="21" spans="2:80" ht="15" customHeight="1" x14ac:dyDescent="0.25">
      <c r="B21" s="33"/>
      <c r="C21" s="44">
        <f t="shared" si="0"/>
        <v>42023</v>
      </c>
      <c r="D21" s="45">
        <f t="shared" si="13"/>
        <v>42023</v>
      </c>
      <c r="E21" s="46"/>
      <c r="F21" s="46"/>
      <c r="G21" s="46"/>
      <c r="H21" s="50"/>
      <c r="I21" s="44">
        <f t="shared" si="1"/>
        <v>42054</v>
      </c>
      <c r="J21" s="45">
        <f t="shared" si="14"/>
        <v>42054</v>
      </c>
      <c r="K21" s="46"/>
      <c r="L21" s="46"/>
      <c r="M21" s="46"/>
      <c r="N21" s="50"/>
      <c r="O21" s="44">
        <f t="shared" si="2"/>
        <v>42082</v>
      </c>
      <c r="P21" s="45">
        <f t="shared" si="15"/>
        <v>42082</v>
      </c>
      <c r="Q21" s="46"/>
      <c r="R21" s="46"/>
      <c r="S21" s="46"/>
      <c r="T21" s="50"/>
      <c r="U21" s="44">
        <f t="shared" si="3"/>
        <v>42113</v>
      </c>
      <c r="V21" s="45">
        <f t="shared" si="16"/>
        <v>42113</v>
      </c>
      <c r="W21" s="46"/>
      <c r="X21" s="46"/>
      <c r="Y21" s="46"/>
      <c r="Z21" s="50"/>
      <c r="AA21" s="44">
        <f t="shared" si="4"/>
        <v>42143</v>
      </c>
      <c r="AB21" s="45">
        <f t="shared" si="17"/>
        <v>42143</v>
      </c>
      <c r="AC21" s="46"/>
      <c r="AD21" s="46"/>
      <c r="AE21" s="46"/>
      <c r="AF21" s="50"/>
      <c r="AG21" s="44">
        <f t="shared" si="5"/>
        <v>42174</v>
      </c>
      <c r="AH21" s="45">
        <f t="shared" si="18"/>
        <v>42174</v>
      </c>
      <c r="AI21" s="46"/>
      <c r="AJ21" s="46"/>
      <c r="AK21" s="46"/>
      <c r="AL21" s="50"/>
      <c r="AM21" s="44">
        <f t="shared" si="6"/>
        <v>42204</v>
      </c>
      <c r="AN21" s="45">
        <f t="shared" si="19"/>
        <v>42204</v>
      </c>
      <c r="AO21" s="46"/>
      <c r="AP21" s="46"/>
      <c r="AQ21" s="46"/>
      <c r="AR21" s="50"/>
      <c r="AS21" s="44">
        <f t="shared" si="7"/>
        <v>42235</v>
      </c>
      <c r="AT21" s="45">
        <f t="shared" si="20"/>
        <v>42235</v>
      </c>
      <c r="AU21" s="46"/>
      <c r="AV21" s="46"/>
      <c r="AW21" s="46"/>
      <c r="AX21" s="50"/>
      <c r="AY21" s="44">
        <f t="shared" si="8"/>
        <v>42266</v>
      </c>
      <c r="AZ21" s="45">
        <f t="shared" si="21"/>
        <v>42266</v>
      </c>
      <c r="BA21" s="46"/>
      <c r="BB21" s="46"/>
      <c r="BC21" s="46"/>
      <c r="BD21" s="50"/>
      <c r="BE21" s="44">
        <f t="shared" si="9"/>
        <v>42296</v>
      </c>
      <c r="BF21" s="45">
        <f t="shared" si="22"/>
        <v>42296</v>
      </c>
      <c r="BG21" s="46"/>
      <c r="BH21" s="46"/>
      <c r="BI21" s="46"/>
      <c r="BJ21" s="50"/>
      <c r="BK21" s="44">
        <f t="shared" si="10"/>
        <v>42327</v>
      </c>
      <c r="BL21" s="45">
        <f t="shared" si="23"/>
        <v>42327</v>
      </c>
      <c r="BM21" s="46"/>
      <c r="BN21" s="46"/>
      <c r="BO21" s="46"/>
      <c r="BP21" s="50"/>
      <c r="BQ21" s="44">
        <f t="shared" si="11"/>
        <v>42357</v>
      </c>
      <c r="BR21" s="45">
        <f t="shared" si="24"/>
        <v>42357</v>
      </c>
      <c r="BS21" s="46"/>
      <c r="BT21" s="46"/>
      <c r="BU21" s="46"/>
      <c r="BV21" s="50"/>
      <c r="BW21" s="44">
        <f t="shared" si="12"/>
        <v>42388</v>
      </c>
      <c r="BX21" s="45">
        <f t="shared" si="25"/>
        <v>42388</v>
      </c>
      <c r="BY21" s="46"/>
      <c r="BZ21" s="46"/>
      <c r="CA21" s="46"/>
      <c r="CB21" s="50"/>
    </row>
    <row r="22" spans="2:80" ht="15" customHeight="1" x14ac:dyDescent="0.25">
      <c r="B22" s="33"/>
      <c r="C22" s="44">
        <f t="shared" si="0"/>
        <v>42024</v>
      </c>
      <c r="D22" s="45">
        <f t="shared" si="13"/>
        <v>42024</v>
      </c>
      <c r="E22" s="46"/>
      <c r="F22" s="46"/>
      <c r="G22" s="46"/>
      <c r="H22" s="50"/>
      <c r="I22" s="44">
        <f t="shared" si="1"/>
        <v>42055</v>
      </c>
      <c r="J22" s="45">
        <f t="shared" si="14"/>
        <v>42055</v>
      </c>
      <c r="K22" s="46"/>
      <c r="L22" s="46"/>
      <c r="M22" s="46"/>
      <c r="N22" s="50"/>
      <c r="O22" s="44">
        <f t="shared" si="2"/>
        <v>42083</v>
      </c>
      <c r="P22" s="45">
        <f t="shared" si="15"/>
        <v>42083</v>
      </c>
      <c r="Q22" s="46"/>
      <c r="R22" s="46"/>
      <c r="S22" s="46"/>
      <c r="T22" s="50"/>
      <c r="U22" s="44">
        <f t="shared" si="3"/>
        <v>42114</v>
      </c>
      <c r="V22" s="45">
        <f t="shared" si="16"/>
        <v>42114</v>
      </c>
      <c r="W22" s="46"/>
      <c r="X22" s="46"/>
      <c r="Y22" s="46"/>
      <c r="Z22" s="50"/>
      <c r="AA22" s="44">
        <f t="shared" si="4"/>
        <v>42144</v>
      </c>
      <c r="AB22" s="45">
        <f t="shared" si="17"/>
        <v>42144</v>
      </c>
      <c r="AC22" s="46"/>
      <c r="AD22" s="46"/>
      <c r="AE22" s="46"/>
      <c r="AF22" s="50"/>
      <c r="AG22" s="44">
        <f t="shared" si="5"/>
        <v>42175</v>
      </c>
      <c r="AH22" s="45">
        <f t="shared" si="18"/>
        <v>42175</v>
      </c>
      <c r="AI22" s="46"/>
      <c r="AJ22" s="46"/>
      <c r="AK22" s="46"/>
      <c r="AL22" s="50"/>
      <c r="AM22" s="44">
        <f t="shared" si="6"/>
        <v>42205</v>
      </c>
      <c r="AN22" s="45">
        <f t="shared" si="19"/>
        <v>42205</v>
      </c>
      <c r="AO22" s="46"/>
      <c r="AP22" s="46"/>
      <c r="AQ22" s="46"/>
      <c r="AR22" s="50"/>
      <c r="AS22" s="44">
        <f t="shared" si="7"/>
        <v>42236</v>
      </c>
      <c r="AT22" s="45">
        <f t="shared" si="20"/>
        <v>42236</v>
      </c>
      <c r="AU22" s="46"/>
      <c r="AV22" s="46"/>
      <c r="AW22" s="46"/>
      <c r="AX22" s="50"/>
      <c r="AY22" s="44">
        <f t="shared" si="8"/>
        <v>42267</v>
      </c>
      <c r="AZ22" s="45">
        <f t="shared" si="21"/>
        <v>42267</v>
      </c>
      <c r="BA22" s="46"/>
      <c r="BB22" s="46"/>
      <c r="BC22" s="46"/>
      <c r="BD22" s="50"/>
      <c r="BE22" s="44">
        <f t="shared" si="9"/>
        <v>42297</v>
      </c>
      <c r="BF22" s="45">
        <f t="shared" si="22"/>
        <v>42297</v>
      </c>
      <c r="BG22" s="46"/>
      <c r="BH22" s="46"/>
      <c r="BI22" s="46"/>
      <c r="BJ22" s="50"/>
      <c r="BK22" s="44">
        <f t="shared" si="10"/>
        <v>42328</v>
      </c>
      <c r="BL22" s="45">
        <f t="shared" si="23"/>
        <v>42328</v>
      </c>
      <c r="BM22" s="46"/>
      <c r="BN22" s="46"/>
      <c r="BO22" s="46"/>
      <c r="BP22" s="50"/>
      <c r="BQ22" s="44">
        <f t="shared" si="11"/>
        <v>42358</v>
      </c>
      <c r="BR22" s="45">
        <f t="shared" si="24"/>
        <v>42358</v>
      </c>
      <c r="BS22" s="46"/>
      <c r="BT22" s="46"/>
      <c r="BU22" s="46"/>
      <c r="BV22" s="50"/>
      <c r="BW22" s="44">
        <f t="shared" si="12"/>
        <v>42389</v>
      </c>
      <c r="BX22" s="45">
        <f t="shared" si="25"/>
        <v>42389</v>
      </c>
      <c r="BY22" s="46"/>
      <c r="BZ22" s="46"/>
      <c r="CA22" s="46"/>
      <c r="CB22" s="50"/>
    </row>
    <row r="23" spans="2:80" ht="15" customHeight="1" x14ac:dyDescent="0.25">
      <c r="B23" s="33"/>
      <c r="C23" s="44">
        <f t="shared" si="0"/>
        <v>42025</v>
      </c>
      <c r="D23" s="45">
        <f t="shared" si="13"/>
        <v>42025</v>
      </c>
      <c r="E23" s="46"/>
      <c r="F23" s="46"/>
      <c r="G23" s="46"/>
      <c r="H23" s="50"/>
      <c r="I23" s="44">
        <f t="shared" si="1"/>
        <v>42056</v>
      </c>
      <c r="J23" s="45">
        <f t="shared" si="14"/>
        <v>42056</v>
      </c>
      <c r="K23" s="46"/>
      <c r="L23" s="46"/>
      <c r="M23" s="46"/>
      <c r="N23" s="50"/>
      <c r="O23" s="44">
        <f t="shared" si="2"/>
        <v>42084</v>
      </c>
      <c r="P23" s="45">
        <f t="shared" si="15"/>
        <v>42084</v>
      </c>
      <c r="Q23" s="46"/>
      <c r="R23" s="46"/>
      <c r="S23" s="46"/>
      <c r="T23" s="50"/>
      <c r="U23" s="44">
        <f t="shared" si="3"/>
        <v>42115</v>
      </c>
      <c r="V23" s="45">
        <f t="shared" si="16"/>
        <v>42115</v>
      </c>
      <c r="W23" s="46"/>
      <c r="X23" s="46"/>
      <c r="Y23" s="46"/>
      <c r="Z23" s="50"/>
      <c r="AA23" s="44">
        <f t="shared" si="4"/>
        <v>42145</v>
      </c>
      <c r="AB23" s="45">
        <f t="shared" si="17"/>
        <v>42145</v>
      </c>
      <c r="AC23" s="46"/>
      <c r="AD23" s="46"/>
      <c r="AE23" s="46"/>
      <c r="AF23" s="50"/>
      <c r="AG23" s="44">
        <f t="shared" si="5"/>
        <v>42176</v>
      </c>
      <c r="AH23" s="45">
        <f t="shared" si="18"/>
        <v>42176</v>
      </c>
      <c r="AI23" s="46"/>
      <c r="AJ23" s="46"/>
      <c r="AK23" s="46"/>
      <c r="AL23" s="50"/>
      <c r="AM23" s="44">
        <f t="shared" si="6"/>
        <v>42206</v>
      </c>
      <c r="AN23" s="45">
        <f t="shared" si="19"/>
        <v>42206</v>
      </c>
      <c r="AO23" s="46"/>
      <c r="AP23" s="46"/>
      <c r="AQ23" s="46"/>
      <c r="AR23" s="50"/>
      <c r="AS23" s="44">
        <f t="shared" si="7"/>
        <v>42237</v>
      </c>
      <c r="AT23" s="45">
        <f t="shared" si="20"/>
        <v>42237</v>
      </c>
      <c r="AU23" s="46"/>
      <c r="AV23" s="46"/>
      <c r="AW23" s="46"/>
      <c r="AX23" s="50"/>
      <c r="AY23" s="44">
        <f t="shared" si="8"/>
        <v>42268</v>
      </c>
      <c r="AZ23" s="45">
        <f t="shared" si="21"/>
        <v>42268</v>
      </c>
      <c r="BA23" s="46"/>
      <c r="BB23" s="46"/>
      <c r="BC23" s="46"/>
      <c r="BD23" s="50"/>
      <c r="BE23" s="44">
        <f t="shared" si="9"/>
        <v>42298</v>
      </c>
      <c r="BF23" s="45">
        <f t="shared" si="22"/>
        <v>42298</v>
      </c>
      <c r="BG23" s="46"/>
      <c r="BH23" s="46"/>
      <c r="BI23" s="46"/>
      <c r="BJ23" s="50"/>
      <c r="BK23" s="44">
        <f t="shared" si="10"/>
        <v>42329</v>
      </c>
      <c r="BL23" s="45">
        <f t="shared" si="23"/>
        <v>42329</v>
      </c>
      <c r="BM23" s="46"/>
      <c r="BN23" s="46"/>
      <c r="BO23" s="46"/>
      <c r="BP23" s="50"/>
      <c r="BQ23" s="44">
        <f t="shared" si="11"/>
        <v>42359</v>
      </c>
      <c r="BR23" s="45">
        <f t="shared" si="24"/>
        <v>42359</v>
      </c>
      <c r="BS23" s="46"/>
      <c r="BT23" s="46"/>
      <c r="BU23" s="46"/>
      <c r="BV23" s="50"/>
      <c r="BW23" s="44">
        <f t="shared" si="12"/>
        <v>42390</v>
      </c>
      <c r="BX23" s="45">
        <f t="shared" si="25"/>
        <v>42390</v>
      </c>
      <c r="BY23" s="46"/>
      <c r="BZ23" s="46"/>
      <c r="CA23" s="46"/>
      <c r="CB23" s="50"/>
    </row>
    <row r="24" spans="2:80" ht="15" customHeight="1" x14ac:dyDescent="0.25">
      <c r="B24" s="33"/>
      <c r="C24" s="44">
        <f t="shared" si="0"/>
        <v>42026</v>
      </c>
      <c r="D24" s="45">
        <f t="shared" si="13"/>
        <v>42026</v>
      </c>
      <c r="E24" s="46"/>
      <c r="F24" s="46"/>
      <c r="G24" s="46"/>
      <c r="H24" s="50"/>
      <c r="I24" s="44">
        <f t="shared" si="1"/>
        <v>42057</v>
      </c>
      <c r="J24" s="45">
        <f t="shared" si="14"/>
        <v>42057</v>
      </c>
      <c r="K24" s="46"/>
      <c r="L24" s="46"/>
      <c r="M24" s="46"/>
      <c r="N24" s="50"/>
      <c r="O24" s="44">
        <f t="shared" si="2"/>
        <v>42085</v>
      </c>
      <c r="P24" s="45">
        <f t="shared" si="15"/>
        <v>42085</v>
      </c>
      <c r="Q24" s="46"/>
      <c r="R24" s="46"/>
      <c r="S24" s="46"/>
      <c r="T24" s="50"/>
      <c r="U24" s="44">
        <f t="shared" si="3"/>
        <v>42116</v>
      </c>
      <c r="V24" s="45">
        <f t="shared" si="16"/>
        <v>42116</v>
      </c>
      <c r="W24" s="46"/>
      <c r="X24" s="46"/>
      <c r="Y24" s="46"/>
      <c r="Z24" s="50"/>
      <c r="AA24" s="44">
        <f t="shared" si="4"/>
        <v>42146</v>
      </c>
      <c r="AB24" s="45">
        <f t="shared" si="17"/>
        <v>42146</v>
      </c>
      <c r="AC24" s="46"/>
      <c r="AD24" s="46"/>
      <c r="AE24" s="46"/>
      <c r="AF24" s="50"/>
      <c r="AG24" s="44">
        <f t="shared" si="5"/>
        <v>42177</v>
      </c>
      <c r="AH24" s="45">
        <f t="shared" si="18"/>
        <v>42177</v>
      </c>
      <c r="AI24" s="46"/>
      <c r="AJ24" s="46"/>
      <c r="AK24" s="46"/>
      <c r="AL24" s="50"/>
      <c r="AM24" s="44">
        <f t="shared" si="6"/>
        <v>42207</v>
      </c>
      <c r="AN24" s="45">
        <f t="shared" si="19"/>
        <v>42207</v>
      </c>
      <c r="AO24" s="46"/>
      <c r="AP24" s="46"/>
      <c r="AQ24" s="46"/>
      <c r="AR24" s="50"/>
      <c r="AS24" s="44">
        <f t="shared" si="7"/>
        <v>42238</v>
      </c>
      <c r="AT24" s="45">
        <f t="shared" si="20"/>
        <v>42238</v>
      </c>
      <c r="AU24" s="46"/>
      <c r="AV24" s="46"/>
      <c r="AW24" s="46"/>
      <c r="AX24" s="50"/>
      <c r="AY24" s="44">
        <f t="shared" si="8"/>
        <v>42269</v>
      </c>
      <c r="AZ24" s="45">
        <f t="shared" si="21"/>
        <v>42269</v>
      </c>
      <c r="BA24" s="46"/>
      <c r="BB24" s="46"/>
      <c r="BC24" s="46"/>
      <c r="BD24" s="50"/>
      <c r="BE24" s="44">
        <f t="shared" si="9"/>
        <v>42299</v>
      </c>
      <c r="BF24" s="45">
        <f t="shared" si="22"/>
        <v>42299</v>
      </c>
      <c r="BG24" s="46"/>
      <c r="BH24" s="46"/>
      <c r="BI24" s="46"/>
      <c r="BJ24" s="50"/>
      <c r="BK24" s="44">
        <f t="shared" si="10"/>
        <v>42330</v>
      </c>
      <c r="BL24" s="45">
        <f t="shared" si="23"/>
        <v>42330</v>
      </c>
      <c r="BM24" s="46"/>
      <c r="BN24" s="46"/>
      <c r="BO24" s="46"/>
      <c r="BP24" s="50"/>
      <c r="BQ24" s="44">
        <f t="shared" si="11"/>
        <v>42360</v>
      </c>
      <c r="BR24" s="45">
        <f t="shared" si="24"/>
        <v>42360</v>
      </c>
      <c r="BS24" s="46"/>
      <c r="BT24" s="46"/>
      <c r="BU24" s="46"/>
      <c r="BV24" s="50"/>
      <c r="BW24" s="44">
        <f t="shared" si="12"/>
        <v>42391</v>
      </c>
      <c r="BX24" s="45">
        <f t="shared" si="25"/>
        <v>42391</v>
      </c>
      <c r="BY24" s="46"/>
      <c r="BZ24" s="46"/>
      <c r="CA24" s="46"/>
      <c r="CB24" s="50"/>
    </row>
    <row r="25" spans="2:80" ht="15" customHeight="1" x14ac:dyDescent="0.25">
      <c r="B25" s="33"/>
      <c r="C25" s="44">
        <f t="shared" si="0"/>
        <v>42027</v>
      </c>
      <c r="D25" s="45">
        <f t="shared" si="13"/>
        <v>42027</v>
      </c>
      <c r="E25" s="46"/>
      <c r="F25" s="46"/>
      <c r="G25" s="46"/>
      <c r="H25" s="50"/>
      <c r="I25" s="44">
        <f t="shared" si="1"/>
        <v>42058</v>
      </c>
      <c r="J25" s="45">
        <f t="shared" si="14"/>
        <v>42058</v>
      </c>
      <c r="K25" s="46"/>
      <c r="L25" s="46"/>
      <c r="M25" s="46"/>
      <c r="N25" s="50"/>
      <c r="O25" s="44">
        <f t="shared" si="2"/>
        <v>42086</v>
      </c>
      <c r="P25" s="45">
        <f t="shared" si="15"/>
        <v>42086</v>
      </c>
      <c r="Q25" s="46"/>
      <c r="R25" s="46"/>
      <c r="S25" s="46"/>
      <c r="T25" s="50"/>
      <c r="U25" s="44">
        <f t="shared" si="3"/>
        <v>42117</v>
      </c>
      <c r="V25" s="45">
        <f t="shared" si="16"/>
        <v>42117</v>
      </c>
      <c r="W25" s="46"/>
      <c r="X25" s="46"/>
      <c r="Y25" s="46"/>
      <c r="Z25" s="50"/>
      <c r="AA25" s="44">
        <f t="shared" si="4"/>
        <v>42147</v>
      </c>
      <c r="AB25" s="45">
        <f t="shared" si="17"/>
        <v>42147</v>
      </c>
      <c r="AC25" s="46"/>
      <c r="AD25" s="46"/>
      <c r="AE25" s="46"/>
      <c r="AF25" s="50"/>
      <c r="AG25" s="44">
        <f t="shared" si="5"/>
        <v>42178</v>
      </c>
      <c r="AH25" s="45">
        <f t="shared" si="18"/>
        <v>42178</v>
      </c>
      <c r="AI25" s="46"/>
      <c r="AJ25" s="46"/>
      <c r="AK25" s="46"/>
      <c r="AL25" s="50"/>
      <c r="AM25" s="44">
        <f t="shared" si="6"/>
        <v>42208</v>
      </c>
      <c r="AN25" s="45">
        <f t="shared" si="19"/>
        <v>42208</v>
      </c>
      <c r="AO25" s="46"/>
      <c r="AP25" s="46"/>
      <c r="AQ25" s="46"/>
      <c r="AR25" s="50"/>
      <c r="AS25" s="44">
        <f t="shared" si="7"/>
        <v>42239</v>
      </c>
      <c r="AT25" s="45">
        <f t="shared" si="20"/>
        <v>42239</v>
      </c>
      <c r="AU25" s="46"/>
      <c r="AV25" s="46"/>
      <c r="AW25" s="46"/>
      <c r="AX25" s="50"/>
      <c r="AY25" s="44">
        <f t="shared" si="8"/>
        <v>42270</v>
      </c>
      <c r="AZ25" s="45">
        <f t="shared" si="21"/>
        <v>42270</v>
      </c>
      <c r="BA25" s="46"/>
      <c r="BB25" s="46"/>
      <c r="BC25" s="46"/>
      <c r="BD25" s="50"/>
      <c r="BE25" s="44">
        <f t="shared" si="9"/>
        <v>42300</v>
      </c>
      <c r="BF25" s="45">
        <f t="shared" si="22"/>
        <v>42300</v>
      </c>
      <c r="BG25" s="46"/>
      <c r="BH25" s="46"/>
      <c r="BI25" s="46"/>
      <c r="BJ25" s="50"/>
      <c r="BK25" s="44">
        <f t="shared" si="10"/>
        <v>42331</v>
      </c>
      <c r="BL25" s="45">
        <f t="shared" si="23"/>
        <v>42331</v>
      </c>
      <c r="BM25" s="46"/>
      <c r="BN25" s="46"/>
      <c r="BO25" s="46"/>
      <c r="BP25" s="50"/>
      <c r="BQ25" s="44">
        <f t="shared" si="11"/>
        <v>42361</v>
      </c>
      <c r="BR25" s="45">
        <f t="shared" si="24"/>
        <v>42361</v>
      </c>
      <c r="BS25" s="46"/>
      <c r="BT25" s="46"/>
      <c r="BU25" s="46"/>
      <c r="BV25" s="50"/>
      <c r="BW25" s="44">
        <f t="shared" si="12"/>
        <v>42392</v>
      </c>
      <c r="BX25" s="45">
        <f t="shared" si="25"/>
        <v>42392</v>
      </c>
      <c r="BY25" s="46"/>
      <c r="BZ25" s="46"/>
      <c r="CA25" s="46"/>
      <c r="CB25" s="50"/>
    </row>
    <row r="26" spans="2:80" ht="15" customHeight="1" x14ac:dyDescent="0.25">
      <c r="B26" s="33"/>
      <c r="C26" s="44">
        <f t="shared" si="0"/>
        <v>42028</v>
      </c>
      <c r="D26" s="45">
        <f t="shared" si="13"/>
        <v>42028</v>
      </c>
      <c r="E26" s="46"/>
      <c r="F26" s="46"/>
      <c r="G26" s="46"/>
      <c r="H26" s="50"/>
      <c r="I26" s="44">
        <f t="shared" si="1"/>
        <v>42059</v>
      </c>
      <c r="J26" s="45">
        <f t="shared" si="14"/>
        <v>42059</v>
      </c>
      <c r="K26" s="46"/>
      <c r="L26" s="46"/>
      <c r="M26" s="46"/>
      <c r="N26" s="50"/>
      <c r="O26" s="44">
        <f t="shared" si="2"/>
        <v>42087</v>
      </c>
      <c r="P26" s="45">
        <f t="shared" si="15"/>
        <v>42087</v>
      </c>
      <c r="Q26" s="46"/>
      <c r="R26" s="46"/>
      <c r="S26" s="46"/>
      <c r="T26" s="50"/>
      <c r="U26" s="44">
        <f t="shared" si="3"/>
        <v>42118</v>
      </c>
      <c r="V26" s="45">
        <f t="shared" si="16"/>
        <v>42118</v>
      </c>
      <c r="W26" s="46"/>
      <c r="X26" s="46"/>
      <c r="Y26" s="46"/>
      <c r="Z26" s="50"/>
      <c r="AA26" s="44">
        <f t="shared" si="4"/>
        <v>42148</v>
      </c>
      <c r="AB26" s="45">
        <f t="shared" si="17"/>
        <v>42148</v>
      </c>
      <c r="AC26" s="46"/>
      <c r="AD26" s="46"/>
      <c r="AE26" s="46"/>
      <c r="AF26" s="50"/>
      <c r="AG26" s="44">
        <f t="shared" si="5"/>
        <v>42179</v>
      </c>
      <c r="AH26" s="45">
        <f t="shared" si="18"/>
        <v>42179</v>
      </c>
      <c r="AI26" s="46"/>
      <c r="AJ26" s="46"/>
      <c r="AK26" s="46"/>
      <c r="AL26" s="50"/>
      <c r="AM26" s="44">
        <f t="shared" si="6"/>
        <v>42209</v>
      </c>
      <c r="AN26" s="45">
        <f t="shared" si="19"/>
        <v>42209</v>
      </c>
      <c r="AO26" s="46"/>
      <c r="AP26" s="46"/>
      <c r="AQ26" s="46"/>
      <c r="AR26" s="50"/>
      <c r="AS26" s="44">
        <f t="shared" si="7"/>
        <v>42240</v>
      </c>
      <c r="AT26" s="45">
        <f t="shared" si="20"/>
        <v>42240</v>
      </c>
      <c r="AU26" s="46"/>
      <c r="AV26" s="46"/>
      <c r="AW26" s="46"/>
      <c r="AX26" s="50"/>
      <c r="AY26" s="44">
        <f t="shared" si="8"/>
        <v>42271</v>
      </c>
      <c r="AZ26" s="45">
        <f t="shared" si="21"/>
        <v>42271</v>
      </c>
      <c r="BA26" s="46"/>
      <c r="BB26" s="46"/>
      <c r="BC26" s="46"/>
      <c r="BD26" s="50"/>
      <c r="BE26" s="44">
        <f t="shared" si="9"/>
        <v>42301</v>
      </c>
      <c r="BF26" s="45">
        <f t="shared" si="22"/>
        <v>42301</v>
      </c>
      <c r="BG26" s="46"/>
      <c r="BH26" s="46"/>
      <c r="BI26" s="46"/>
      <c r="BJ26" s="50"/>
      <c r="BK26" s="44">
        <f t="shared" si="10"/>
        <v>42332</v>
      </c>
      <c r="BL26" s="45">
        <f t="shared" si="23"/>
        <v>42332</v>
      </c>
      <c r="BM26" s="46"/>
      <c r="BN26" s="46"/>
      <c r="BO26" s="46"/>
      <c r="BP26" s="50"/>
      <c r="BQ26" s="44">
        <f t="shared" si="11"/>
        <v>42362</v>
      </c>
      <c r="BR26" s="45">
        <f t="shared" si="24"/>
        <v>42362</v>
      </c>
      <c r="BS26" s="46"/>
      <c r="BT26" s="46"/>
      <c r="BU26" s="46"/>
      <c r="BV26" s="50"/>
      <c r="BW26" s="44">
        <f t="shared" si="12"/>
        <v>42393</v>
      </c>
      <c r="BX26" s="45">
        <f t="shared" si="25"/>
        <v>42393</v>
      </c>
      <c r="BY26" s="46"/>
      <c r="BZ26" s="46"/>
      <c r="CA26" s="46"/>
      <c r="CB26" s="50"/>
    </row>
    <row r="27" spans="2:80" ht="15" customHeight="1" x14ac:dyDescent="0.25">
      <c r="B27" s="33"/>
      <c r="C27" s="44">
        <f t="shared" si="0"/>
        <v>42029</v>
      </c>
      <c r="D27" s="45">
        <f t="shared" si="13"/>
        <v>42029</v>
      </c>
      <c r="E27" s="46"/>
      <c r="F27" s="46"/>
      <c r="G27" s="46"/>
      <c r="H27" s="50"/>
      <c r="I27" s="44">
        <f t="shared" si="1"/>
        <v>42060</v>
      </c>
      <c r="J27" s="45">
        <f t="shared" si="14"/>
        <v>42060</v>
      </c>
      <c r="K27" s="46"/>
      <c r="L27" s="46"/>
      <c r="M27" s="46"/>
      <c r="N27" s="50"/>
      <c r="O27" s="44">
        <f t="shared" si="2"/>
        <v>42088</v>
      </c>
      <c r="P27" s="45">
        <f t="shared" si="15"/>
        <v>42088</v>
      </c>
      <c r="Q27" s="46"/>
      <c r="R27" s="46"/>
      <c r="S27" s="46"/>
      <c r="T27" s="50"/>
      <c r="U27" s="44">
        <f t="shared" si="3"/>
        <v>42119</v>
      </c>
      <c r="V27" s="45">
        <f t="shared" si="16"/>
        <v>42119</v>
      </c>
      <c r="W27" s="46"/>
      <c r="X27" s="46"/>
      <c r="Y27" s="46"/>
      <c r="Z27" s="50"/>
      <c r="AA27" s="44">
        <f t="shared" si="4"/>
        <v>42149</v>
      </c>
      <c r="AB27" s="45">
        <f t="shared" si="17"/>
        <v>42149</v>
      </c>
      <c r="AC27" s="46"/>
      <c r="AD27" s="46"/>
      <c r="AE27" s="46"/>
      <c r="AF27" s="50"/>
      <c r="AG27" s="44">
        <f t="shared" si="5"/>
        <v>42180</v>
      </c>
      <c r="AH27" s="45">
        <f t="shared" si="18"/>
        <v>42180</v>
      </c>
      <c r="AI27" s="46"/>
      <c r="AJ27" s="46"/>
      <c r="AK27" s="46"/>
      <c r="AL27" s="50"/>
      <c r="AM27" s="44">
        <f t="shared" si="6"/>
        <v>42210</v>
      </c>
      <c r="AN27" s="45">
        <f t="shared" si="19"/>
        <v>42210</v>
      </c>
      <c r="AO27" s="46"/>
      <c r="AP27" s="46"/>
      <c r="AQ27" s="46"/>
      <c r="AR27" s="50"/>
      <c r="AS27" s="44">
        <f t="shared" si="7"/>
        <v>42241</v>
      </c>
      <c r="AT27" s="45">
        <f t="shared" si="20"/>
        <v>42241</v>
      </c>
      <c r="AU27" s="46"/>
      <c r="AV27" s="46"/>
      <c r="AW27" s="46"/>
      <c r="AX27" s="50"/>
      <c r="AY27" s="44">
        <f t="shared" si="8"/>
        <v>42272</v>
      </c>
      <c r="AZ27" s="45">
        <f t="shared" si="21"/>
        <v>42272</v>
      </c>
      <c r="BA27" s="46"/>
      <c r="BB27" s="46"/>
      <c r="BC27" s="46"/>
      <c r="BD27" s="50"/>
      <c r="BE27" s="44">
        <f t="shared" si="9"/>
        <v>42302</v>
      </c>
      <c r="BF27" s="45">
        <f t="shared" si="22"/>
        <v>42302</v>
      </c>
      <c r="BG27" s="46"/>
      <c r="BH27" s="46"/>
      <c r="BI27" s="46"/>
      <c r="BJ27" s="50"/>
      <c r="BK27" s="44">
        <f t="shared" si="10"/>
        <v>42333</v>
      </c>
      <c r="BL27" s="45">
        <f t="shared" si="23"/>
        <v>42333</v>
      </c>
      <c r="BM27" s="46"/>
      <c r="BN27" s="46"/>
      <c r="BO27" s="46"/>
      <c r="BP27" s="50"/>
      <c r="BQ27" s="44">
        <f t="shared" si="11"/>
        <v>42363</v>
      </c>
      <c r="BR27" s="45">
        <f t="shared" si="24"/>
        <v>42363</v>
      </c>
      <c r="BS27" s="46"/>
      <c r="BT27" s="46"/>
      <c r="BU27" s="46"/>
      <c r="BV27" s="50"/>
      <c r="BW27" s="44">
        <f t="shared" si="12"/>
        <v>42394</v>
      </c>
      <c r="BX27" s="45">
        <f t="shared" si="25"/>
        <v>42394</v>
      </c>
      <c r="BY27" s="46"/>
      <c r="BZ27" s="46"/>
      <c r="CA27" s="46"/>
      <c r="CB27" s="50"/>
    </row>
    <row r="28" spans="2:80" ht="15" customHeight="1" x14ac:dyDescent="0.25">
      <c r="B28" s="33"/>
      <c r="C28" s="44">
        <f t="shared" si="0"/>
        <v>42030</v>
      </c>
      <c r="D28" s="45">
        <f t="shared" si="13"/>
        <v>42030</v>
      </c>
      <c r="E28" s="46"/>
      <c r="F28" s="46"/>
      <c r="G28" s="46"/>
      <c r="H28" s="50"/>
      <c r="I28" s="44">
        <f t="shared" si="1"/>
        <v>42061</v>
      </c>
      <c r="J28" s="45">
        <f t="shared" si="14"/>
        <v>42061</v>
      </c>
      <c r="K28" s="46"/>
      <c r="L28" s="46"/>
      <c r="M28" s="46"/>
      <c r="N28" s="50"/>
      <c r="O28" s="44">
        <f t="shared" si="2"/>
        <v>42089</v>
      </c>
      <c r="P28" s="45">
        <f t="shared" si="15"/>
        <v>42089</v>
      </c>
      <c r="Q28" s="46"/>
      <c r="R28" s="46"/>
      <c r="S28" s="46"/>
      <c r="T28" s="50"/>
      <c r="U28" s="44">
        <f t="shared" si="3"/>
        <v>42120</v>
      </c>
      <c r="V28" s="45">
        <f t="shared" si="16"/>
        <v>42120</v>
      </c>
      <c r="W28" s="46"/>
      <c r="X28" s="46"/>
      <c r="Y28" s="46"/>
      <c r="Z28" s="50"/>
      <c r="AA28" s="44">
        <f t="shared" si="4"/>
        <v>42150</v>
      </c>
      <c r="AB28" s="45">
        <f t="shared" si="17"/>
        <v>42150</v>
      </c>
      <c r="AC28" s="46"/>
      <c r="AD28" s="46"/>
      <c r="AE28" s="46"/>
      <c r="AF28" s="50"/>
      <c r="AG28" s="44">
        <f t="shared" si="5"/>
        <v>42181</v>
      </c>
      <c r="AH28" s="45">
        <f t="shared" si="18"/>
        <v>42181</v>
      </c>
      <c r="AI28" s="46"/>
      <c r="AJ28" s="46"/>
      <c r="AK28" s="46"/>
      <c r="AL28" s="50"/>
      <c r="AM28" s="44">
        <f t="shared" si="6"/>
        <v>42211</v>
      </c>
      <c r="AN28" s="45">
        <f t="shared" si="19"/>
        <v>42211</v>
      </c>
      <c r="AO28" s="46"/>
      <c r="AP28" s="46"/>
      <c r="AQ28" s="46"/>
      <c r="AR28" s="50"/>
      <c r="AS28" s="44">
        <f t="shared" si="7"/>
        <v>42242</v>
      </c>
      <c r="AT28" s="45">
        <f t="shared" si="20"/>
        <v>42242</v>
      </c>
      <c r="AU28" s="46"/>
      <c r="AV28" s="46"/>
      <c r="AW28" s="46"/>
      <c r="AX28" s="50"/>
      <c r="AY28" s="44">
        <f t="shared" si="8"/>
        <v>42273</v>
      </c>
      <c r="AZ28" s="45">
        <f t="shared" si="21"/>
        <v>42273</v>
      </c>
      <c r="BA28" s="46"/>
      <c r="BB28" s="46"/>
      <c r="BC28" s="46"/>
      <c r="BD28" s="50"/>
      <c r="BE28" s="44">
        <f t="shared" si="9"/>
        <v>42303</v>
      </c>
      <c r="BF28" s="45">
        <f t="shared" si="22"/>
        <v>42303</v>
      </c>
      <c r="BG28" s="46"/>
      <c r="BH28" s="46"/>
      <c r="BI28" s="46"/>
      <c r="BJ28" s="50"/>
      <c r="BK28" s="44">
        <f t="shared" si="10"/>
        <v>42334</v>
      </c>
      <c r="BL28" s="45">
        <f t="shared" si="23"/>
        <v>42334</v>
      </c>
      <c r="BM28" s="46"/>
      <c r="BN28" s="46"/>
      <c r="BO28" s="46"/>
      <c r="BP28" s="50"/>
      <c r="BQ28" s="44">
        <f t="shared" si="11"/>
        <v>42364</v>
      </c>
      <c r="BR28" s="45">
        <f t="shared" si="24"/>
        <v>42364</v>
      </c>
      <c r="BS28" s="46"/>
      <c r="BT28" s="46"/>
      <c r="BU28" s="46"/>
      <c r="BV28" s="50"/>
      <c r="BW28" s="44">
        <f t="shared" si="12"/>
        <v>42395</v>
      </c>
      <c r="BX28" s="45">
        <f t="shared" si="25"/>
        <v>42395</v>
      </c>
      <c r="BY28" s="46"/>
      <c r="BZ28" s="46"/>
      <c r="CA28" s="46"/>
      <c r="CB28" s="50"/>
    </row>
    <row r="29" spans="2:80" ht="15" customHeight="1" x14ac:dyDescent="0.25">
      <c r="B29" s="33"/>
      <c r="C29" s="44">
        <f t="shared" si="0"/>
        <v>42031</v>
      </c>
      <c r="D29" s="45">
        <f t="shared" si="13"/>
        <v>42031</v>
      </c>
      <c r="E29" s="46"/>
      <c r="F29" s="46"/>
      <c r="G29" s="46"/>
      <c r="H29" s="50"/>
      <c r="I29" s="44">
        <f t="shared" si="1"/>
        <v>42062</v>
      </c>
      <c r="J29" s="45">
        <f t="shared" si="14"/>
        <v>42062</v>
      </c>
      <c r="K29" s="46"/>
      <c r="L29" s="46"/>
      <c r="M29" s="46"/>
      <c r="N29" s="50"/>
      <c r="O29" s="44">
        <f t="shared" si="2"/>
        <v>42090</v>
      </c>
      <c r="P29" s="45">
        <f t="shared" si="15"/>
        <v>42090</v>
      </c>
      <c r="Q29" s="46"/>
      <c r="R29" s="46"/>
      <c r="S29" s="46"/>
      <c r="T29" s="50"/>
      <c r="U29" s="44">
        <f t="shared" si="3"/>
        <v>42121</v>
      </c>
      <c r="V29" s="45">
        <f t="shared" si="16"/>
        <v>42121</v>
      </c>
      <c r="W29" s="46"/>
      <c r="X29" s="46"/>
      <c r="Y29" s="46"/>
      <c r="Z29" s="50"/>
      <c r="AA29" s="44">
        <f t="shared" si="4"/>
        <v>42151</v>
      </c>
      <c r="AB29" s="45">
        <f t="shared" si="17"/>
        <v>42151</v>
      </c>
      <c r="AC29" s="46"/>
      <c r="AD29" s="46"/>
      <c r="AE29" s="46"/>
      <c r="AF29" s="50"/>
      <c r="AG29" s="44">
        <f t="shared" si="5"/>
        <v>42182</v>
      </c>
      <c r="AH29" s="45">
        <f t="shared" si="18"/>
        <v>42182</v>
      </c>
      <c r="AI29" s="46"/>
      <c r="AJ29" s="46"/>
      <c r="AK29" s="46"/>
      <c r="AL29" s="50"/>
      <c r="AM29" s="44">
        <f t="shared" si="6"/>
        <v>42212</v>
      </c>
      <c r="AN29" s="45">
        <f t="shared" si="19"/>
        <v>42212</v>
      </c>
      <c r="AO29" s="46"/>
      <c r="AP29" s="46"/>
      <c r="AQ29" s="46"/>
      <c r="AR29" s="50"/>
      <c r="AS29" s="44">
        <f t="shared" si="7"/>
        <v>42243</v>
      </c>
      <c r="AT29" s="45">
        <f t="shared" si="20"/>
        <v>42243</v>
      </c>
      <c r="AU29" s="46"/>
      <c r="AV29" s="46"/>
      <c r="AW29" s="46"/>
      <c r="AX29" s="50"/>
      <c r="AY29" s="44">
        <f t="shared" si="8"/>
        <v>42274</v>
      </c>
      <c r="AZ29" s="45">
        <f t="shared" si="21"/>
        <v>42274</v>
      </c>
      <c r="BA29" s="46"/>
      <c r="BB29" s="46"/>
      <c r="BC29" s="46"/>
      <c r="BD29" s="50"/>
      <c r="BE29" s="44">
        <f t="shared" si="9"/>
        <v>42304</v>
      </c>
      <c r="BF29" s="45">
        <f t="shared" si="22"/>
        <v>42304</v>
      </c>
      <c r="BG29" s="46"/>
      <c r="BH29" s="46"/>
      <c r="BI29" s="46"/>
      <c r="BJ29" s="50"/>
      <c r="BK29" s="44">
        <f t="shared" si="10"/>
        <v>42335</v>
      </c>
      <c r="BL29" s="45">
        <f t="shared" si="23"/>
        <v>42335</v>
      </c>
      <c r="BM29" s="46"/>
      <c r="BN29" s="46"/>
      <c r="BO29" s="46"/>
      <c r="BP29" s="50"/>
      <c r="BQ29" s="44">
        <f t="shared" si="11"/>
        <v>42365</v>
      </c>
      <c r="BR29" s="45">
        <f t="shared" si="24"/>
        <v>42365</v>
      </c>
      <c r="BS29" s="46"/>
      <c r="BT29" s="46"/>
      <c r="BU29" s="46"/>
      <c r="BV29" s="50"/>
      <c r="BW29" s="44">
        <f t="shared" si="12"/>
        <v>42396</v>
      </c>
      <c r="BX29" s="45">
        <f t="shared" si="25"/>
        <v>42396</v>
      </c>
      <c r="BY29" s="46"/>
      <c r="BZ29" s="46"/>
      <c r="CA29" s="46"/>
      <c r="CB29" s="50"/>
    </row>
    <row r="30" spans="2:80" ht="15" customHeight="1" x14ac:dyDescent="0.25">
      <c r="B30" s="33"/>
      <c r="C30" s="44">
        <f t="shared" si="0"/>
        <v>42032</v>
      </c>
      <c r="D30" s="45">
        <f t="shared" si="13"/>
        <v>42032</v>
      </c>
      <c r="E30" s="46"/>
      <c r="F30" s="46"/>
      <c r="G30" s="46"/>
      <c r="H30" s="50"/>
      <c r="I30" s="44">
        <f t="shared" si="1"/>
        <v>42063</v>
      </c>
      <c r="J30" s="45">
        <f t="shared" si="14"/>
        <v>42063</v>
      </c>
      <c r="K30" s="46"/>
      <c r="L30" s="46"/>
      <c r="M30" s="46"/>
      <c r="N30" s="50"/>
      <c r="O30" s="44">
        <f t="shared" si="2"/>
        <v>42091</v>
      </c>
      <c r="P30" s="45">
        <f t="shared" si="15"/>
        <v>42091</v>
      </c>
      <c r="Q30" s="46"/>
      <c r="R30" s="46"/>
      <c r="S30" s="46"/>
      <c r="T30" s="50"/>
      <c r="U30" s="44">
        <f t="shared" si="3"/>
        <v>42122</v>
      </c>
      <c r="V30" s="45">
        <f t="shared" si="16"/>
        <v>42122</v>
      </c>
      <c r="W30" s="46"/>
      <c r="X30" s="46"/>
      <c r="Y30" s="46"/>
      <c r="Z30" s="50"/>
      <c r="AA30" s="44">
        <f t="shared" si="4"/>
        <v>42152</v>
      </c>
      <c r="AB30" s="45">
        <f t="shared" si="17"/>
        <v>42152</v>
      </c>
      <c r="AC30" s="46"/>
      <c r="AD30" s="46"/>
      <c r="AE30" s="46"/>
      <c r="AF30" s="50"/>
      <c r="AG30" s="44">
        <f t="shared" si="5"/>
        <v>42183</v>
      </c>
      <c r="AH30" s="45">
        <f t="shared" si="18"/>
        <v>42183</v>
      </c>
      <c r="AI30" s="46"/>
      <c r="AJ30" s="46"/>
      <c r="AK30" s="46"/>
      <c r="AL30" s="50"/>
      <c r="AM30" s="44">
        <f t="shared" si="6"/>
        <v>42213</v>
      </c>
      <c r="AN30" s="45">
        <f t="shared" si="19"/>
        <v>42213</v>
      </c>
      <c r="AO30" s="46"/>
      <c r="AP30" s="46"/>
      <c r="AQ30" s="46"/>
      <c r="AR30" s="50"/>
      <c r="AS30" s="44">
        <f t="shared" si="7"/>
        <v>42244</v>
      </c>
      <c r="AT30" s="45">
        <f t="shared" si="20"/>
        <v>42244</v>
      </c>
      <c r="AU30" s="46"/>
      <c r="AV30" s="46"/>
      <c r="AW30" s="46"/>
      <c r="AX30" s="50"/>
      <c r="AY30" s="44">
        <f t="shared" si="8"/>
        <v>42275</v>
      </c>
      <c r="AZ30" s="45">
        <f t="shared" si="21"/>
        <v>42275</v>
      </c>
      <c r="BA30" s="46"/>
      <c r="BB30" s="46"/>
      <c r="BC30" s="46"/>
      <c r="BD30" s="50"/>
      <c r="BE30" s="44">
        <f t="shared" si="9"/>
        <v>42305</v>
      </c>
      <c r="BF30" s="45">
        <f t="shared" si="22"/>
        <v>42305</v>
      </c>
      <c r="BG30" s="46"/>
      <c r="BH30" s="46"/>
      <c r="BI30" s="46"/>
      <c r="BJ30" s="50"/>
      <c r="BK30" s="44">
        <f t="shared" si="10"/>
        <v>42336</v>
      </c>
      <c r="BL30" s="45">
        <f t="shared" si="23"/>
        <v>42336</v>
      </c>
      <c r="BM30" s="46"/>
      <c r="BN30" s="46"/>
      <c r="BO30" s="46"/>
      <c r="BP30" s="50"/>
      <c r="BQ30" s="44">
        <f t="shared" si="11"/>
        <v>42366</v>
      </c>
      <c r="BR30" s="45">
        <f t="shared" si="24"/>
        <v>42366</v>
      </c>
      <c r="BS30" s="46"/>
      <c r="BT30" s="46"/>
      <c r="BU30" s="46"/>
      <c r="BV30" s="50"/>
      <c r="BW30" s="44">
        <f t="shared" si="12"/>
        <v>42397</v>
      </c>
      <c r="BX30" s="45">
        <f t="shared" si="25"/>
        <v>42397</v>
      </c>
      <c r="BY30" s="46"/>
      <c r="BZ30" s="46"/>
      <c r="CA30" s="46"/>
      <c r="CB30" s="50"/>
    </row>
    <row r="31" spans="2:80" ht="15" customHeight="1" x14ac:dyDescent="0.25">
      <c r="B31" s="33"/>
      <c r="C31" s="44">
        <f t="shared" si="0"/>
        <v>42033</v>
      </c>
      <c r="D31" s="45">
        <f>IFERROR(IF(OR(D30="",MONTH(D30+1)&gt;MONTH(D30)),"",D30+1),"")</f>
        <v>42033</v>
      </c>
      <c r="E31" s="46"/>
      <c r="F31" s="46"/>
      <c r="G31" s="46"/>
      <c r="H31" s="50"/>
      <c r="I31" s="44" t="str">
        <f t="shared" si="1"/>
        <v/>
      </c>
      <c r="J31" s="49" t="str">
        <f t="shared" ref="J31:J33" si="26">IFERROR(IF(OR(J30="",MONTH(J30+1)&gt;MONTH(J30)),"",J30+1),"")</f>
        <v/>
      </c>
      <c r="K31" s="46"/>
      <c r="L31" s="46"/>
      <c r="M31" s="46"/>
      <c r="N31" s="50"/>
      <c r="O31" s="44">
        <f t="shared" si="2"/>
        <v>42092</v>
      </c>
      <c r="P31" s="45">
        <f>IFERROR(IF(OR(P30="",MONTH(P30+1)&gt;MONTH(P30)),"",P30+1),"")</f>
        <v>42092</v>
      </c>
      <c r="Q31" s="46"/>
      <c r="R31" s="46"/>
      <c r="S31" s="46"/>
      <c r="T31" s="50"/>
      <c r="U31" s="44">
        <f t="shared" si="3"/>
        <v>42123</v>
      </c>
      <c r="V31" s="45">
        <f>IFERROR(IF(OR(V30="",MONTH(V30+1)&gt;MONTH(V30)),"",V30+1),"")</f>
        <v>42123</v>
      </c>
      <c r="W31" s="46"/>
      <c r="X31" s="46"/>
      <c r="Y31" s="46"/>
      <c r="Z31" s="50"/>
      <c r="AA31" s="44">
        <f t="shared" si="4"/>
        <v>42153</v>
      </c>
      <c r="AB31" s="45">
        <f>IFERROR(IF(OR(AB30="",MONTH(AB30+1)&gt;MONTH(AB30)),"",AB30+1),"")</f>
        <v>42153</v>
      </c>
      <c r="AC31" s="46"/>
      <c r="AD31" s="46"/>
      <c r="AE31" s="46"/>
      <c r="AF31" s="50"/>
      <c r="AG31" s="44">
        <f t="shared" si="5"/>
        <v>42184</v>
      </c>
      <c r="AH31" s="45">
        <f>IFERROR(IF(OR(AH30="",MONTH(AH30+1)&gt;MONTH(AH30)),"",AH30+1),"")</f>
        <v>42184</v>
      </c>
      <c r="AI31" s="46"/>
      <c r="AJ31" s="46"/>
      <c r="AK31" s="46"/>
      <c r="AL31" s="50"/>
      <c r="AM31" s="48">
        <f t="shared" si="6"/>
        <v>42214</v>
      </c>
      <c r="AN31" s="45">
        <f>IFERROR(IF(OR(AN30="",MONTH(AN30+1)&gt;MONTH(AN30)),"",AN30+1),"")</f>
        <v>42214</v>
      </c>
      <c r="AO31" s="46"/>
      <c r="AP31" s="46"/>
      <c r="AQ31" s="46"/>
      <c r="AR31" s="50"/>
      <c r="AS31" s="44">
        <f t="shared" si="7"/>
        <v>42245</v>
      </c>
      <c r="AT31" s="45">
        <f>IFERROR(IF(OR(AT30="",MONTH(AT30+1)&gt;MONTH(AT30)),"",AT30+1),"")</f>
        <v>42245</v>
      </c>
      <c r="AU31" s="46"/>
      <c r="AV31" s="46"/>
      <c r="AW31" s="46"/>
      <c r="AX31" s="50"/>
      <c r="AY31" s="44">
        <f t="shared" si="8"/>
        <v>42276</v>
      </c>
      <c r="AZ31" s="45">
        <f>IFERROR(IF(OR(AZ30="",MONTH(AZ30+1)&gt;MONTH(AZ30)),"",AZ30+1),"")</f>
        <v>42276</v>
      </c>
      <c r="BA31" s="46"/>
      <c r="BB31" s="46"/>
      <c r="BC31" s="46"/>
      <c r="BD31" s="50"/>
      <c r="BE31" s="48">
        <f t="shared" si="9"/>
        <v>42306</v>
      </c>
      <c r="BF31" s="45">
        <f>IFERROR(IF(OR(BF30="",MONTH(BF30+1)&gt;MONTH(BF30)),"",BF30+1),"")</f>
        <v>42306</v>
      </c>
      <c r="BG31" s="46"/>
      <c r="BH31" s="46"/>
      <c r="BI31" s="46"/>
      <c r="BJ31" s="50"/>
      <c r="BK31" s="44">
        <f t="shared" si="10"/>
        <v>42337</v>
      </c>
      <c r="BL31" s="45">
        <f>IFERROR(IF(OR(BL30="",MONTH(BL30+1)&gt;MONTH(BL30)),"",BL30+1),"")</f>
        <v>42337</v>
      </c>
      <c r="BM31" s="46"/>
      <c r="BN31" s="46"/>
      <c r="BO31" s="46"/>
      <c r="BP31" s="50"/>
      <c r="BQ31" s="44">
        <f t="shared" si="11"/>
        <v>42367</v>
      </c>
      <c r="BR31" s="45">
        <f>IFERROR(IF(OR(BR30="",MONTH(BR30+1)&gt;MONTH(BR30)),"",BR30+1),"")</f>
        <v>42367</v>
      </c>
      <c r="BS31" s="46"/>
      <c r="BT31" s="46"/>
      <c r="BU31" s="46"/>
      <c r="BV31" s="50"/>
      <c r="BW31" s="44">
        <f t="shared" si="12"/>
        <v>42398</v>
      </c>
      <c r="BX31" s="45">
        <f>IFERROR(IF(OR(BX30="",MONTH(BX30+1)&gt;MONTH(BX30)),"",BX30+1),"")</f>
        <v>42398</v>
      </c>
      <c r="BY31" s="46"/>
      <c r="BZ31" s="46"/>
      <c r="CA31" s="46"/>
      <c r="CB31" s="50"/>
    </row>
    <row r="32" spans="2:80" ht="15" customHeight="1" x14ac:dyDescent="0.25">
      <c r="B32" s="33"/>
      <c r="C32" s="44">
        <f t="shared" si="0"/>
        <v>42034</v>
      </c>
      <c r="D32" s="45">
        <f t="shared" ref="D32" si="27">IFERROR(IF(OR(D31="",MONTH(D31+1)&gt;MONTH(D31)),"",D31+1),"")</f>
        <v>42034</v>
      </c>
      <c r="E32" s="46"/>
      <c r="F32" s="46"/>
      <c r="G32" s="46"/>
      <c r="H32" s="50"/>
      <c r="I32" s="44" t="str">
        <f t="shared" si="1"/>
        <v/>
      </c>
      <c r="J32" s="49" t="str">
        <f t="shared" si="26"/>
        <v/>
      </c>
      <c r="K32" s="46"/>
      <c r="L32" s="46"/>
      <c r="M32" s="46"/>
      <c r="N32" s="50"/>
      <c r="O32" s="44">
        <f t="shared" si="2"/>
        <v>42093</v>
      </c>
      <c r="P32" s="45">
        <f t="shared" ref="P32:P33" si="28">IFERROR(IF(OR(P31="",MONTH(P31+1)&gt;MONTH(P31)),"",P31+1),"")</f>
        <v>42093</v>
      </c>
      <c r="Q32" s="46"/>
      <c r="R32" s="46"/>
      <c r="S32" s="46"/>
      <c r="T32" s="50"/>
      <c r="U32" s="44">
        <f t="shared" si="3"/>
        <v>42124</v>
      </c>
      <c r="V32" s="45">
        <f t="shared" ref="V32:V33" si="29">IFERROR(IF(OR(V31="",MONTH(V31+1)&gt;MONTH(V31)),"",V31+1),"")</f>
        <v>42124</v>
      </c>
      <c r="W32" s="46"/>
      <c r="X32" s="46"/>
      <c r="Y32" s="46"/>
      <c r="Z32" s="50"/>
      <c r="AA32" s="44">
        <f t="shared" si="4"/>
        <v>42154</v>
      </c>
      <c r="AB32" s="45">
        <f t="shared" ref="AB32:AB33" si="30">IFERROR(IF(OR(AB31="",MONTH(AB31+1)&gt;MONTH(AB31)),"",AB31+1),"")</f>
        <v>42154</v>
      </c>
      <c r="AC32" s="46"/>
      <c r="AD32" s="46"/>
      <c r="AE32" s="46"/>
      <c r="AF32" s="50"/>
      <c r="AG32" s="44">
        <f t="shared" si="5"/>
        <v>42185</v>
      </c>
      <c r="AH32" s="45">
        <f t="shared" ref="AH32:AH33" si="31">IFERROR(IF(OR(AH31="",MONTH(AH31+1)&gt;MONTH(AH31)),"",AH31+1),"")</f>
        <v>42185</v>
      </c>
      <c r="AI32" s="46"/>
      <c r="AJ32" s="46"/>
      <c r="AK32" s="46"/>
      <c r="AL32" s="50"/>
      <c r="AM32" s="44">
        <f t="shared" si="6"/>
        <v>42215</v>
      </c>
      <c r="AN32" s="45">
        <f t="shared" ref="AN32:AN33" si="32">IFERROR(IF(OR(AN31="",MONTH(AN31+1)&gt;MONTH(AN31)),"",AN31+1),"")</f>
        <v>42215</v>
      </c>
      <c r="AO32" s="46"/>
      <c r="AP32" s="46"/>
      <c r="AQ32" s="46"/>
      <c r="AR32" s="50"/>
      <c r="AS32" s="44">
        <f t="shared" si="7"/>
        <v>42246</v>
      </c>
      <c r="AT32" s="45">
        <f t="shared" ref="AT32:AT33" si="33">IFERROR(IF(OR(AT31="",MONTH(AT31+1)&gt;MONTH(AT31)),"",AT31+1),"")</f>
        <v>42246</v>
      </c>
      <c r="AU32" s="46"/>
      <c r="AV32" s="46"/>
      <c r="AW32" s="46"/>
      <c r="AX32" s="50"/>
      <c r="AY32" s="44">
        <f t="shared" si="8"/>
        <v>42277</v>
      </c>
      <c r="AZ32" s="45">
        <f t="shared" ref="AZ32:AZ33" si="34">IFERROR(IF(OR(AZ31="",MONTH(AZ31+1)&gt;MONTH(AZ31)),"",AZ31+1),"")</f>
        <v>42277</v>
      </c>
      <c r="BA32" s="46"/>
      <c r="BB32" s="46"/>
      <c r="BC32" s="46"/>
      <c r="BD32" s="50"/>
      <c r="BE32" s="48">
        <f t="shared" si="9"/>
        <v>42307</v>
      </c>
      <c r="BF32" s="45">
        <f t="shared" ref="BF32:BF33" si="35">IFERROR(IF(OR(BF31="",MONTH(BF31+1)&gt;MONTH(BF31)),"",BF31+1),"")</f>
        <v>42307</v>
      </c>
      <c r="BG32" s="46"/>
      <c r="BH32" s="46"/>
      <c r="BI32" s="46"/>
      <c r="BJ32" s="50"/>
      <c r="BK32" s="44">
        <f t="shared" si="10"/>
        <v>42338</v>
      </c>
      <c r="BL32" s="45">
        <f t="shared" ref="BL32:BL33" si="36">IFERROR(IF(OR(BL31="",MONTH(BL31+1)&gt;MONTH(BL31)),"",BL31+1),"")</f>
        <v>42338</v>
      </c>
      <c r="BM32" s="46"/>
      <c r="BN32" s="46"/>
      <c r="BO32" s="46"/>
      <c r="BP32" s="50"/>
      <c r="BQ32" s="44">
        <f t="shared" si="11"/>
        <v>42368</v>
      </c>
      <c r="BR32" s="45">
        <f t="shared" ref="BR32:BR33" si="37">IFERROR(IF(OR(BR31="",MONTH(BR31+1)&gt;MONTH(BR31)),"",BR31+1),"")</f>
        <v>42368</v>
      </c>
      <c r="BS32" s="46"/>
      <c r="BT32" s="46"/>
      <c r="BU32" s="46"/>
      <c r="BV32" s="50"/>
      <c r="BW32" s="44">
        <f t="shared" si="12"/>
        <v>42399</v>
      </c>
      <c r="BX32" s="45">
        <f t="shared" ref="BX32:BX33" si="38">IFERROR(IF(OR(BX31="",MONTH(BX31+1)&gt;MONTH(BX31)),"",BX31+1),"")</f>
        <v>42399</v>
      </c>
      <c r="BY32" s="46"/>
      <c r="BZ32" s="46"/>
      <c r="CA32" s="46"/>
      <c r="CB32" s="50"/>
    </row>
    <row r="33" spans="2:80" ht="15" customHeight="1" x14ac:dyDescent="0.25">
      <c r="B33" s="33"/>
      <c r="C33" s="44">
        <f t="shared" si="0"/>
        <v>42035</v>
      </c>
      <c r="D33" s="45">
        <f>IFERROR(IF(OR(D31="",D32="",MONTH(D32+1)&gt;MONTH(D32)),"",D32+1),"")</f>
        <v>42035</v>
      </c>
      <c r="E33" s="46"/>
      <c r="F33" s="46"/>
      <c r="G33" s="46"/>
      <c r="H33" s="50"/>
      <c r="I33" s="44" t="str">
        <f t="shared" si="1"/>
        <v/>
      </c>
      <c r="J33" s="49" t="str">
        <f t="shared" si="26"/>
        <v/>
      </c>
      <c r="K33" s="46"/>
      <c r="L33" s="46"/>
      <c r="M33" s="46"/>
      <c r="N33" s="50"/>
      <c r="O33" s="44">
        <f t="shared" si="2"/>
        <v>42094</v>
      </c>
      <c r="P33" s="45">
        <f t="shared" si="28"/>
        <v>42094</v>
      </c>
      <c r="Q33" s="46"/>
      <c r="R33" s="46"/>
      <c r="S33" s="46"/>
      <c r="T33" s="50"/>
      <c r="U33" s="44" t="str">
        <f t="shared" si="3"/>
        <v/>
      </c>
      <c r="V33" s="45" t="str">
        <f t="shared" si="29"/>
        <v/>
      </c>
      <c r="W33" s="46"/>
      <c r="X33" s="46"/>
      <c r="Y33" s="46"/>
      <c r="Z33" s="50"/>
      <c r="AA33" s="48">
        <f t="shared" si="4"/>
        <v>42155</v>
      </c>
      <c r="AB33" s="45">
        <f t="shared" si="30"/>
        <v>42155</v>
      </c>
      <c r="AC33" s="46"/>
      <c r="AD33" s="46"/>
      <c r="AE33" s="46"/>
      <c r="AF33" s="50"/>
      <c r="AG33" s="48" t="str">
        <f t="shared" si="5"/>
        <v/>
      </c>
      <c r="AH33" s="45" t="str">
        <f t="shared" si="31"/>
        <v/>
      </c>
      <c r="AI33" s="46"/>
      <c r="AJ33" s="46"/>
      <c r="AK33" s="46"/>
      <c r="AL33" s="50"/>
      <c r="AM33" s="44">
        <f t="shared" si="6"/>
        <v>42216</v>
      </c>
      <c r="AN33" s="45">
        <f t="shared" si="32"/>
        <v>42216</v>
      </c>
      <c r="AO33" s="46"/>
      <c r="AP33" s="46"/>
      <c r="AQ33" s="46"/>
      <c r="AR33" s="50"/>
      <c r="AS33" s="44">
        <f t="shared" si="7"/>
        <v>42247</v>
      </c>
      <c r="AT33" s="45">
        <f t="shared" si="33"/>
        <v>42247</v>
      </c>
      <c r="AU33" s="46"/>
      <c r="AV33" s="46"/>
      <c r="AW33" s="46"/>
      <c r="AX33" s="50"/>
      <c r="AY33" s="44" t="str">
        <f t="shared" si="8"/>
        <v/>
      </c>
      <c r="AZ33" s="45" t="str">
        <f t="shared" si="34"/>
        <v/>
      </c>
      <c r="BA33" s="46"/>
      <c r="BB33" s="46"/>
      <c r="BC33" s="46"/>
      <c r="BD33" s="50"/>
      <c r="BE33" s="44">
        <f t="shared" si="9"/>
        <v>42308</v>
      </c>
      <c r="BF33" s="45">
        <f t="shared" si="35"/>
        <v>42308</v>
      </c>
      <c r="BG33" s="46"/>
      <c r="BH33" s="46"/>
      <c r="BI33" s="46"/>
      <c r="BJ33" s="50"/>
      <c r="BK33" s="44" t="str">
        <f t="shared" si="10"/>
        <v/>
      </c>
      <c r="BL33" s="45" t="str">
        <f t="shared" si="36"/>
        <v/>
      </c>
      <c r="BM33" s="46"/>
      <c r="BN33" s="46"/>
      <c r="BO33" s="46"/>
      <c r="BP33" s="50"/>
      <c r="BQ33" s="44">
        <f t="shared" si="11"/>
        <v>42369</v>
      </c>
      <c r="BR33" s="45">
        <f t="shared" si="37"/>
        <v>42369</v>
      </c>
      <c r="BS33" s="46"/>
      <c r="BT33" s="46"/>
      <c r="BU33" s="46"/>
      <c r="BV33" s="50"/>
      <c r="BW33" s="44">
        <f t="shared" si="12"/>
        <v>42400</v>
      </c>
      <c r="BX33" s="45">
        <f t="shared" si="38"/>
        <v>42400</v>
      </c>
      <c r="BY33" s="46"/>
      <c r="BZ33" s="46"/>
      <c r="CA33" s="46"/>
      <c r="CB33" s="50"/>
    </row>
    <row r="34" spans="2:80" ht="14.25" customHeight="1" x14ac:dyDescent="0.25">
      <c r="B34" s="33"/>
      <c r="C34" s="48"/>
      <c r="D34" s="54"/>
      <c r="E34" s="54"/>
      <c r="F34" s="54"/>
      <c r="G34" s="54"/>
      <c r="H34" s="55"/>
      <c r="I34" s="48"/>
      <c r="J34" s="54"/>
      <c r="K34" s="54"/>
      <c r="L34" s="54"/>
      <c r="M34" s="54"/>
      <c r="N34" s="55"/>
      <c r="O34" s="48"/>
      <c r="P34" s="54"/>
      <c r="Q34" s="54"/>
      <c r="R34" s="54"/>
      <c r="S34" s="54"/>
      <c r="T34" s="55"/>
      <c r="U34" s="48"/>
      <c r="V34" s="54"/>
      <c r="W34" s="54"/>
      <c r="X34" s="54"/>
      <c r="Y34" s="54"/>
      <c r="Z34" s="55"/>
      <c r="AA34" s="33"/>
      <c r="AB34" s="54"/>
      <c r="AC34" s="54"/>
      <c r="AD34" s="54"/>
      <c r="AE34" s="54"/>
      <c r="AF34" s="55"/>
      <c r="AG34" s="48"/>
      <c r="AH34" s="54"/>
      <c r="AI34" s="54"/>
      <c r="AJ34" s="54"/>
      <c r="AK34" s="54"/>
      <c r="AL34" s="55"/>
      <c r="AM34" s="33"/>
      <c r="AN34" s="54"/>
      <c r="AO34" s="54"/>
      <c r="AP34" s="54"/>
      <c r="AQ34" s="54"/>
      <c r="AR34" s="55"/>
      <c r="AS34" s="48"/>
      <c r="AT34" s="54"/>
      <c r="AU34" s="54"/>
      <c r="AV34" s="54"/>
      <c r="AW34" s="54"/>
      <c r="AX34" s="55"/>
      <c r="AY34" s="48"/>
      <c r="AZ34" s="54"/>
      <c r="BA34" s="54"/>
      <c r="BB34" s="54"/>
      <c r="BC34" s="54"/>
      <c r="BD34" s="55"/>
      <c r="BE34" s="48"/>
      <c r="BF34" s="54"/>
      <c r="BG34" s="54"/>
      <c r="BH34" s="54"/>
      <c r="BI34" s="54"/>
      <c r="BJ34" s="55"/>
      <c r="BK34" s="48"/>
      <c r="BL34" s="54"/>
      <c r="BM34" s="54"/>
      <c r="BN34" s="54"/>
      <c r="BO34" s="54"/>
      <c r="BP34" s="55"/>
      <c r="BQ34" s="48"/>
      <c r="BR34" s="54"/>
      <c r="BS34" s="54"/>
      <c r="BT34" s="54"/>
      <c r="BU34" s="54"/>
      <c r="BV34" s="55"/>
      <c r="BW34" s="34"/>
      <c r="BX34" s="54"/>
      <c r="BY34" s="54"/>
      <c r="BZ34" s="54"/>
      <c r="CA34" s="54"/>
      <c r="CB34" s="55"/>
    </row>
    <row r="35" spans="2:80" ht="15" hidden="1" customHeight="1" x14ac:dyDescent="0.25">
      <c r="B35" s="33"/>
      <c r="C35" s="33"/>
      <c r="U35" s="48"/>
      <c r="V35" s="54"/>
      <c r="W35" s="54"/>
      <c r="X35" s="54"/>
      <c r="Y35" s="54"/>
      <c r="Z35" s="55"/>
      <c r="AA35" s="33"/>
      <c r="AB35" s="54"/>
      <c r="AC35" s="54"/>
      <c r="AD35" s="54"/>
      <c r="AE35" s="54"/>
      <c r="AF35" s="55"/>
      <c r="AG35" s="48"/>
      <c r="AH35" s="54"/>
      <c r="AI35" s="54"/>
      <c r="AJ35" s="54"/>
      <c r="AK35" s="54"/>
      <c r="AL35" s="55"/>
      <c r="AM35" s="33"/>
      <c r="AN35" s="54"/>
      <c r="AO35" s="54"/>
      <c r="AP35" s="54"/>
      <c r="AQ35" s="54"/>
      <c r="AR35" s="55"/>
      <c r="AS35" s="48"/>
      <c r="AT35" s="54"/>
      <c r="AU35" s="54"/>
      <c r="AV35" s="54"/>
      <c r="AW35" s="54"/>
      <c r="AX35" s="55"/>
      <c r="AY35" s="48"/>
      <c r="AZ35" s="54"/>
      <c r="BA35" s="54"/>
      <c r="BB35" s="54"/>
      <c r="BC35" s="54"/>
      <c r="BD35" s="55"/>
      <c r="BE35" s="48"/>
      <c r="BF35" s="54"/>
      <c r="BG35" s="54"/>
      <c r="BH35" s="54"/>
      <c r="BI35" s="54"/>
      <c r="BJ35" s="55"/>
      <c r="BK35" s="48"/>
      <c r="BL35" s="54"/>
      <c r="BM35" s="54"/>
      <c r="BN35" s="54"/>
      <c r="BO35" s="54"/>
      <c r="BP35" s="55"/>
      <c r="BQ35" s="48"/>
      <c r="BR35" s="54"/>
      <c r="BS35" s="54"/>
      <c r="BT35" s="54"/>
      <c r="BU35" s="54"/>
      <c r="BV35" s="55"/>
      <c r="BW35" s="34"/>
      <c r="BX35" s="54"/>
      <c r="BY35" s="54"/>
      <c r="BZ35" s="54"/>
      <c r="CA35" s="54"/>
      <c r="CB35" s="55"/>
    </row>
    <row r="36" spans="2:80" ht="15" hidden="1" customHeight="1" x14ac:dyDescent="0.25">
      <c r="B36" s="33"/>
      <c r="C36" s="33"/>
      <c r="U36" s="48"/>
      <c r="V36" s="54"/>
      <c r="W36" s="54"/>
      <c r="X36" s="54"/>
      <c r="Y36" s="54"/>
      <c r="Z36" s="55"/>
      <c r="AA36" s="33"/>
      <c r="AB36" s="54"/>
      <c r="AC36" s="54"/>
      <c r="AD36" s="54"/>
      <c r="AE36" s="54"/>
      <c r="AF36" s="55"/>
      <c r="AG36" s="48"/>
      <c r="AH36" s="54"/>
      <c r="AI36" s="54"/>
      <c r="AJ36" s="54"/>
      <c r="AK36" s="54"/>
      <c r="AL36" s="55"/>
      <c r="AM36" s="33"/>
      <c r="AN36" s="54"/>
      <c r="AO36" s="54"/>
      <c r="AP36" s="54"/>
      <c r="AQ36" s="54"/>
      <c r="AR36" s="55"/>
      <c r="AS36" s="48"/>
      <c r="AT36" s="54"/>
      <c r="AU36" s="54"/>
      <c r="AV36" s="54"/>
      <c r="AW36" s="54"/>
      <c r="AX36" s="55"/>
      <c r="AY36" s="48"/>
      <c r="AZ36" s="54"/>
      <c r="BA36" s="54"/>
      <c r="BB36" s="54"/>
      <c r="BC36" s="54"/>
      <c r="BD36" s="55"/>
      <c r="BE36" s="48"/>
      <c r="BF36" s="54"/>
      <c r="BG36" s="54"/>
      <c r="BH36" s="54"/>
      <c r="BI36" s="54"/>
      <c r="BJ36" s="55"/>
      <c r="BK36" s="48"/>
      <c r="BL36" s="54"/>
      <c r="BM36" s="54"/>
      <c r="BN36" s="54"/>
      <c r="BO36" s="54"/>
      <c r="BP36" s="55"/>
      <c r="BQ36" s="48"/>
      <c r="BR36" s="54"/>
      <c r="BS36" s="54"/>
      <c r="BT36" s="54"/>
      <c r="BU36" s="54"/>
      <c r="BV36" s="55"/>
      <c r="BW36" s="34"/>
      <c r="BX36" s="54"/>
      <c r="BY36" s="54"/>
      <c r="BZ36" s="54"/>
      <c r="CA36" s="54"/>
      <c r="CB36" s="55"/>
    </row>
    <row r="37" spans="2:80" ht="15" hidden="1" customHeight="1" x14ac:dyDescent="0.25">
      <c r="B37" s="33"/>
      <c r="C37" s="33"/>
      <c r="U37" s="48"/>
      <c r="V37" s="54"/>
      <c r="W37" s="54"/>
      <c r="X37" s="54"/>
      <c r="Y37" s="54"/>
      <c r="Z37" s="55"/>
      <c r="AA37" s="33"/>
      <c r="AB37" s="54"/>
      <c r="AC37" s="54"/>
      <c r="AD37" s="54"/>
      <c r="AE37" s="54"/>
      <c r="AF37" s="55"/>
      <c r="AG37" s="48"/>
      <c r="AH37" s="54"/>
      <c r="AI37" s="54"/>
      <c r="AJ37" s="54"/>
      <c r="AK37" s="54"/>
      <c r="AL37" s="55"/>
      <c r="AM37" s="33"/>
      <c r="AN37" s="54"/>
      <c r="AO37" s="54"/>
      <c r="AP37" s="54"/>
      <c r="AQ37" s="54"/>
      <c r="AR37" s="55"/>
      <c r="AS37" s="48"/>
      <c r="AT37" s="54"/>
      <c r="AU37" s="54"/>
      <c r="AV37" s="54"/>
      <c r="AW37" s="54"/>
      <c r="AX37" s="55"/>
      <c r="AY37" s="48"/>
      <c r="AZ37" s="54"/>
      <c r="BA37" s="54"/>
      <c r="BB37" s="54"/>
      <c r="BC37" s="54"/>
      <c r="BD37" s="55"/>
      <c r="BE37" s="48"/>
      <c r="BF37" s="54"/>
      <c r="BG37" s="54"/>
      <c r="BH37" s="54"/>
      <c r="BI37" s="54"/>
      <c r="BJ37" s="55"/>
      <c r="BK37" s="48"/>
      <c r="BL37" s="54"/>
      <c r="BM37" s="54"/>
      <c r="BN37" s="54"/>
      <c r="BO37" s="54"/>
      <c r="BP37" s="55"/>
      <c r="BQ37" s="48"/>
      <c r="BR37" s="54"/>
      <c r="BS37" s="54"/>
      <c r="BT37" s="54"/>
      <c r="BU37" s="54"/>
      <c r="BV37" s="55"/>
      <c r="BW37" s="34"/>
      <c r="BX37" s="54"/>
      <c r="BY37" s="54"/>
      <c r="BZ37" s="54"/>
      <c r="CA37" s="54"/>
      <c r="CB37" s="55"/>
    </row>
    <row r="38" spans="2:80" ht="15" hidden="1" customHeight="1" x14ac:dyDescent="0.25">
      <c r="B38" s="33"/>
      <c r="C38" s="33"/>
      <c r="U38" s="48"/>
      <c r="V38" s="54"/>
      <c r="W38" s="54"/>
      <c r="X38" s="54"/>
      <c r="Y38" s="54"/>
      <c r="Z38" s="55"/>
      <c r="AA38" s="33"/>
      <c r="AB38" s="54"/>
      <c r="AC38" s="54"/>
      <c r="AD38" s="54"/>
      <c r="AE38" s="54"/>
      <c r="AF38" s="55"/>
      <c r="AG38" s="48"/>
      <c r="AH38" s="54"/>
      <c r="AI38" s="54"/>
      <c r="AJ38" s="54"/>
      <c r="AK38" s="54"/>
      <c r="AL38" s="55"/>
      <c r="AM38" s="48"/>
      <c r="AN38" s="54"/>
      <c r="AO38" s="54"/>
      <c r="AP38" s="54"/>
      <c r="AQ38" s="54"/>
      <c r="AR38" s="55"/>
      <c r="AS38" s="48"/>
      <c r="AT38" s="54"/>
      <c r="AU38" s="54"/>
      <c r="AV38" s="54"/>
      <c r="AW38" s="54"/>
      <c r="AX38" s="55"/>
      <c r="AY38" s="48"/>
      <c r="AZ38" s="54"/>
      <c r="BA38" s="54"/>
      <c r="BB38" s="54"/>
      <c r="BC38" s="54"/>
      <c r="BD38" s="55"/>
      <c r="BE38" s="48"/>
      <c r="BF38" s="54"/>
      <c r="BG38" s="54"/>
      <c r="BH38" s="54"/>
      <c r="BI38" s="54"/>
      <c r="BJ38" s="55"/>
      <c r="BK38" s="48"/>
      <c r="BL38" s="54"/>
      <c r="BM38" s="54"/>
      <c r="BN38" s="54"/>
      <c r="BO38" s="54"/>
      <c r="BP38" s="55"/>
      <c r="BQ38" s="48"/>
      <c r="BR38" s="54"/>
      <c r="BS38" s="54"/>
      <c r="BT38" s="54"/>
      <c r="BU38" s="54"/>
      <c r="BV38" s="55"/>
      <c r="BW38" s="34"/>
      <c r="BX38" s="54"/>
      <c r="BY38" s="54"/>
      <c r="BZ38" s="54"/>
      <c r="CA38" s="54"/>
      <c r="CB38" s="55"/>
    </row>
    <row r="39" spans="2:80" ht="15" hidden="1" customHeight="1" x14ac:dyDescent="0.25">
      <c r="B39" s="33"/>
      <c r="C39" s="33"/>
      <c r="U39" s="48"/>
      <c r="V39" s="54"/>
      <c r="W39" s="54"/>
      <c r="X39" s="54"/>
      <c r="Y39" s="54"/>
      <c r="Z39" s="55"/>
      <c r="AA39" s="33"/>
      <c r="AB39" s="54"/>
      <c r="AC39" s="54"/>
      <c r="AD39" s="54"/>
      <c r="AE39" s="54"/>
      <c r="AF39" s="55"/>
      <c r="AG39" s="48"/>
      <c r="AH39" s="54"/>
      <c r="AI39" s="54"/>
      <c r="AJ39" s="54"/>
      <c r="AK39" s="54"/>
      <c r="AL39" s="55"/>
      <c r="AM39" s="48"/>
      <c r="AN39" s="54"/>
      <c r="AO39" s="54"/>
      <c r="AP39" s="54"/>
      <c r="AQ39" s="54"/>
      <c r="AR39" s="55"/>
      <c r="AS39" s="48"/>
      <c r="AT39" s="54"/>
      <c r="AU39" s="54"/>
      <c r="AV39" s="54"/>
      <c r="AW39" s="54"/>
      <c r="AX39" s="55"/>
      <c r="AY39" s="48"/>
      <c r="AZ39" s="54"/>
      <c r="BA39" s="54"/>
      <c r="BB39" s="54"/>
      <c r="BC39" s="54"/>
      <c r="BD39" s="55"/>
      <c r="BE39" s="48"/>
      <c r="BF39" s="54"/>
      <c r="BG39" s="54"/>
      <c r="BH39" s="54"/>
      <c r="BI39" s="54"/>
      <c r="BJ39" s="55"/>
      <c r="BK39" s="48"/>
      <c r="BL39" s="54"/>
      <c r="BM39" s="54"/>
      <c r="BN39" s="54"/>
      <c r="BO39" s="54"/>
      <c r="BP39" s="55"/>
      <c r="BQ39" s="48"/>
      <c r="BR39" s="54"/>
      <c r="BS39" s="54"/>
      <c r="BT39" s="54"/>
      <c r="BU39" s="54"/>
      <c r="BV39" s="55"/>
      <c r="BW39" s="34"/>
      <c r="BX39" s="54"/>
      <c r="BY39" s="54"/>
      <c r="BZ39" s="54"/>
      <c r="CA39" s="54"/>
      <c r="CB39" s="55"/>
    </row>
    <row r="40" spans="2:80" ht="15" hidden="1" x14ac:dyDescent="0.25">
      <c r="B40" s="33"/>
      <c r="C40" s="33"/>
      <c r="D40" s="43"/>
      <c r="E40" s="43"/>
      <c r="F40" s="43"/>
      <c r="G40" s="43"/>
      <c r="H40" s="33"/>
      <c r="I40" s="40"/>
      <c r="J40" s="41"/>
      <c r="K40" s="41"/>
      <c r="L40" s="41"/>
      <c r="M40" s="41"/>
      <c r="N40" s="40"/>
      <c r="O40" s="33"/>
      <c r="P40" s="35"/>
      <c r="Q40" s="35"/>
      <c r="R40" s="35"/>
      <c r="S40" s="35"/>
      <c r="T40" s="33"/>
      <c r="U40" s="33"/>
      <c r="V40" s="35"/>
      <c r="W40" s="35"/>
      <c r="X40" s="35"/>
      <c r="Y40" s="35"/>
      <c r="Z40" s="33"/>
      <c r="AA40" s="33"/>
      <c r="AB40" s="35"/>
      <c r="AC40" s="35"/>
      <c r="AD40" s="35"/>
      <c r="AE40" s="35"/>
      <c r="AF40" s="33"/>
      <c r="AG40" s="33"/>
      <c r="AH40" s="35"/>
      <c r="AI40" s="35"/>
      <c r="AJ40" s="35"/>
      <c r="AK40" s="35"/>
      <c r="AL40" s="33"/>
      <c r="AM40" s="33"/>
      <c r="AN40" s="35"/>
      <c r="AO40" s="35"/>
      <c r="AP40" s="35"/>
      <c r="AQ40" s="35"/>
      <c r="AR40" s="33"/>
      <c r="AS40" s="33"/>
      <c r="AT40" s="35"/>
      <c r="AU40" s="35"/>
      <c r="AV40" s="35"/>
      <c r="AW40" s="35"/>
      <c r="AX40" s="33"/>
      <c r="AY40" s="33"/>
      <c r="AZ40" s="35"/>
      <c r="BA40" s="35"/>
      <c r="BB40" s="35"/>
      <c r="BC40" s="35"/>
      <c r="BD40" s="33"/>
      <c r="BE40" s="33"/>
      <c r="BF40" s="35"/>
      <c r="BG40" s="35"/>
      <c r="BH40" s="35"/>
      <c r="BI40" s="35"/>
      <c r="BJ40" s="33"/>
      <c r="BK40" s="33"/>
      <c r="BL40" s="35"/>
      <c r="BM40" s="35"/>
      <c r="BN40" s="35"/>
      <c r="BO40" s="35"/>
      <c r="BP40" s="33"/>
      <c r="BQ40" s="33"/>
      <c r="BR40" s="35"/>
      <c r="BS40" s="35"/>
      <c r="BT40" s="35"/>
      <c r="BU40" s="35"/>
      <c r="BV40" s="33"/>
      <c r="BW40" s="34"/>
      <c r="BX40" s="34"/>
      <c r="BY40" s="34"/>
      <c r="BZ40" s="34"/>
      <c r="CA40" s="34"/>
      <c r="CB40" s="34"/>
    </row>
    <row r="41" spans="2:80" ht="15" hidden="1" x14ac:dyDescent="0.25">
      <c r="H41" s="39"/>
    </row>
  </sheetData>
  <sheetProtection selectLockedCells="1"/>
  <mergeCells count="26">
    <mergeCell ref="BF2:BJ2"/>
    <mergeCell ref="D2:H2"/>
    <mergeCell ref="J2:N2"/>
    <mergeCell ref="P2:T2"/>
    <mergeCell ref="V2:Z2"/>
    <mergeCell ref="AB2:AF2"/>
    <mergeCell ref="AH2:AL2"/>
    <mergeCell ref="AN2:AR2"/>
    <mergeCell ref="AT2:AX2"/>
    <mergeCell ref="AZ2:BD2"/>
    <mergeCell ref="BX2:CB2"/>
    <mergeCell ref="BR2:BV2"/>
    <mergeCell ref="BL2:BP2"/>
    <mergeCell ref="BK1:BP1"/>
    <mergeCell ref="BQ1:BV1"/>
    <mergeCell ref="C1:H1"/>
    <mergeCell ref="I1:N1"/>
    <mergeCell ref="O1:T1"/>
    <mergeCell ref="U1:Z1"/>
    <mergeCell ref="AA1:AF1"/>
    <mergeCell ref="AG1:AL1"/>
    <mergeCell ref="BW1:CB1"/>
    <mergeCell ref="AM1:AR1"/>
    <mergeCell ref="AS1:AX1"/>
    <mergeCell ref="AY1:BD1"/>
    <mergeCell ref="BE1:BJ1"/>
  </mergeCells>
  <conditionalFormatting sqref="C3:C34 AG34:AG39 AM38:AM39 AY34:AY39 BK34:BK39 AS34:AS39 BE34:BE39 BQ34:BQ39">
    <cfRule type="expression" dxfId="132" priority="357">
      <formula>SUMPRODUCT((D3&gt;=DVac)*(D3&lt;=FVac))&gt;0</formula>
    </cfRule>
    <cfRule type="expression" dxfId="131" priority="358" stopIfTrue="1">
      <formula>SUMPRODUCT((D3&gt;=DVac)*(D3&lt;=FVac))&lt;2</formula>
    </cfRule>
  </conditionalFormatting>
  <conditionalFormatting sqref="J3:M34 AH34:AK39 V34:Y39 AB34:AE39 AT34:AW39 AZ34:BC39 BF34:BI39 BL34:BO39 BR34:BU39 BX34:CA39 AN34:AQ39">
    <cfRule type="cellIs" dxfId="130" priority="355" operator="equal">
      <formula>TODAY()</formula>
    </cfRule>
  </conditionalFormatting>
  <conditionalFormatting sqref="P3:S34">
    <cfRule type="cellIs" dxfId="129" priority="353" operator="equal">
      <formula>TODAY()</formula>
    </cfRule>
  </conditionalFormatting>
  <conditionalFormatting sqref="V3:Y33">
    <cfRule type="cellIs" dxfId="128" priority="351" operator="equal">
      <formula>TODAY()</formula>
    </cfRule>
  </conditionalFormatting>
  <conditionalFormatting sqref="AB3:AE33">
    <cfRule type="cellIs" dxfId="127" priority="322" operator="equal">
      <formula>TODAY()</formula>
    </cfRule>
  </conditionalFormatting>
  <conditionalFormatting sqref="AH3:AK33">
    <cfRule type="cellIs" dxfId="126" priority="337" operator="equal">
      <formula>TODAY()</formula>
    </cfRule>
  </conditionalFormatting>
  <conditionalFormatting sqref="D3:G34">
    <cfRule type="cellIs" dxfId="125" priority="359" operator="equal">
      <formula>TODAY()</formula>
    </cfRule>
  </conditionalFormatting>
  <conditionalFormatting sqref="I3:I34">
    <cfRule type="expression" dxfId="124" priority="347">
      <formula>SUMPRODUCT((J3&gt;=DVac)*(J3&lt;=FVac))&gt;0</formula>
    </cfRule>
    <cfRule type="expression" dxfId="123" priority="348" stopIfTrue="1">
      <formula>SUMPRODUCT((J3&gt;=DVac)*(J3&lt;=FVac))&lt;2</formula>
    </cfRule>
  </conditionalFormatting>
  <conditionalFormatting sqref="O3:O34">
    <cfRule type="expression" dxfId="122" priority="345">
      <formula>SUMPRODUCT((P3&gt;=DVac)*(P3&lt;=FVac))&gt;0</formula>
    </cfRule>
    <cfRule type="expression" dxfId="121" priority="346" stopIfTrue="1">
      <formula>SUMPRODUCT((P3&gt;=DVac)*(P3&lt;=FVac))&lt;2</formula>
    </cfRule>
  </conditionalFormatting>
  <conditionalFormatting sqref="U3:U39">
    <cfRule type="expression" dxfId="120" priority="343">
      <formula>SUMPRODUCT((V3&gt;=DVac)*(V3&lt;=FVac))&gt;0</formula>
    </cfRule>
    <cfRule type="expression" dxfId="119" priority="344">
      <formula>SUMPRODUCT((V3&gt;=DVac)*(V3&lt;=FVac))&lt;2</formula>
    </cfRule>
  </conditionalFormatting>
  <conditionalFormatting sqref="AA3:AA32">
    <cfRule type="expression" dxfId="118" priority="341">
      <formula>SUMPRODUCT((AB3&gt;=DVac)*(AB3&lt;=FVac))&gt;0</formula>
    </cfRule>
    <cfRule type="expression" dxfId="117" priority="342" stopIfTrue="1">
      <formula>SUMPRODUCT((AB3&gt;=DVac)*(AB3&lt;=FVac))&lt;2</formula>
    </cfRule>
  </conditionalFormatting>
  <conditionalFormatting sqref="AG3:AG32">
    <cfRule type="expression" dxfId="116" priority="339">
      <formula>SUMPRODUCT((AH3&gt;=DVac)*(AH3&lt;=FVac))&gt;0</formula>
    </cfRule>
    <cfRule type="expression" dxfId="115" priority="340" stopIfTrue="1">
      <formula>SUMPRODUCT((AH3&gt;=DVac)*(AH3&lt;=FVac))&lt;2</formula>
    </cfRule>
  </conditionalFormatting>
  <conditionalFormatting sqref="D3:H34">
    <cfRule type="expression" dxfId="114" priority="336">
      <formula>WEEKDAY($D3,2)=7</formula>
    </cfRule>
    <cfRule type="expression" dxfId="113" priority="349">
      <formula>WEEKDAY($D3,2)&gt;5</formula>
    </cfRule>
    <cfRule type="expression" dxfId="112" priority="360">
      <formula>COUNTIF(Fériés,$D3)=1</formula>
    </cfRule>
  </conditionalFormatting>
  <conditionalFormatting sqref="D31:H34">
    <cfRule type="expression" dxfId="111" priority="334">
      <formula>$D31=""</formula>
    </cfRule>
  </conditionalFormatting>
  <conditionalFormatting sqref="C31:C34">
    <cfRule type="expression" dxfId="110" priority="335">
      <formula>$D31=""</formula>
    </cfRule>
  </conditionalFormatting>
  <conditionalFormatting sqref="J31:M33 J34:N34">
    <cfRule type="expression" dxfId="109" priority="330">
      <formula>$J31=""</formula>
    </cfRule>
  </conditionalFormatting>
  <conditionalFormatting sqref="P31:T34">
    <cfRule type="expression" dxfId="108" priority="329">
      <formula>$P31=""</formula>
    </cfRule>
  </conditionalFormatting>
  <conditionalFormatting sqref="I31:I34">
    <cfRule type="expression" dxfId="107" priority="328">
      <formula>$J31=""</formula>
    </cfRule>
  </conditionalFormatting>
  <conditionalFormatting sqref="O31:O34">
    <cfRule type="expression" dxfId="106" priority="327">
      <formula>$P31=""</formula>
    </cfRule>
  </conditionalFormatting>
  <conditionalFormatting sqref="V31:Z39">
    <cfRule type="expression" dxfId="105" priority="324">
      <formula>$V31=""</formula>
    </cfRule>
  </conditionalFormatting>
  <conditionalFormatting sqref="U31:U39">
    <cfRule type="expression" dxfId="104" priority="323">
      <formula>$V31=""</formula>
    </cfRule>
  </conditionalFormatting>
  <conditionalFormatting sqref="AB31:AF39">
    <cfRule type="expression" dxfId="103" priority="315">
      <formula>$AB31=""</formula>
    </cfRule>
  </conditionalFormatting>
  <conditionalFormatting sqref="AH31:AL39">
    <cfRule type="expression" dxfId="102" priority="316">
      <formula>$AH31=""</formula>
    </cfRule>
  </conditionalFormatting>
  <conditionalFormatting sqref="AH3:AL39">
    <cfRule type="expression" dxfId="101" priority="317">
      <formula>WEEKDAY($AH3,2)=6</formula>
    </cfRule>
    <cfRule type="expression" dxfId="100" priority="318">
      <formula>WEEKDAY($AH3,2)=7</formula>
    </cfRule>
    <cfRule type="expression" dxfId="99" priority="321">
      <formula>COUNTIF(Fériés,$AH3)=1</formula>
    </cfRule>
  </conditionalFormatting>
  <conditionalFormatting sqref="J3:M33 J34:N34">
    <cfRule type="expression" dxfId="98" priority="333">
      <formula>WEEKDAY($J3,2)=6</formula>
    </cfRule>
    <cfRule type="expression" dxfId="97" priority="338">
      <formula>WEEKDAY($J3,2)=7</formula>
    </cfRule>
    <cfRule type="expression" dxfId="96" priority="356">
      <formula>COUNTIF(Fériés,$J3)=1</formula>
    </cfRule>
  </conditionalFormatting>
  <conditionalFormatting sqref="P3:T34">
    <cfRule type="expression" dxfId="95" priority="331">
      <formula>WEEKDAY($P3,2)=6</formula>
    </cfRule>
    <cfRule type="expression" dxfId="94" priority="332">
      <formula>WEEKDAY($P3,2)=7</formula>
    </cfRule>
    <cfRule type="expression" dxfId="93" priority="354">
      <formula>COUNTIF(Fériés,$P3)=1</formula>
    </cfRule>
  </conditionalFormatting>
  <conditionalFormatting sqref="V3:Z39">
    <cfRule type="expression" dxfId="92" priority="325">
      <formula>WEEKDAY($V3,2)=6</formula>
    </cfRule>
    <cfRule type="expression" dxfId="91" priority="326">
      <formula>WEEKDAY($V3,2)=7</formula>
    </cfRule>
    <cfRule type="expression" dxfId="90" priority="352">
      <formula>COUNTIF(Fériés,$V3)=1</formula>
    </cfRule>
  </conditionalFormatting>
  <conditionalFormatting sqref="AB3:AF39">
    <cfRule type="expression" dxfId="89" priority="319">
      <formula>WEEKDAY($AB3,2)=7</formula>
    </cfRule>
    <cfRule type="expression" dxfId="88" priority="320">
      <formula>WEEKDAY($AB3,2)=6</formula>
    </cfRule>
    <cfRule type="expression" dxfId="87" priority="350">
      <formula>COUNTIF(Fériés,$AB3)=1</formula>
    </cfRule>
  </conditionalFormatting>
  <conditionalFormatting sqref="AN3:AQ33">
    <cfRule type="cellIs" dxfId="86" priority="306" operator="equal">
      <formula>TODAY()</formula>
    </cfRule>
  </conditionalFormatting>
  <conditionalFormatting sqref="AM3:AM30">
    <cfRule type="expression" dxfId="85" priority="307">
      <formula>SUMPRODUCT((AN3&gt;=DVac)*(AN3&lt;=FVac))&gt;0</formula>
    </cfRule>
    <cfRule type="expression" dxfId="84" priority="308" stopIfTrue="1">
      <formula>SUMPRODUCT((AN3&gt;=DVac)*(AN3&lt;=FVac))&lt;2</formula>
    </cfRule>
  </conditionalFormatting>
  <conditionalFormatting sqref="AN31:AR39">
    <cfRule type="expression" dxfId="83" priority="302">
      <formula>$AN31=""</formula>
    </cfRule>
  </conditionalFormatting>
  <conditionalFormatting sqref="AN3:AR39">
    <cfRule type="expression" dxfId="82" priority="303">
      <formula>COUNTIF(Fériés,$AN3)=1</formula>
    </cfRule>
    <cfRule type="expression" dxfId="81" priority="304">
      <formula>WEEKDAY($AN3,2)=6</formula>
    </cfRule>
    <cfRule type="expression" dxfId="80" priority="305">
      <formula>WEEKDAY($AN3,2)=7</formula>
    </cfRule>
  </conditionalFormatting>
  <conditionalFormatting sqref="AT3:AW33">
    <cfRule type="cellIs" dxfId="79" priority="296" operator="equal">
      <formula>TODAY()</formula>
    </cfRule>
  </conditionalFormatting>
  <conditionalFormatting sqref="AS3:AS31">
    <cfRule type="expression" dxfId="78" priority="300">
      <formula>SUMPRODUCT((AT3&gt;=DVac)*(AT3&lt;=FVac))&gt;0</formula>
    </cfRule>
    <cfRule type="expression" dxfId="77" priority="301" stopIfTrue="1">
      <formula>SUMPRODUCT((AT3&gt;=DVac)*(AT3&lt;=FVac))&lt;2</formula>
    </cfRule>
  </conditionalFormatting>
  <conditionalFormatting sqref="AT31:AX39">
    <cfRule type="expression" dxfId="76" priority="295">
      <formula>$AT31=""</formula>
    </cfRule>
  </conditionalFormatting>
  <conditionalFormatting sqref="AT3:AX39">
    <cfRule type="expression" dxfId="75" priority="297">
      <formula>COUNTIF(Fériés,$AT3)=1</formula>
    </cfRule>
    <cfRule type="expression" dxfId="74" priority="298">
      <formula>WEEKDAY($AT3,2)=6</formula>
    </cfRule>
    <cfRule type="expression" dxfId="73" priority="299">
      <formula>WEEKDAY($AT3,2)=7</formula>
    </cfRule>
  </conditionalFormatting>
  <conditionalFormatting sqref="AZ3:BC33">
    <cfRule type="cellIs" dxfId="72" priority="289" operator="equal">
      <formula>TODAY()</formula>
    </cfRule>
  </conditionalFormatting>
  <conditionalFormatting sqref="AY3:AY32">
    <cfRule type="expression" dxfId="71" priority="293">
      <formula>SUMPRODUCT((AZ3&gt;=DVac)*(AZ3&lt;=FVac))&gt;0</formula>
    </cfRule>
    <cfRule type="expression" dxfId="70" priority="294" stopIfTrue="1">
      <formula>SUMPRODUCT((AZ3&gt;=DVac)*(AZ3&lt;=FVac))&lt;2</formula>
    </cfRule>
  </conditionalFormatting>
  <conditionalFormatting sqref="AZ31:BD39">
    <cfRule type="expression" dxfId="69" priority="288">
      <formula>$AZ31=""</formula>
    </cfRule>
  </conditionalFormatting>
  <conditionalFormatting sqref="AZ3:BD39">
    <cfRule type="expression" dxfId="68" priority="290">
      <formula>COUNTIF(Fériés,$AZ3)=1</formula>
    </cfRule>
    <cfRule type="expression" dxfId="67" priority="291">
      <formula>WEEKDAY($AZ3,2)=6</formula>
    </cfRule>
    <cfRule type="expression" dxfId="66" priority="292">
      <formula>WEEKDAY($AZ3,2)=7</formula>
    </cfRule>
  </conditionalFormatting>
  <conditionalFormatting sqref="BF3:BI33">
    <cfRule type="cellIs" dxfId="65" priority="282" operator="equal">
      <formula>TODAY()</formula>
    </cfRule>
  </conditionalFormatting>
  <conditionalFormatting sqref="BE3:BE30">
    <cfRule type="expression" dxfId="64" priority="286">
      <formula>SUMPRODUCT((BF3&gt;=DVac)*(BF3&lt;=FVac))&gt;0</formula>
    </cfRule>
    <cfRule type="expression" dxfId="63" priority="287" stopIfTrue="1">
      <formula>SUMPRODUCT((BF3&gt;=DVac)*(BF3&lt;=FVac))&lt;2</formula>
    </cfRule>
  </conditionalFormatting>
  <conditionalFormatting sqref="BF31:BJ39">
    <cfRule type="expression" dxfId="62" priority="281">
      <formula>$BF31=""</formula>
    </cfRule>
  </conditionalFormatting>
  <conditionalFormatting sqref="BF3:BJ39">
    <cfRule type="expression" dxfId="61" priority="283">
      <formula>COUNTIF(Fériés,$BF3)=1</formula>
    </cfRule>
    <cfRule type="expression" dxfId="60" priority="284">
      <formula>WEEKDAY($BF3,2)=6</formula>
    </cfRule>
    <cfRule type="expression" dxfId="59" priority="285">
      <formula>WEEKDAY($BF3,2)=7</formula>
    </cfRule>
  </conditionalFormatting>
  <conditionalFormatting sqref="BL3:BO33">
    <cfRule type="cellIs" dxfId="58" priority="278" operator="equal">
      <formula>TODAY()</formula>
    </cfRule>
  </conditionalFormatting>
  <conditionalFormatting sqref="BK3:BK32">
    <cfRule type="expression" dxfId="57" priority="279">
      <formula>SUMPRODUCT((BL3&gt;=DVac)*(BL3&lt;=FVac))&gt;0</formula>
    </cfRule>
    <cfRule type="expression" dxfId="56" priority="280" stopIfTrue="1">
      <formula>SUMPRODUCT((BL3&gt;=DVac)*(BL3&lt;=FVac))&lt;2</formula>
    </cfRule>
  </conditionalFormatting>
  <conditionalFormatting sqref="BL31:BP39">
    <cfRule type="expression" dxfId="55" priority="274">
      <formula>$BL31=""</formula>
    </cfRule>
  </conditionalFormatting>
  <conditionalFormatting sqref="BL3:BP39">
    <cfRule type="expression" dxfId="54" priority="275">
      <formula>WEEKDAY($BL3,2)=6</formula>
    </cfRule>
    <cfRule type="expression" dxfId="53" priority="276">
      <formula>WEEKDAY($BL3,2)=7</formula>
    </cfRule>
    <cfRule type="expression" dxfId="52" priority="277">
      <formula>COUNTIF(Fériés,$BL3)=1</formula>
    </cfRule>
  </conditionalFormatting>
  <conditionalFormatting sqref="BR3:BU33">
    <cfRule type="cellIs" dxfId="51" priority="271" operator="equal">
      <formula>TODAY()</formula>
    </cfRule>
  </conditionalFormatting>
  <conditionalFormatting sqref="BQ3:BQ32">
    <cfRule type="expression" dxfId="50" priority="272">
      <formula>SUMPRODUCT((BR3&gt;=DVac)*(BR3&lt;=FVac))&gt;0</formula>
    </cfRule>
    <cfRule type="expression" dxfId="49" priority="273" stopIfTrue="1">
      <formula>SUMPRODUCT((BR3&gt;=DVac)*(BR3&lt;=FVac))&lt;2</formula>
    </cfRule>
  </conditionalFormatting>
  <conditionalFormatting sqref="BR31:BV39">
    <cfRule type="expression" dxfId="48" priority="267">
      <formula>$BR31=""</formula>
    </cfRule>
  </conditionalFormatting>
  <conditionalFormatting sqref="BR3:BV39">
    <cfRule type="expression" dxfId="47" priority="268">
      <formula>WEEKDAY($BR3,2)=6</formula>
    </cfRule>
    <cfRule type="expression" dxfId="46" priority="269">
      <formula>WEEKDAY($BR3,2)=7</formula>
    </cfRule>
    <cfRule type="expression" dxfId="45" priority="270">
      <formula>COUNTIF(Fériés,$BR3)=1</formula>
    </cfRule>
  </conditionalFormatting>
  <conditionalFormatting sqref="BX3:CA33">
    <cfRule type="cellIs" dxfId="44" priority="264" operator="equal">
      <formula>TODAY()</formula>
    </cfRule>
  </conditionalFormatting>
  <conditionalFormatting sqref="BW3:BW33">
    <cfRule type="expression" dxfId="43" priority="265">
      <formula>SUMPRODUCT((BX3&gt;=DVac)*(BX3&lt;=FVac))&gt;0</formula>
    </cfRule>
    <cfRule type="expression" dxfId="42" priority="266" stopIfTrue="1">
      <formula>SUMPRODUCT((BX3&gt;=DVac)*(BX3&lt;=FVac))&lt;2</formula>
    </cfRule>
  </conditionalFormatting>
  <conditionalFormatting sqref="BX31:CB39">
    <cfRule type="expression" dxfId="41" priority="260">
      <formula>$BX31=""</formula>
    </cfRule>
  </conditionalFormatting>
  <conditionalFormatting sqref="AM33">
    <cfRule type="expression" dxfId="40" priority="258">
      <formula>SUMPRODUCT((AN33&gt;=DVac)*(AN33&lt;=FVac))&gt;0</formula>
    </cfRule>
    <cfRule type="expression" dxfId="39" priority="259" stopIfTrue="1">
      <formula>SUMPRODUCT((AN33&gt;=DVac)*(AN33&lt;=FVac))&lt;2</formula>
    </cfRule>
  </conditionalFormatting>
  <conditionalFormatting sqref="AM33 AM38:AM39">
    <cfRule type="expression" dxfId="38" priority="257">
      <formula>$AN33=""</formula>
    </cfRule>
  </conditionalFormatting>
  <conditionalFormatting sqref="AY33">
    <cfRule type="expression" dxfId="37" priority="255">
      <formula>SUMPRODUCT((AZ33&gt;=DVac)*(AZ33&lt;=FVac))&gt;0</formula>
    </cfRule>
    <cfRule type="expression" dxfId="36" priority="256" stopIfTrue="1">
      <formula>SUMPRODUCT((AZ33&gt;=DVac)*(AZ33&lt;=FVac))&lt;2</formula>
    </cfRule>
  </conditionalFormatting>
  <conditionalFormatting sqref="AY33:AY39">
    <cfRule type="expression" dxfId="35" priority="254">
      <formula>$AZ33=""</formula>
    </cfRule>
  </conditionalFormatting>
  <conditionalFormatting sqref="BK33">
    <cfRule type="expression" dxfId="34" priority="252">
      <formula>SUMPRODUCT((BL33&gt;=DVac)*(BL33&lt;=FVac))&gt;0</formula>
    </cfRule>
    <cfRule type="expression" dxfId="33" priority="253" stopIfTrue="1">
      <formula>SUMPRODUCT((BL33&gt;=DVac)*(BL33&lt;=FVac))&lt;2</formula>
    </cfRule>
  </conditionalFormatting>
  <conditionalFormatting sqref="BK33:BK39">
    <cfRule type="expression" dxfId="32" priority="251">
      <formula>$BL33=""</formula>
    </cfRule>
  </conditionalFormatting>
  <conditionalFormatting sqref="AM31:AM32">
    <cfRule type="expression" dxfId="31" priority="249">
      <formula>SUMPRODUCT((AN31&gt;=DVac)*(AN31&lt;=FVac))&gt;0</formula>
    </cfRule>
    <cfRule type="expression" dxfId="30" priority="250" stopIfTrue="1">
      <formula>SUMPRODUCT((AN31&gt;=DVac)*(AN31&lt;=FVac))&lt;2</formula>
    </cfRule>
  </conditionalFormatting>
  <conditionalFormatting sqref="AM31:AM32">
    <cfRule type="expression" dxfId="29" priority="248">
      <formula>$AN31=""</formula>
    </cfRule>
  </conditionalFormatting>
  <conditionalFormatting sqref="N31:N33">
    <cfRule type="expression" dxfId="28" priority="242">
      <formula>$J31=""</formula>
    </cfRule>
  </conditionalFormatting>
  <conditionalFormatting sqref="N31:N33">
    <cfRule type="expression" dxfId="27" priority="243">
      <formula>WEEKDAY($J31,2)=6</formula>
    </cfRule>
    <cfRule type="expression" dxfId="26" priority="244">
      <formula>WEEKDAY($J31,2)=7</formula>
    </cfRule>
    <cfRule type="expression" dxfId="25" priority="246">
      <formula>COUNTIF(Fériés,$J31)=1</formula>
    </cfRule>
  </conditionalFormatting>
  <conditionalFormatting sqref="AS32:AS33">
    <cfRule type="expression" dxfId="24" priority="237">
      <formula>SUMPRODUCT((AT32&gt;=DVac)*(AT32&lt;=FVac))&gt;0</formula>
    </cfRule>
    <cfRule type="expression" dxfId="23" priority="238" stopIfTrue="1">
      <formula>SUMPRODUCT((AT32&gt;=DVac)*(AT32&lt;=FVac))&lt;2</formula>
    </cfRule>
  </conditionalFormatting>
  <conditionalFormatting sqref="AS31:AS39">
    <cfRule type="expression" dxfId="22" priority="236">
      <formula>$AT31=""</formula>
    </cfRule>
  </conditionalFormatting>
  <conditionalFormatting sqref="BE31:BE33">
    <cfRule type="expression" dxfId="21" priority="234">
      <formula>SUMPRODUCT((BF31&gt;=DVac)*(BF31&lt;=FVac))&gt;0</formula>
    </cfRule>
    <cfRule type="expression" dxfId="20" priority="235" stopIfTrue="1">
      <formula>SUMPRODUCT((BF31&gt;=DVac)*(BF31&lt;=FVac))&lt;2</formula>
    </cfRule>
  </conditionalFormatting>
  <conditionalFormatting sqref="BE31:BE39">
    <cfRule type="expression" dxfId="19" priority="233">
      <formula>$BF31=""</formula>
    </cfRule>
  </conditionalFormatting>
  <conditionalFormatting sqref="BQ33">
    <cfRule type="expression" dxfId="18" priority="231">
      <formula>SUMPRODUCT((BR33&gt;=DVac)*(BR33&lt;=FVac))&gt;0</formula>
    </cfRule>
    <cfRule type="expression" dxfId="17" priority="232" stopIfTrue="1">
      <formula>SUMPRODUCT((BR33&gt;=DVac)*(BR33&lt;=FVac))&lt;2</formula>
    </cfRule>
  </conditionalFormatting>
  <conditionalFormatting sqref="BQ33:BQ39">
    <cfRule type="expression" dxfId="16" priority="230">
      <formula>$BR33=""</formula>
    </cfRule>
  </conditionalFormatting>
  <conditionalFormatting sqref="N3:N33">
    <cfRule type="expression" dxfId="15" priority="309">
      <formula>WEEKDAY($J3,2)=6</formula>
    </cfRule>
    <cfRule type="expression" dxfId="14" priority="310">
      <formula>WEEKDAY($J3,2)=7</formula>
    </cfRule>
    <cfRule type="expression" dxfId="13" priority="311">
      <formula>COUNTIF(Fériés,$J3)=1</formula>
    </cfRule>
  </conditionalFormatting>
  <conditionalFormatting sqref="CB23">
    <cfRule type="expression" dxfId="12" priority="364">
      <formula>WEEKDAY($BX22,2)=6</formula>
    </cfRule>
    <cfRule type="expression" dxfId="11" priority="365">
      <formula>WEEKDAY($BX22,2)=7</formula>
    </cfRule>
    <cfRule type="expression" dxfId="10" priority="366">
      <formula>COUNTIF(Fériés,$BX22)=1</formula>
    </cfRule>
  </conditionalFormatting>
  <conditionalFormatting sqref="AG33">
    <cfRule type="expression" dxfId="9" priority="110">
      <formula>SUMPRODUCT((AH33&gt;=DVac)*(AH33&lt;=FVac))&gt;0</formula>
    </cfRule>
    <cfRule type="expression" dxfId="8" priority="111" stopIfTrue="1">
      <formula>SUMPRODUCT((AH33&gt;=DVac)*(AH33&lt;=FVac))&lt;2</formula>
    </cfRule>
  </conditionalFormatting>
  <conditionalFormatting sqref="AG31:AG39">
    <cfRule type="expression" dxfId="7" priority="109">
      <formula>$AH31=""</formula>
    </cfRule>
  </conditionalFormatting>
  <conditionalFormatting sqref="BX3:CB39">
    <cfRule type="expression" dxfId="6" priority="261">
      <formula>WEEKDAY($BX3,2)=6</formula>
    </cfRule>
    <cfRule type="expression" dxfId="5" priority="262">
      <formula>WEEKDAY($BX3,2)=7</formula>
    </cfRule>
    <cfRule type="expression" dxfId="4" priority="263">
      <formula>COUNTIF(Fériés,$BX3)=1</formula>
    </cfRule>
  </conditionalFormatting>
  <conditionalFormatting sqref="B3">
    <cfRule type="expression" dxfId="3" priority="367">
      <formula>#REF!=""</formula>
    </cfRule>
  </conditionalFormatting>
  <conditionalFormatting sqref="AA33">
    <cfRule type="expression" dxfId="2" priority="4">
      <formula>SUMPRODUCT((AB33&gt;=DVac)*(AB33&lt;=FVac))&gt;0</formula>
    </cfRule>
    <cfRule type="expression" dxfId="1" priority="5" stopIfTrue="1">
      <formula>SUMPRODUCT((AB33&gt;=DVac)*(AB33&lt;=FVac))&lt;2</formula>
    </cfRule>
  </conditionalFormatting>
  <conditionalFormatting sqref="AA33">
    <cfRule type="expression" dxfId="0" priority="3">
      <formula>$AN33=""</formula>
    </cfRule>
  </conditionalFormatting>
  <dataValidations count="2">
    <dataValidation type="list" allowBlank="1" showInputMessage="1" showErrorMessage="1" sqref="D2">
      <formula1>onglets</formula1>
    </dataValidation>
    <dataValidation type="list" allowBlank="1" showInputMessage="1" showErrorMessage="1" sqref="B4">
      <formula1>"1,2,3,4,5,6,7,8,9,10,11,12,13,14,15,16,17,18"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87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BD_CAL!#REF!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BD_CAL</vt:lpstr>
      <vt:lpstr>Calendrier</vt:lpstr>
      <vt:lpstr>An</vt:lpstr>
      <vt:lpstr>Calendrier!colvac</vt:lpstr>
      <vt:lpstr>DVac</vt:lpstr>
      <vt:lpstr>Fériés</vt:lpstr>
      <vt:lpstr>FVac</vt:lpstr>
      <vt:lpstr>onglets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cp:lastPrinted>2014-11-11T06:49:17Z</cp:lastPrinted>
  <dcterms:created xsi:type="dcterms:W3CDTF">2012-06-21T15:41:37Z</dcterms:created>
  <dcterms:modified xsi:type="dcterms:W3CDTF">2015-04-28T17:16:31Z</dcterms:modified>
</cp:coreProperties>
</file>