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240" yWindow="105" windowWidth="14805" windowHeight="8010"/>
  </bookViews>
  <sheets>
    <sheet name="Accueil" sheetId="1" r:id="rId1"/>
    <sheet name="BDD" sheetId="2" r:id="rId2"/>
    <sheet name="Ajout" sheetId="3" r:id="rId3"/>
    <sheet name="Suppression" sheetId="5" r:id="rId4"/>
    <sheet name="Modification" sheetId="6" r:id="rId5"/>
    <sheet name="Licence" sheetId="8" r:id="rId6"/>
    <sheet name="FeuilleMatch" sheetId="7" r:id="rId7"/>
    <sheet name="Paramètres" sheetId="4" r:id="rId8"/>
  </sheets>
  <definedNames>
    <definedName name="Nb_enregistrement_BDD">Paramètres!$B$2</definedName>
    <definedName name="param_no_ligne">Paramètres!$B$3</definedName>
  </definedNames>
  <calcPr calcId="152511"/>
</workbook>
</file>

<file path=xl/calcChain.xml><?xml version="1.0" encoding="utf-8"?>
<calcChain xmlns="http://schemas.openxmlformats.org/spreadsheetml/2006/main">
  <c r="Q9" i="2" l="1"/>
  <c r="R9" i="2"/>
  <c r="E2" i="3"/>
  <c r="Q2" i="2"/>
  <c r="Q3" i="2"/>
  <c r="Q4" i="2"/>
  <c r="Q5" i="2"/>
  <c r="Q6" i="2"/>
  <c r="Q7" i="2"/>
  <c r="Q8" i="2"/>
  <c r="R8" i="2" l="1"/>
  <c r="I9" i="5" l="1"/>
  <c r="I8" i="5"/>
  <c r="R2" i="2"/>
  <c r="R3" i="2"/>
  <c r="R4" i="2"/>
  <c r="R5" i="2"/>
  <c r="R6" i="2"/>
  <c r="R7" i="2"/>
  <c r="L2" i="3"/>
  <c r="B2" i="4"/>
  <c r="A2" i="3" s="1"/>
  <c r="K2" i="3" l="1"/>
  <c r="J2" i="3"/>
  <c r="I2" i="3"/>
  <c r="H2" i="3"/>
  <c r="G2" i="3"/>
  <c r="F2" i="3"/>
  <c r="D2" i="3"/>
  <c r="C2" i="3"/>
  <c r="B2" i="3"/>
  <c r="B4" i="1"/>
</calcChain>
</file>

<file path=xl/sharedStrings.xml><?xml version="1.0" encoding="utf-8"?>
<sst xmlns="http://schemas.openxmlformats.org/spreadsheetml/2006/main" count="95" uniqueCount="50">
  <si>
    <t>NOM</t>
  </si>
  <si>
    <t>PRENOM</t>
  </si>
  <si>
    <t>AGE</t>
  </si>
  <si>
    <t>N°</t>
  </si>
  <si>
    <t>MAIL</t>
  </si>
  <si>
    <t>ADRESSE</t>
  </si>
  <si>
    <t>CP</t>
  </si>
  <si>
    <t>VILLE</t>
  </si>
  <si>
    <t>TELEPHONE PORTABLE</t>
  </si>
  <si>
    <t>TELEPHONE FIXE</t>
  </si>
  <si>
    <t>CATEGORIE</t>
  </si>
  <si>
    <t>N° LICENCE</t>
  </si>
  <si>
    <t>PAYER</t>
  </si>
  <si>
    <t>RESTE A PAYER</t>
  </si>
  <si>
    <t>DÉJÀ PAYER</t>
  </si>
  <si>
    <t>Nombre de licenciés au club :</t>
  </si>
  <si>
    <t>Benoist</t>
  </si>
  <si>
    <t>DATE DE NAISSANCE</t>
  </si>
  <si>
    <t>NOM :</t>
  </si>
  <si>
    <t>PRENOM :</t>
  </si>
  <si>
    <t>DATE DE NAISSANCE :</t>
  </si>
  <si>
    <t>Cyril</t>
  </si>
  <si>
    <t/>
  </si>
  <si>
    <t>Julien</t>
  </si>
  <si>
    <t>Gauthier</t>
  </si>
  <si>
    <t>Remi</t>
  </si>
  <si>
    <t>N° Licence</t>
  </si>
  <si>
    <t>Nb d'enregistrement BDD :</t>
  </si>
  <si>
    <t>Prix de la Licence :</t>
  </si>
  <si>
    <t>Sébastien</t>
  </si>
  <si>
    <t>N° de ligne</t>
  </si>
  <si>
    <t>NOM PRENOM</t>
  </si>
  <si>
    <t>Mourad</t>
  </si>
  <si>
    <t>ALPHA</t>
  </si>
  <si>
    <t>BRAVO</t>
  </si>
  <si>
    <t>CHARLIE</t>
  </si>
  <si>
    <t>DELTA</t>
  </si>
  <si>
    <t>ECHO</t>
  </si>
  <si>
    <t>FOX</t>
  </si>
  <si>
    <t>GOLF</t>
  </si>
  <si>
    <t>SEXE</t>
  </si>
  <si>
    <t>M</t>
  </si>
  <si>
    <t>INDIA</t>
  </si>
  <si>
    <t>Laura</t>
  </si>
  <si>
    <t>F</t>
  </si>
  <si>
    <t xml:space="preserve">NON : </t>
  </si>
  <si>
    <t>SEXE :</t>
  </si>
  <si>
    <t>N°  PORTABLE</t>
  </si>
  <si>
    <t>N°  FIXE</t>
  </si>
  <si>
    <t>CODE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</si>
</sst>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,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rgb="FF0092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0" xfId="0" applyFont="1" applyFill="1"/>
    <xf numFmtId="0" fontId="2" fillId="0" borderId="0" xfId="0" applyFont="1"/>
    <xf numFmtId="14" fontId="0" fillId="0" borderId="0" xfId="0" applyNumberFormat="1"/>
    <xf numFmtId="164" fontId="0" fillId="0" borderId="0" xfId="0" applyNumberFormat="1"/>
    <xf numFmtId="0" fontId="4" fillId="0" borderId="0" xfId="1"/>
    <xf numFmtId="165" fontId="0" fillId="0" borderId="0" xfId="0" applyNumberFormat="1"/>
    <xf numFmtId="0" fontId="6" fillId="3" borderId="1" xfId="0" applyFont="1" applyFill="1" applyBorder="1" applyAlignment="1">
      <alignment horizontal="left" vertical="center" indent="1"/>
    </xf>
    <xf numFmtId="0" fontId="3" fillId="2" borderId="0" xfId="0" applyFont="1" applyFill="1" applyAlignment="1">
      <alignment horizontal="left" vertical="center"/>
    </xf>
    <xf numFmtId="0" fontId="5" fillId="0" borderId="1" xfId="0" applyFont="1" applyBorder="1" applyAlignment="1">
      <alignment horizontal="left" vertical="center" indent="1"/>
    </xf>
    <xf numFmtId="0" fontId="7" fillId="0" borderId="0" xfId="0" applyFont="1" applyAlignment="1">
      <alignment horizontal="center" vertical="center"/>
    </xf>
    <xf numFmtId="0" fontId="5" fillId="0" borderId="1" xfId="0" applyFont="1" applyBorder="1" applyAlignment="1" applyProtection="1">
      <alignment horizontal="left" vertical="center" indent="2"/>
      <protection locked="0"/>
    </xf>
    <xf numFmtId="0" fontId="0" fillId="0" borderId="0" xfId="0" applyNumberFormat="1"/>
    <xf numFmtId="0" fontId="0" fillId="0" borderId="0" xfId="0" applyAlignment="1"/>
    <xf numFmtId="14" fontId="5" fillId="0" borderId="1" xfId="0" applyNumberFormat="1" applyFont="1" applyBorder="1" applyAlignment="1" applyProtection="1">
      <alignment horizontal="left" vertical="center" indent="2"/>
      <protection locked="0"/>
    </xf>
    <xf numFmtId="14" fontId="1" fillId="2" borderId="0" xfId="0" applyNumberFormat="1" applyFont="1" applyFill="1"/>
  </cellXfs>
  <cellStyles count="2">
    <cellStyle name="Lien hypertexte" xfId="1" builtinId="8"/>
    <cellStyle name="Normal" xfId="0" builtinId="0"/>
  </cellStyles>
  <dxfs count="7">
    <dxf>
      <numFmt numFmtId="19" formatCode="dd/mm/yyyy"/>
    </dxf>
    <dxf>
      <numFmt numFmtId="0" formatCode="General"/>
    </dxf>
    <dxf>
      <numFmt numFmtId="0" formatCode="General"/>
    </dxf>
    <dxf>
      <numFmt numFmtId="165" formatCode="00,000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</dxf>
  </dxfs>
  <tableStyles count="0" defaultTableStyle="TableStyleMedium2" defaultPivotStyle="PivotStyleMedium9"/>
  <colors>
    <mruColors>
      <color rgb="FF007E50"/>
      <color rgb="FF009250"/>
      <color rgb="FF00C45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param_no_ligne" fmlaRange="BDD!$R$2:$R$9" noThreeD="1" sel="8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27</xdr:col>
      <xdr:colOff>381000</xdr:colOff>
      <xdr:row>3</xdr:row>
      <xdr:rowOff>9525</xdr:rowOff>
    </xdr:to>
    <xdr:sp macro="" textlink="">
      <xdr:nvSpPr>
        <xdr:cNvPr id="16" name="Rectangle 15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0</xdr:col>
      <xdr:colOff>976594</xdr:colOff>
      <xdr:row>2</xdr:row>
      <xdr:rowOff>31900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0</xdr:row>
      <xdr:rowOff>741587</xdr:rowOff>
    </xdr:from>
    <xdr:to>
      <xdr:col>0</xdr:col>
      <xdr:colOff>614159</xdr:colOff>
      <xdr:row>2</xdr:row>
      <xdr:rowOff>7617</xdr:rowOff>
    </xdr:to>
    <xdr:sp macro="" textlink="">
      <xdr:nvSpPr>
        <xdr:cNvPr id="18" name="Ellipse 17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314325</xdr:colOff>
      <xdr:row>0</xdr:row>
      <xdr:rowOff>352425</xdr:rowOff>
    </xdr:from>
    <xdr:to>
      <xdr:col>6</xdr:col>
      <xdr:colOff>200025</xdr:colOff>
      <xdr:row>2</xdr:row>
      <xdr:rowOff>57150</xdr:rowOff>
    </xdr:to>
    <xdr:sp macro="[0]!Arrondirunrectangleàunseulcoin5_Cliquer" textlink="">
      <xdr:nvSpPr>
        <xdr:cNvPr id="19" name="Arrondir un rectangle à un seul coin 18"/>
        <xdr:cNvSpPr/>
      </xdr:nvSpPr>
      <xdr:spPr>
        <a:xfrm>
          <a:off x="4257675" y="352425"/>
          <a:ext cx="1714500" cy="485775"/>
        </a:xfrm>
        <a:prstGeom prst="round1Rect">
          <a:avLst/>
        </a:prstGeom>
        <a:solidFill>
          <a:srgbClr val="007E50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6</xdr:col>
      <xdr:colOff>228600</xdr:colOff>
      <xdr:row>0</xdr:row>
      <xdr:rowOff>342900</xdr:rowOff>
    </xdr:from>
    <xdr:to>
      <xdr:col>9</xdr:col>
      <xdr:colOff>114300</xdr:colOff>
      <xdr:row>2</xdr:row>
      <xdr:rowOff>47625</xdr:rowOff>
    </xdr:to>
    <xdr:sp macro="[0]!Arrondirunrectangleàunseulcoin7_Cliquer" textlink="">
      <xdr:nvSpPr>
        <xdr:cNvPr id="20" name="Arrondir un rectangle à un seul coin 19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1</xdr:col>
      <xdr:colOff>9525</xdr:colOff>
      <xdr:row>0</xdr:row>
      <xdr:rowOff>371475</xdr:rowOff>
    </xdr:from>
    <xdr:to>
      <xdr:col>3</xdr:col>
      <xdr:colOff>266700</xdr:colOff>
      <xdr:row>3</xdr:row>
      <xdr:rowOff>9525</xdr:rowOff>
    </xdr:to>
    <xdr:sp macro="[0]!Arrondirunrectangleàunseulcoin8_Cliquer" textlink="">
      <xdr:nvSpPr>
        <xdr:cNvPr id="21" name="Arrondir un rectangle à un seul coin 20"/>
        <xdr:cNvSpPr/>
      </xdr:nvSpPr>
      <xdr:spPr>
        <a:xfrm>
          <a:off x="2495550" y="371475"/>
          <a:ext cx="1714500" cy="485775"/>
        </a:xfrm>
        <a:prstGeom prst="round1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007E50"/>
              </a:solidFill>
            </a:rPr>
            <a:t>Accueil</a:t>
          </a:r>
        </a:p>
      </xdr:txBody>
    </xdr:sp>
    <xdr:clientData/>
  </xdr:twoCellAnchor>
  <xdr:twoCellAnchor editAs="oneCell">
    <xdr:from>
      <xdr:col>9</xdr:col>
      <xdr:colOff>152400</xdr:colOff>
      <xdr:row>0</xdr:row>
      <xdr:rowOff>342900</xdr:rowOff>
    </xdr:from>
    <xdr:to>
      <xdr:col>12</xdr:col>
      <xdr:colOff>38100</xdr:colOff>
      <xdr:row>2</xdr:row>
      <xdr:rowOff>47625</xdr:rowOff>
    </xdr:to>
    <xdr:sp macro="[0]!Arrondirunrectangleàunseulcoin9_Cliquer" textlink="">
      <xdr:nvSpPr>
        <xdr:cNvPr id="22" name="Arrondir un rectangle à un seul coin 21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76200</xdr:colOff>
      <xdr:row>0</xdr:row>
      <xdr:rowOff>342900</xdr:rowOff>
    </xdr:from>
    <xdr:to>
      <xdr:col>14</xdr:col>
      <xdr:colOff>571500</xdr:colOff>
      <xdr:row>2</xdr:row>
      <xdr:rowOff>47625</xdr:rowOff>
    </xdr:to>
    <xdr:sp macro="[0]!Arrondirunrectangleàunseulcoin10_Cliquer" textlink="">
      <xdr:nvSpPr>
        <xdr:cNvPr id="23" name="Arrondir un rectangle à un seul coin 22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15</xdr:col>
      <xdr:colOff>0</xdr:colOff>
      <xdr:row>0</xdr:row>
      <xdr:rowOff>342900</xdr:rowOff>
    </xdr:from>
    <xdr:to>
      <xdr:col>17</xdr:col>
      <xdr:colOff>495300</xdr:colOff>
      <xdr:row>2</xdr:row>
      <xdr:rowOff>47625</xdr:rowOff>
    </xdr:to>
    <xdr:sp macro="[0]!Arrondirunrectangleàunseulcoin11_Cliquer" textlink="">
      <xdr:nvSpPr>
        <xdr:cNvPr id="24" name="Arrondir un rectangle à un seul coin 23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22353</xdr:colOff>
      <xdr:row>6</xdr:row>
      <xdr:rowOff>526548</xdr:rowOff>
    </xdr:from>
    <xdr:to>
      <xdr:col>9</xdr:col>
      <xdr:colOff>2044579</xdr:colOff>
      <xdr:row>8</xdr:row>
      <xdr:rowOff>121152</xdr:rowOff>
    </xdr:to>
    <xdr:sp macro="" textlink="">
      <xdr:nvSpPr>
        <xdr:cNvPr id="2" name="Rectangle 1"/>
        <xdr:cNvSpPr/>
      </xdr:nvSpPr>
      <xdr:spPr>
        <a:xfrm>
          <a:off x="4594353" y="1288548"/>
          <a:ext cx="557505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/>
              <a:pattFill prst="dkUpDiag">
                <a:fgClr>
                  <a:srgbClr val="007E50"/>
                </a:fgClr>
                <a:bgClr>
                  <a:schemeClr val="bg1"/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Ajouter un licencié</a:t>
          </a:r>
        </a:p>
      </xdr:txBody>
    </xdr:sp>
    <xdr:clientData/>
  </xdr:twoCellAnchor>
  <xdr:twoCellAnchor>
    <xdr:from>
      <xdr:col>11</xdr:col>
      <xdr:colOff>76200</xdr:colOff>
      <xdr:row>11</xdr:row>
      <xdr:rowOff>276226</xdr:rowOff>
    </xdr:from>
    <xdr:to>
      <xdr:col>12</xdr:col>
      <xdr:colOff>657225</xdr:colOff>
      <xdr:row>13</xdr:row>
      <xdr:rowOff>66676</xdr:rowOff>
    </xdr:to>
    <xdr:sp macro="[0]!Rectangle2_Cliquer" textlink="">
      <xdr:nvSpPr>
        <xdr:cNvPr id="3" name="Rectangle 2"/>
        <xdr:cNvSpPr/>
      </xdr:nvSpPr>
      <xdr:spPr>
        <a:xfrm>
          <a:off x="11249025" y="3333751"/>
          <a:ext cx="1343025" cy="552450"/>
        </a:xfrm>
        <a:prstGeom prst="rect">
          <a:avLst/>
        </a:prstGeom>
        <a:solidFill>
          <a:schemeClr val="bg1"/>
        </a:solidFill>
        <a:ln w="12700">
          <a:solidFill>
            <a:srgbClr val="007E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007E50"/>
              </a:solidFill>
            </a:rPr>
            <a:t>Valider</a:t>
          </a:r>
        </a:p>
      </xdr:txBody>
    </xdr:sp>
    <xdr:clientData/>
  </xdr:twoCellAnchor>
  <xdr:twoCellAnchor editAs="oneCell">
    <xdr:from>
      <xdr:col>0</xdr:col>
      <xdr:colOff>0</xdr:colOff>
      <xdr:row>2</xdr:row>
      <xdr:rowOff>0</xdr:rowOff>
    </xdr:from>
    <xdr:to>
      <xdr:col>21</xdr:col>
      <xdr:colOff>161925</xdr:colOff>
      <xdr:row>6</xdr:row>
      <xdr:rowOff>95250</xdr:rowOff>
    </xdr:to>
    <xdr:sp macro="" textlink="">
      <xdr:nvSpPr>
        <xdr:cNvPr id="4" name="Rectangle 3"/>
        <xdr:cNvSpPr/>
      </xdr:nvSpPr>
      <xdr:spPr>
        <a:xfrm>
          <a:off x="0" y="657225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2</xdr:row>
      <xdr:rowOff>60550</xdr:rowOff>
    </xdr:from>
    <xdr:to>
      <xdr:col>1</xdr:col>
      <xdr:colOff>214594</xdr:colOff>
      <xdr:row>6</xdr:row>
      <xdr:rowOff>50950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5</xdr:row>
      <xdr:rowOff>170087</xdr:rowOff>
    </xdr:from>
    <xdr:to>
      <xdr:col>0</xdr:col>
      <xdr:colOff>614159</xdr:colOff>
      <xdr:row>6</xdr:row>
      <xdr:rowOff>26667</xdr:rowOff>
    </xdr:to>
    <xdr:sp macro="" textlink="">
      <xdr:nvSpPr>
        <xdr:cNvPr id="6" name="Ellipse 5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3</xdr:row>
      <xdr:rowOff>180975</xdr:rowOff>
    </xdr:from>
    <xdr:to>
      <xdr:col>7</xdr:col>
      <xdr:colOff>638175</xdr:colOff>
      <xdr:row>6</xdr:row>
      <xdr:rowOff>95250</xdr:rowOff>
    </xdr:to>
    <xdr:sp macro="[0]!Arrondirunrectangleàunseulcoin5_Cliquer" textlink="">
      <xdr:nvSpPr>
        <xdr:cNvPr id="7" name="Arrondir un rectangle à un seul coin 6"/>
        <xdr:cNvSpPr/>
      </xdr:nvSpPr>
      <xdr:spPr>
        <a:xfrm>
          <a:off x="4257675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3</xdr:row>
      <xdr:rowOff>152400</xdr:rowOff>
    </xdr:from>
    <xdr:to>
      <xdr:col>8</xdr:col>
      <xdr:colOff>1619250</xdr:colOff>
      <xdr:row>6</xdr:row>
      <xdr:rowOff>66675</xdr:rowOff>
    </xdr:to>
    <xdr:sp macro="[0]!Arrondirunrectangleàunseulcoin7_Cliquer" textlink="">
      <xdr:nvSpPr>
        <xdr:cNvPr id="8" name="Arrondir un rectangle à un seul coin 7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3</xdr:row>
      <xdr:rowOff>161925</xdr:rowOff>
    </xdr:from>
    <xdr:to>
      <xdr:col>5</xdr:col>
      <xdr:colOff>400050</xdr:colOff>
      <xdr:row>6</xdr:row>
      <xdr:rowOff>76200</xdr:rowOff>
    </xdr:to>
    <xdr:sp macro="[0]!Arrondirunrectangleàunseulcoin8_Cliquer" textlink="">
      <xdr:nvSpPr>
        <xdr:cNvPr id="9" name="Arrondir un rectangle à un seul coin 8"/>
        <xdr:cNvSpPr/>
      </xdr:nvSpPr>
      <xdr:spPr>
        <a:xfrm>
          <a:off x="2495550" y="35242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8</xdr:col>
      <xdr:colOff>1657350</xdr:colOff>
      <xdr:row>3</xdr:row>
      <xdr:rowOff>152400</xdr:rowOff>
    </xdr:from>
    <xdr:to>
      <xdr:col>9</xdr:col>
      <xdr:colOff>1343025</xdr:colOff>
      <xdr:row>6</xdr:row>
      <xdr:rowOff>66675</xdr:rowOff>
    </xdr:to>
    <xdr:sp macro="[0]!Arrondirunrectangleàunseulcoin9_Cliquer" textlink="">
      <xdr:nvSpPr>
        <xdr:cNvPr id="10" name="Arrondir un rectangle à un seul coin 9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9</xdr:col>
      <xdr:colOff>1381125</xdr:colOff>
      <xdr:row>3</xdr:row>
      <xdr:rowOff>152400</xdr:rowOff>
    </xdr:from>
    <xdr:to>
      <xdr:col>11</xdr:col>
      <xdr:colOff>47625</xdr:colOff>
      <xdr:row>6</xdr:row>
      <xdr:rowOff>66675</xdr:rowOff>
    </xdr:to>
    <xdr:sp macro="[0]!Arrondirunrectangleàunseulcoin10_Cliquer" textlink="">
      <xdr:nvSpPr>
        <xdr:cNvPr id="11" name="Arrondir un rectangle à un seul coin 10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11</xdr:col>
      <xdr:colOff>85725</xdr:colOff>
      <xdr:row>3</xdr:row>
      <xdr:rowOff>152400</xdr:rowOff>
    </xdr:from>
    <xdr:to>
      <xdr:col>13</xdr:col>
      <xdr:colOff>276225</xdr:colOff>
      <xdr:row>6</xdr:row>
      <xdr:rowOff>66675</xdr:rowOff>
    </xdr:to>
    <xdr:sp macro="[0]!Arrondirunrectangleàunseulcoin11_Cliquer" textlink="">
      <xdr:nvSpPr>
        <xdr:cNvPr id="12" name="Arrondir un rectangle à un seul coin 11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21</xdr:col>
      <xdr:colOff>247650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absolute">
    <xdr:from>
      <xdr:col>7</xdr:col>
      <xdr:colOff>676275</xdr:colOff>
      <xdr:row>1</xdr:row>
      <xdr:rowOff>180975</xdr:rowOff>
    </xdr:from>
    <xdr:to>
      <xdr:col>8</xdr:col>
      <xdr:colOff>276225</xdr:colOff>
      <xdr:row>4</xdr:row>
      <xdr:rowOff>95250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10275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Suppression de   licencié</a:t>
          </a:r>
        </a:p>
      </xdr:txBody>
    </xdr:sp>
    <xdr:clientData/>
  </xdr:twoCellAnchor>
  <xdr:twoCellAnchor editAs="absolute">
    <xdr:from>
      <xdr:col>3</xdr:col>
      <xdr:colOff>209550</xdr:colOff>
      <xdr:row>1</xdr:row>
      <xdr:rowOff>142875</xdr:rowOff>
    </xdr:from>
    <xdr:to>
      <xdr:col>5</xdr:col>
      <xdr:colOff>400050</xdr:colOff>
      <xdr:row>4</xdr:row>
      <xdr:rowOff>57150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3337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absolute">
    <xdr:from>
      <xdr:col>8</xdr:col>
      <xdr:colOff>314325</xdr:colOff>
      <xdr:row>1</xdr:row>
      <xdr:rowOff>152400</xdr:rowOff>
    </xdr:from>
    <xdr:to>
      <xdr:col>8</xdr:col>
      <xdr:colOff>2028825</xdr:colOff>
      <xdr:row>4</xdr:row>
      <xdr:rowOff>66675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628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absolute">
    <xdr:from>
      <xdr:col>8</xdr:col>
      <xdr:colOff>2066925</xdr:colOff>
      <xdr:row>1</xdr:row>
      <xdr:rowOff>152400</xdr:rowOff>
    </xdr:from>
    <xdr:to>
      <xdr:col>11</xdr:col>
      <xdr:colOff>142875</xdr:colOff>
      <xdr:row>4</xdr:row>
      <xdr:rowOff>66675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154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11</xdr:col>
      <xdr:colOff>180975</xdr:colOff>
      <xdr:row>1</xdr:row>
      <xdr:rowOff>152400</xdr:rowOff>
    </xdr:from>
    <xdr:to>
      <xdr:col>13</xdr:col>
      <xdr:colOff>371475</xdr:colOff>
      <xdr:row>4</xdr:row>
      <xdr:rowOff>66675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680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1838325</xdr:colOff>
          <xdr:row>9</xdr:row>
          <xdr:rowOff>171450</xdr:rowOff>
        </xdr:from>
        <xdr:to>
          <xdr:col>9</xdr:col>
          <xdr:colOff>0</xdr:colOff>
          <xdr:row>12</xdr:row>
          <xdr:rowOff>76200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323850</xdr:colOff>
      <xdr:row>7</xdr:row>
      <xdr:rowOff>152400</xdr:rowOff>
    </xdr:from>
    <xdr:to>
      <xdr:col>11</xdr:col>
      <xdr:colOff>323850</xdr:colOff>
      <xdr:row>8</xdr:row>
      <xdr:rowOff>228600</xdr:rowOff>
    </xdr:to>
    <xdr:sp macro="" textlink="">
      <xdr:nvSpPr>
        <xdr:cNvPr id="11" name="Rectangle 10"/>
        <xdr:cNvSpPr/>
      </xdr:nvSpPr>
      <xdr:spPr>
        <a:xfrm>
          <a:off x="9886950" y="2514600"/>
          <a:ext cx="1524000" cy="457200"/>
        </a:xfrm>
        <a:prstGeom prst="rect">
          <a:avLst/>
        </a:prstGeom>
        <a:solidFill>
          <a:schemeClr val="bg1"/>
        </a:solidFill>
        <a:ln w="12700">
          <a:solidFill>
            <a:srgbClr val="007E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007E50"/>
              </a:solidFill>
            </a:rPr>
            <a:t>Valider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666750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1</xdr:row>
      <xdr:rowOff>152400</xdr:rowOff>
    </xdr:from>
    <xdr:to>
      <xdr:col>10</xdr:col>
      <xdr:colOff>95250</xdr:colOff>
      <xdr:row>4</xdr:row>
      <xdr:rowOff>66675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1</xdr:row>
      <xdr:rowOff>142875</xdr:rowOff>
    </xdr:from>
    <xdr:to>
      <xdr:col>5</xdr:col>
      <xdr:colOff>400050</xdr:colOff>
      <xdr:row>4</xdr:row>
      <xdr:rowOff>57150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3337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10</xdr:col>
      <xdr:colOff>133350</xdr:colOff>
      <xdr:row>1</xdr:row>
      <xdr:rowOff>180975</xdr:rowOff>
    </xdr:from>
    <xdr:to>
      <xdr:col>12</xdr:col>
      <xdr:colOff>323850</xdr:colOff>
      <xdr:row>4</xdr:row>
      <xdr:rowOff>95250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53350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361950</xdr:colOff>
      <xdr:row>1</xdr:row>
      <xdr:rowOff>152400</xdr:rowOff>
    </xdr:from>
    <xdr:to>
      <xdr:col>14</xdr:col>
      <xdr:colOff>552450</xdr:colOff>
      <xdr:row>4</xdr:row>
      <xdr:rowOff>66675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14</xdr:col>
      <xdr:colOff>590550</xdr:colOff>
      <xdr:row>1</xdr:row>
      <xdr:rowOff>152400</xdr:rowOff>
    </xdr:from>
    <xdr:to>
      <xdr:col>17</xdr:col>
      <xdr:colOff>19050</xdr:colOff>
      <xdr:row>4</xdr:row>
      <xdr:rowOff>66675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666750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1</xdr:row>
      <xdr:rowOff>152400</xdr:rowOff>
    </xdr:from>
    <xdr:to>
      <xdr:col>10</xdr:col>
      <xdr:colOff>95250</xdr:colOff>
      <xdr:row>4</xdr:row>
      <xdr:rowOff>66675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1</xdr:row>
      <xdr:rowOff>161925</xdr:rowOff>
    </xdr:from>
    <xdr:to>
      <xdr:col>5</xdr:col>
      <xdr:colOff>400050</xdr:colOff>
      <xdr:row>4</xdr:row>
      <xdr:rowOff>76200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5242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10</xdr:col>
      <xdr:colOff>133350</xdr:colOff>
      <xdr:row>1</xdr:row>
      <xdr:rowOff>152400</xdr:rowOff>
    </xdr:from>
    <xdr:to>
      <xdr:col>12</xdr:col>
      <xdr:colOff>323850</xdr:colOff>
      <xdr:row>4</xdr:row>
      <xdr:rowOff>66675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361950</xdr:colOff>
      <xdr:row>1</xdr:row>
      <xdr:rowOff>180975</xdr:rowOff>
    </xdr:from>
    <xdr:to>
      <xdr:col>14</xdr:col>
      <xdr:colOff>552450</xdr:colOff>
      <xdr:row>4</xdr:row>
      <xdr:rowOff>95250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05950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Suivi des licences</a:t>
          </a:r>
        </a:p>
      </xdr:txBody>
    </xdr:sp>
    <xdr:clientData/>
  </xdr:twoCellAnchor>
  <xdr:twoCellAnchor editAs="absolute">
    <xdr:from>
      <xdr:col>14</xdr:col>
      <xdr:colOff>590550</xdr:colOff>
      <xdr:row>1</xdr:row>
      <xdr:rowOff>152400</xdr:rowOff>
    </xdr:from>
    <xdr:to>
      <xdr:col>17</xdr:col>
      <xdr:colOff>19050</xdr:colOff>
      <xdr:row>4</xdr:row>
      <xdr:rowOff>66675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666750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1</xdr:row>
      <xdr:rowOff>152400</xdr:rowOff>
    </xdr:from>
    <xdr:to>
      <xdr:col>10</xdr:col>
      <xdr:colOff>95250</xdr:colOff>
      <xdr:row>4</xdr:row>
      <xdr:rowOff>66675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1</xdr:row>
      <xdr:rowOff>161925</xdr:rowOff>
    </xdr:from>
    <xdr:to>
      <xdr:col>5</xdr:col>
      <xdr:colOff>400050</xdr:colOff>
      <xdr:row>4</xdr:row>
      <xdr:rowOff>76200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5242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10</xdr:col>
      <xdr:colOff>133350</xdr:colOff>
      <xdr:row>1</xdr:row>
      <xdr:rowOff>152400</xdr:rowOff>
    </xdr:from>
    <xdr:to>
      <xdr:col>12</xdr:col>
      <xdr:colOff>323850</xdr:colOff>
      <xdr:row>4</xdr:row>
      <xdr:rowOff>66675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361950</xdr:colOff>
      <xdr:row>1</xdr:row>
      <xdr:rowOff>152400</xdr:rowOff>
    </xdr:from>
    <xdr:to>
      <xdr:col>14</xdr:col>
      <xdr:colOff>552450</xdr:colOff>
      <xdr:row>4</xdr:row>
      <xdr:rowOff>66675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14</xdr:col>
      <xdr:colOff>590550</xdr:colOff>
      <xdr:row>2</xdr:row>
      <xdr:rowOff>0</xdr:rowOff>
    </xdr:from>
    <xdr:to>
      <xdr:col>17</xdr:col>
      <xdr:colOff>19050</xdr:colOff>
      <xdr:row>4</xdr:row>
      <xdr:rowOff>104775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58550" y="381000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Feuille de match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R9" totalsRowShown="0" headerRowDxfId="6">
  <autoFilter ref="A1:R9"/>
  <tableColumns count="18">
    <tableColumn id="1" name="N°"/>
    <tableColumn id="2" name="NOM"/>
    <tableColumn id="3" name="PRENOM"/>
    <tableColumn id="4" name="DATE DE NAISSANCE" dataDxfId="0"/>
    <tableColumn id="18" name="SEXE"/>
    <tableColumn id="5" name="TELEPHONE PORTABLE" dataDxfId="5"/>
    <tableColumn id="6" name="TELEPHONE FIXE" dataDxfId="4"/>
    <tableColumn id="7" name="MAIL" dataCellStyle="Lien hypertexte"/>
    <tableColumn id="8" name="ADRESSE"/>
    <tableColumn id="9" name="CP" dataDxfId="3"/>
    <tableColumn id="10" name="VILLE"/>
    <tableColumn id="12" name="N° LICENCE"/>
    <tableColumn id="11" name="CATEGORIE"/>
    <tableColumn id="13" name="PAYER"/>
    <tableColumn id="14" name="RESTE A PAYER"/>
    <tableColumn id="15" name="DÉJÀ PAYER"/>
    <tableColumn id="16" name="AGE" dataDxfId="1">
      <calculatedColumnFormula>IFERROR(IF(D2="","",(DATEDIF(D2,TODAY(),"y"))),"")</calculatedColumnFormula>
    </tableColumn>
    <tableColumn id="17" name="NOM PRENOM" dataDxfId="2">
      <calculatedColumnFormula>B2 &amp; " " &amp; 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showGridLines="0" tabSelected="1" zoomScaleNormal="100" workbookViewId="0">
      <selection activeCell="A24" sqref="A24"/>
    </sheetView>
  </sheetViews>
  <sheetFormatPr baseColWidth="10" defaultColWidth="9.140625" defaultRowHeight="15" x14ac:dyDescent="0.25"/>
  <cols>
    <col min="1" max="1" width="37.28515625" customWidth="1"/>
    <col min="2" max="2" width="12.7109375" customWidth="1"/>
  </cols>
  <sheetData>
    <row r="1" spans="1:2" ht="58.5" customHeight="1" x14ac:dyDescent="0.25"/>
    <row r="2" spans="1:2" ht="3" customHeight="1" x14ac:dyDescent="0.25"/>
    <row r="3" spans="1:2" ht="5.25" customHeight="1" x14ac:dyDescent="0.25"/>
    <row r="4" spans="1:2" ht="34.5" customHeight="1" x14ac:dyDescent="0.25">
      <c r="A4" s="10" t="s">
        <v>15</v>
      </c>
      <c r="B4" s="10">
        <f>COUNTA(Tableau1[N°])</f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9"/>
  <sheetViews>
    <sheetView workbookViewId="0">
      <selection activeCell="F18" sqref="F18"/>
    </sheetView>
  </sheetViews>
  <sheetFormatPr baseColWidth="10" defaultRowHeight="15" x14ac:dyDescent="0.25"/>
  <cols>
    <col min="1" max="1" width="5.42578125" bestFit="1" customWidth="1"/>
    <col min="2" max="2" width="10.5703125" bestFit="1" customWidth="1"/>
    <col min="3" max="3" width="11.28515625" bestFit="1" customWidth="1"/>
    <col min="4" max="4" width="21.28515625" style="3" bestFit="1" customWidth="1"/>
    <col min="5" max="5" width="21.28515625" customWidth="1"/>
    <col min="6" max="6" width="22.7109375" customWidth="1"/>
    <col min="7" max="7" width="17.42578125" customWidth="1"/>
    <col min="8" max="8" width="29.28515625" bestFit="1" customWidth="1"/>
    <col min="9" max="9" width="18.85546875" bestFit="1" customWidth="1"/>
    <col min="10" max="10" width="6.42578125" bestFit="1" customWidth="1"/>
    <col min="11" max="11" width="7.85546875" bestFit="1" customWidth="1"/>
    <col min="12" max="12" width="12.85546875" customWidth="1"/>
    <col min="13" max="13" width="13.140625" customWidth="1"/>
    <col min="14" max="14" width="9" bestFit="1" customWidth="1"/>
    <col min="15" max="15" width="19.42578125" customWidth="1"/>
    <col min="16" max="16" width="16.140625" customWidth="1"/>
    <col min="17" max="17" width="13.5703125" customWidth="1"/>
    <col min="18" max="18" width="17.85546875" bestFit="1" customWidth="1"/>
  </cols>
  <sheetData>
    <row r="1" spans="1:18" s="2" customFormat="1" x14ac:dyDescent="0.25">
      <c r="A1" s="1" t="s">
        <v>3</v>
      </c>
      <c r="B1" s="1" t="s">
        <v>0</v>
      </c>
      <c r="C1" s="1" t="s">
        <v>1</v>
      </c>
      <c r="D1" s="15" t="s">
        <v>17</v>
      </c>
      <c r="E1" s="1" t="s">
        <v>40</v>
      </c>
      <c r="F1" s="1" t="s">
        <v>8</v>
      </c>
      <c r="G1" s="1" t="s">
        <v>9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11</v>
      </c>
      <c r="M1" s="1" t="s">
        <v>10</v>
      </c>
      <c r="N1" s="1" t="s">
        <v>12</v>
      </c>
      <c r="O1" s="1" t="s">
        <v>13</v>
      </c>
      <c r="P1" s="1" t="s">
        <v>14</v>
      </c>
      <c r="Q1" s="1" t="s">
        <v>2</v>
      </c>
      <c r="R1" s="1" t="s">
        <v>31</v>
      </c>
    </row>
    <row r="2" spans="1:18" x14ac:dyDescent="0.25">
      <c r="A2">
        <v>1</v>
      </c>
      <c r="B2" t="s">
        <v>33</v>
      </c>
      <c r="C2" t="s">
        <v>16</v>
      </c>
      <c r="D2" s="3">
        <v>29770</v>
      </c>
      <c r="E2" s="3" t="s">
        <v>41</v>
      </c>
      <c r="F2" s="4"/>
      <c r="G2" s="4"/>
      <c r="H2" s="5"/>
      <c r="J2" s="6"/>
      <c r="Q2">
        <f t="shared" ref="Q2:Q8" ca="1" si="0">IFERROR(IF(D2="","",(DATEDIF(D2,TODAY(),"y"))),"")</f>
        <v>35</v>
      </c>
      <c r="R2" t="str">
        <f t="shared" ref="R2:R7" si="1">B2 &amp; " " &amp; C2</f>
        <v>ALPHA Benoist</v>
      </c>
    </row>
    <row r="3" spans="1:18" x14ac:dyDescent="0.25">
      <c r="A3">
        <v>2</v>
      </c>
      <c r="B3" t="s">
        <v>34</v>
      </c>
      <c r="C3" t="s">
        <v>21</v>
      </c>
      <c r="D3" s="3">
        <v>29224</v>
      </c>
      <c r="E3" s="3" t="s">
        <v>41</v>
      </c>
      <c r="F3" s="4" t="s">
        <v>22</v>
      </c>
      <c r="G3" s="4" t="s">
        <v>22</v>
      </c>
      <c r="H3" s="5" t="s">
        <v>22</v>
      </c>
      <c r="I3" t="s">
        <v>22</v>
      </c>
      <c r="J3" s="6" t="s">
        <v>22</v>
      </c>
      <c r="K3" t="s">
        <v>22</v>
      </c>
      <c r="Q3">
        <f t="shared" ca="1" si="0"/>
        <v>36</v>
      </c>
      <c r="R3" t="str">
        <f t="shared" si="1"/>
        <v>BRAVO Cyril</v>
      </c>
    </row>
    <row r="4" spans="1:18" x14ac:dyDescent="0.25">
      <c r="A4">
        <v>3</v>
      </c>
      <c r="B4" t="s">
        <v>35</v>
      </c>
      <c r="C4" t="s">
        <v>23</v>
      </c>
      <c r="D4" s="3">
        <v>29225</v>
      </c>
      <c r="E4" s="3" t="s">
        <v>41</v>
      </c>
      <c r="F4" s="4" t="s">
        <v>22</v>
      </c>
      <c r="G4" s="4" t="s">
        <v>22</v>
      </c>
      <c r="H4" s="5" t="s">
        <v>22</v>
      </c>
      <c r="I4" t="s">
        <v>22</v>
      </c>
      <c r="J4" s="6" t="s">
        <v>22</v>
      </c>
      <c r="K4" t="s">
        <v>22</v>
      </c>
      <c r="Q4">
        <f t="shared" ca="1" si="0"/>
        <v>36</v>
      </c>
      <c r="R4" t="str">
        <f t="shared" si="1"/>
        <v>CHARLIE Julien</v>
      </c>
    </row>
    <row r="5" spans="1:18" x14ac:dyDescent="0.25">
      <c r="A5">
        <v>4</v>
      </c>
      <c r="B5" t="s">
        <v>36</v>
      </c>
      <c r="C5" t="s">
        <v>24</v>
      </c>
      <c r="D5" s="3">
        <v>22953</v>
      </c>
      <c r="E5" s="3" t="s">
        <v>41</v>
      </c>
      <c r="F5" s="4" t="s">
        <v>22</v>
      </c>
      <c r="G5" s="4" t="s">
        <v>22</v>
      </c>
      <c r="H5" s="5" t="s">
        <v>22</v>
      </c>
      <c r="I5" t="s">
        <v>22</v>
      </c>
      <c r="J5" s="6" t="s">
        <v>22</v>
      </c>
      <c r="K5" t="s">
        <v>22</v>
      </c>
      <c r="Q5">
        <f t="shared" ca="1" si="0"/>
        <v>53</v>
      </c>
      <c r="R5" t="str">
        <f t="shared" si="1"/>
        <v>DELTA Gauthier</v>
      </c>
    </row>
    <row r="6" spans="1:18" x14ac:dyDescent="0.25">
      <c r="A6">
        <v>5</v>
      </c>
      <c r="B6" t="s">
        <v>37</v>
      </c>
      <c r="C6" t="s">
        <v>25</v>
      </c>
      <c r="D6" s="3">
        <v>28693</v>
      </c>
      <c r="E6" t="s">
        <v>41</v>
      </c>
      <c r="F6" s="4" t="s">
        <v>22</v>
      </c>
      <c r="G6" s="4" t="s">
        <v>22</v>
      </c>
      <c r="H6" s="5" t="s">
        <v>22</v>
      </c>
      <c r="I6" t="s">
        <v>22</v>
      </c>
      <c r="J6" s="6" t="s">
        <v>22</v>
      </c>
      <c r="K6" t="s">
        <v>22</v>
      </c>
      <c r="Q6">
        <f t="shared" ca="1" si="0"/>
        <v>38</v>
      </c>
      <c r="R6" t="str">
        <f t="shared" si="1"/>
        <v>ECHO Remi</v>
      </c>
    </row>
    <row r="7" spans="1:18" x14ac:dyDescent="0.25">
      <c r="A7">
        <v>6</v>
      </c>
      <c r="B7" t="s">
        <v>38</v>
      </c>
      <c r="C7" t="s">
        <v>29</v>
      </c>
      <c r="D7" s="3">
        <v>18885</v>
      </c>
      <c r="E7" t="s">
        <v>41</v>
      </c>
      <c r="F7" s="4"/>
      <c r="G7" s="4"/>
      <c r="H7" s="5"/>
      <c r="J7" s="6"/>
      <c r="Q7">
        <f t="shared" ca="1" si="0"/>
        <v>65</v>
      </c>
      <c r="R7" t="str">
        <f t="shared" si="1"/>
        <v>FOX Sébastien</v>
      </c>
    </row>
    <row r="8" spans="1:18" x14ac:dyDescent="0.25">
      <c r="A8">
        <v>7</v>
      </c>
      <c r="B8" t="s">
        <v>39</v>
      </c>
      <c r="C8" t="s">
        <v>32</v>
      </c>
      <c r="D8" s="3">
        <v>34254</v>
      </c>
      <c r="E8" t="s">
        <v>41</v>
      </c>
      <c r="F8" s="4"/>
      <c r="G8" s="4"/>
      <c r="H8" s="5"/>
      <c r="J8" s="6"/>
      <c r="Q8">
        <f t="shared" ca="1" si="0"/>
        <v>22</v>
      </c>
      <c r="R8" s="12" t="str">
        <f>B8 &amp; " " &amp; C8</f>
        <v>GOLF Mourad</v>
      </c>
    </row>
    <row r="9" spans="1:18" x14ac:dyDescent="0.25">
      <c r="A9">
        <v>8</v>
      </c>
      <c r="B9" t="s">
        <v>42</v>
      </c>
      <c r="C9" t="s">
        <v>43</v>
      </c>
      <c r="D9" s="3">
        <v>35004</v>
      </c>
      <c r="E9" t="s">
        <v>44</v>
      </c>
      <c r="F9" s="4"/>
      <c r="G9" s="4"/>
      <c r="H9" s="5"/>
      <c r="J9" s="6"/>
      <c r="Q9" s="12">
        <f ca="1">IFERROR(IF(D9="","",(DATEDIF(D9,TODAY(),"y"))),"")</f>
        <v>20</v>
      </c>
      <c r="R9" s="12" t="str">
        <f>B9 &amp; " " &amp; C9</f>
        <v>INDIA Laura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0"/>
  <sheetViews>
    <sheetView showGridLines="0" topLeftCell="A3" workbookViewId="0">
      <selection activeCell="M16" sqref="M16"/>
    </sheetView>
  </sheetViews>
  <sheetFormatPr baseColWidth="10" defaultRowHeight="15" x14ac:dyDescent="0.25"/>
  <cols>
    <col min="9" max="9" width="30.42578125" customWidth="1"/>
    <col min="10" max="10" width="34.28515625" customWidth="1"/>
  </cols>
  <sheetData>
    <row r="1" spans="1:12" ht="18" hidden="1" customHeight="1" x14ac:dyDescent="0.25">
      <c r="A1" s="8" t="s">
        <v>3</v>
      </c>
      <c r="B1" s="8" t="s">
        <v>0</v>
      </c>
      <c r="C1" s="8" t="s">
        <v>1</v>
      </c>
      <c r="D1" s="8" t="s">
        <v>17</v>
      </c>
      <c r="E1" s="8" t="s">
        <v>40</v>
      </c>
      <c r="F1" s="8" t="s">
        <v>8</v>
      </c>
      <c r="G1" s="8" t="s">
        <v>9</v>
      </c>
      <c r="H1" s="8" t="s">
        <v>4</v>
      </c>
      <c r="I1" s="8" t="s">
        <v>5</v>
      </c>
      <c r="J1" s="8" t="s">
        <v>6</v>
      </c>
      <c r="K1" s="8" t="s">
        <v>7</v>
      </c>
      <c r="L1" s="8" t="s">
        <v>26</v>
      </c>
    </row>
    <row r="2" spans="1:12" ht="35.25" hidden="1" customHeight="1" x14ac:dyDescent="0.25">
      <c r="A2">
        <f>MAX(Tableau1[N°],Nb_enregistrement_BDD+1)</f>
        <v>9</v>
      </c>
      <c r="B2" t="str">
        <f>IF($J10&gt;0,$J10,"")</f>
        <v/>
      </c>
      <c r="C2" t="str">
        <f>IF($J11&gt;0,$J11,"")</f>
        <v/>
      </c>
      <c r="D2" t="str">
        <f>IF($J12&gt;0,$J12,"")</f>
        <v/>
      </c>
      <c r="E2" t="str">
        <f>IF($J13&gt;0,$J13,"")</f>
        <v/>
      </c>
      <c r="F2" t="str">
        <f>IF($J14&gt;0,$J14,"")</f>
        <v/>
      </c>
      <c r="G2" t="str">
        <f>IF($J15&gt;0,$J15,"")</f>
        <v/>
      </c>
      <c r="H2" t="str">
        <f>IF($J16&gt;0,$J16,"")</f>
        <v/>
      </c>
      <c r="I2" t="str">
        <f>IF($J17&gt;0,$J17,"")</f>
        <v/>
      </c>
      <c r="J2" t="str">
        <f>IF($J18&gt;0,$J18,"")</f>
        <v/>
      </c>
      <c r="K2" t="str">
        <f>IF($J19&gt;0,$J19,"")</f>
        <v/>
      </c>
      <c r="L2" t="str">
        <f>IF($J20&gt;0,$J20,"")</f>
        <v/>
      </c>
    </row>
    <row r="7" spans="1:12" ht="90.75" customHeight="1" x14ac:dyDescent="0.25"/>
    <row r="10" spans="1:12" ht="30" customHeight="1" x14ac:dyDescent="0.25">
      <c r="I10" s="7" t="s">
        <v>45</v>
      </c>
      <c r="J10" s="11"/>
    </row>
    <row r="11" spans="1:12" ht="30" customHeight="1" x14ac:dyDescent="0.25">
      <c r="I11" s="7" t="s">
        <v>19</v>
      </c>
      <c r="J11" s="11"/>
    </row>
    <row r="12" spans="1:12" ht="30" customHeight="1" x14ac:dyDescent="0.25">
      <c r="I12" s="7" t="s">
        <v>20</v>
      </c>
      <c r="J12" s="14"/>
    </row>
    <row r="13" spans="1:12" ht="30" customHeight="1" x14ac:dyDescent="0.25">
      <c r="I13" s="7" t="s">
        <v>46</v>
      </c>
      <c r="J13" s="11"/>
    </row>
    <row r="14" spans="1:12" ht="30" customHeight="1" x14ac:dyDescent="0.25">
      <c r="I14" s="7" t="s">
        <v>47</v>
      </c>
      <c r="J14" s="11"/>
    </row>
    <row r="15" spans="1:12" ht="30" customHeight="1" x14ac:dyDescent="0.25">
      <c r="I15" s="7" t="s">
        <v>48</v>
      </c>
      <c r="J15" s="11"/>
    </row>
    <row r="16" spans="1:12" ht="30" customHeight="1" x14ac:dyDescent="0.25">
      <c r="I16" s="7" t="s">
        <v>4</v>
      </c>
      <c r="J16" s="11"/>
    </row>
    <row r="17" spans="9:10" ht="30" customHeight="1" x14ac:dyDescent="0.25">
      <c r="I17" s="7" t="s">
        <v>5</v>
      </c>
      <c r="J17" s="11"/>
    </row>
    <row r="18" spans="9:10" ht="30" customHeight="1" x14ac:dyDescent="0.25">
      <c r="I18" s="7" t="s">
        <v>49</v>
      </c>
      <c r="J18" s="11"/>
    </row>
    <row r="19" spans="9:10" ht="30" customHeight="1" x14ac:dyDescent="0.25">
      <c r="I19" s="7" t="s">
        <v>7</v>
      </c>
      <c r="J19" s="11"/>
    </row>
    <row r="20" spans="9:10" ht="30" customHeight="1" x14ac:dyDescent="0.25">
      <c r="I20" s="7" t="s">
        <v>26</v>
      </c>
      <c r="J20" s="1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H6:I9"/>
  <sheetViews>
    <sheetView showGridLines="0" workbookViewId="0">
      <selection activeCell="K16" sqref="K16"/>
    </sheetView>
  </sheetViews>
  <sheetFormatPr baseColWidth="10" defaultRowHeight="15" x14ac:dyDescent="0.25"/>
  <cols>
    <col min="8" max="9" width="31.7109375" customWidth="1"/>
  </cols>
  <sheetData>
    <row r="6" spans="8:9" ht="96" customHeight="1" x14ac:dyDescent="0.25"/>
    <row r="8" spans="8:9" ht="30" customHeight="1" x14ac:dyDescent="0.25">
      <c r="H8" s="7" t="s">
        <v>18</v>
      </c>
      <c r="I8" s="9" t="str">
        <f>INDEX(Tableau1[NOM],param_no_ligne)</f>
        <v>INDIA</v>
      </c>
    </row>
    <row r="9" spans="8:9" ht="30" customHeight="1" x14ac:dyDescent="0.25">
      <c r="H9" s="7" t="s">
        <v>19</v>
      </c>
      <c r="I9" s="9" t="str">
        <f>INDEX(Tableau1[PRENOM],param_no_ligne)</f>
        <v>Laura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Drop Down 2">
              <controlPr defaultSize="0" autoLine="0" autoPict="0">
                <anchor moveWithCells="1">
                  <from>
                    <xdr:col>7</xdr:col>
                    <xdr:colOff>1838325</xdr:colOff>
                    <xdr:row>9</xdr:row>
                    <xdr:rowOff>171450</xdr:rowOff>
                  </from>
                  <to>
                    <xdr:col>9</xdr:col>
                    <xdr:colOff>0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O5" sqref="O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S16" sqref="S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workbookViewId="0">
      <selection activeCell="R19" sqref="R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F22" sqref="F22"/>
    </sheetView>
  </sheetViews>
  <sheetFormatPr baseColWidth="10" defaultRowHeight="15" x14ac:dyDescent="0.25"/>
  <cols>
    <col min="1" max="1" width="27" customWidth="1"/>
  </cols>
  <sheetData>
    <row r="1" spans="1:2" x14ac:dyDescent="0.25">
      <c r="A1" t="s">
        <v>28</v>
      </c>
      <c r="B1">
        <v>85</v>
      </c>
    </row>
    <row r="2" spans="1:2" x14ac:dyDescent="0.25">
      <c r="A2" t="s">
        <v>27</v>
      </c>
      <c r="B2">
        <f>MAX(Tableau1[N°])</f>
        <v>8</v>
      </c>
    </row>
    <row r="3" spans="1:2" x14ac:dyDescent="0.25">
      <c r="A3" t="s">
        <v>30</v>
      </c>
      <c r="B3">
        <v>8</v>
      </c>
    </row>
    <row r="4" spans="1:2" x14ac:dyDescent="0.25">
      <c r="B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BDD</vt:lpstr>
      <vt:lpstr>Ajout</vt:lpstr>
      <vt:lpstr>Suppression</vt:lpstr>
      <vt:lpstr>Modification</vt:lpstr>
      <vt:lpstr>Licence</vt:lpstr>
      <vt:lpstr>FeuilleMatch</vt:lpstr>
      <vt:lpstr>Paramètres</vt:lpstr>
      <vt:lpstr>Nb_enregistrement_BDD</vt:lpstr>
      <vt:lpstr>param_no_ligne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Benoist Guillemet</cp:lastModifiedBy>
  <dcterms:created xsi:type="dcterms:W3CDTF">2006-09-16T00:00:00Z</dcterms:created>
  <dcterms:modified xsi:type="dcterms:W3CDTF">2016-09-23T08:46:55Z</dcterms:modified>
</cp:coreProperties>
</file>