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0" yWindow="0" windowWidth="22260" windowHeight="12645" activeTab="4"/>
  </bookViews>
  <sheets>
    <sheet name="Planning" sheetId="1" r:id="rId1"/>
    <sheet name="Ajouter" sheetId="4" r:id="rId2"/>
    <sheet name="Renseignement" sheetId="5" r:id="rId3"/>
    <sheet name="Commentaire" sheetId="2" r:id="rId4"/>
    <sheet name="ATTENTE_PLANNING" sheetId="3" r:id="rId5"/>
  </sheets>
  <functionGroups builtInGroupCount="18"/>
  <externalReferences>
    <externalReference r:id="rId6"/>
  </externalReferences>
  <definedNames>
    <definedName name="FERIE">[1]!Tableau3[FERIE]</definedName>
    <definedName name="TAOPM">[1]!Tableau3[TAOPM]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4" l="1"/>
  <c r="Q2" i="4"/>
  <c r="P2" i="4"/>
  <c r="O2" i="4"/>
  <c r="N2" i="4"/>
  <c r="M2" i="4"/>
  <c r="L2" i="4"/>
  <c r="K2" i="4"/>
  <c r="J2" i="4"/>
  <c r="I2" i="4"/>
  <c r="H2" i="4" s="1"/>
  <c r="D2" i="4"/>
  <c r="C2" i="4"/>
  <c r="G2" i="4" s="1"/>
  <c r="B2" i="4"/>
  <c r="A2" i="4"/>
  <c r="F2" i="4" l="1"/>
  <c r="E2" i="4"/>
  <c r="C8" i="1" l="1"/>
  <c r="D8" i="1" s="1"/>
  <c r="C7" i="1" l="1"/>
  <c r="D7" i="1"/>
  <c r="E8" i="1"/>
  <c r="F8" i="1" l="1"/>
  <c r="E7" i="1"/>
  <c r="F7" i="1" l="1"/>
  <c r="G8" i="1"/>
  <c r="H8" i="1" l="1"/>
  <c r="G7" i="1"/>
  <c r="H7" i="1" l="1"/>
  <c r="I8" i="1"/>
  <c r="J8" i="1" l="1"/>
  <c r="I7" i="1"/>
  <c r="J7" i="1" l="1"/>
  <c r="K8" i="1"/>
  <c r="L8" i="1" l="1"/>
  <c r="K7" i="1"/>
  <c r="L7" i="1" l="1"/>
  <c r="M8" i="1"/>
  <c r="N8" i="1" l="1"/>
  <c r="M7" i="1"/>
  <c r="N7" i="1" l="1"/>
  <c r="O8" i="1"/>
  <c r="P8" i="1" l="1"/>
  <c r="O7" i="1"/>
  <c r="P7" i="1" l="1"/>
  <c r="Q8" i="1"/>
  <c r="R8" i="1" l="1"/>
  <c r="Q7" i="1"/>
  <c r="R7" i="1" l="1"/>
  <c r="S8" i="1"/>
  <c r="T8" i="1" l="1"/>
  <c r="S7" i="1"/>
  <c r="T7" i="1" l="1"/>
  <c r="U8" i="1"/>
  <c r="V8" i="1" l="1"/>
  <c r="U7" i="1"/>
  <c r="V7" i="1" l="1"/>
  <c r="W8" i="1"/>
  <c r="X8" i="1" l="1"/>
  <c r="W7" i="1"/>
  <c r="X7" i="1" l="1"/>
  <c r="Y8" i="1"/>
  <c r="Z8" i="1" l="1"/>
  <c r="Y7" i="1"/>
  <c r="Z7" i="1" l="1"/>
  <c r="AA8" i="1"/>
  <c r="AB8" i="1" l="1"/>
  <c r="AA7" i="1"/>
  <c r="AB7" i="1" l="1"/>
  <c r="AC8" i="1"/>
  <c r="AD8" i="1" l="1"/>
  <c r="AC7" i="1"/>
  <c r="AD7" i="1" l="1"/>
  <c r="AE8" i="1"/>
  <c r="AF8" i="1" l="1"/>
  <c r="AE7" i="1"/>
  <c r="AF7" i="1" l="1"/>
  <c r="AG8" i="1"/>
  <c r="AH8" i="1" l="1"/>
  <c r="AG7" i="1"/>
  <c r="AH7" i="1" l="1"/>
  <c r="AI8" i="1"/>
  <c r="AJ8" i="1" l="1"/>
  <c r="AI7" i="1"/>
  <c r="AJ7" i="1" l="1"/>
  <c r="AK8" i="1"/>
  <c r="AL8" i="1" l="1"/>
  <c r="AK7" i="1"/>
  <c r="AL7" i="1" l="1"/>
  <c r="AM8" i="1"/>
  <c r="AN8" i="1" l="1"/>
  <c r="AM7" i="1"/>
  <c r="AN7" i="1" l="1"/>
  <c r="AO8" i="1"/>
  <c r="AP8" i="1" l="1"/>
  <c r="AO7" i="1"/>
  <c r="AP7" i="1" l="1"/>
  <c r="AQ8" i="1"/>
  <c r="AR8" i="1" l="1"/>
  <c r="AQ7" i="1"/>
  <c r="AR7" i="1" l="1"/>
  <c r="AS8" i="1"/>
  <c r="AT8" i="1" l="1"/>
  <c r="AS7" i="1"/>
  <c r="AT7" i="1" l="1"/>
  <c r="AU8" i="1"/>
  <c r="AV8" i="1" l="1"/>
  <c r="AV7" i="1" s="1"/>
  <c r="AU7" i="1"/>
</calcChain>
</file>

<file path=xl/sharedStrings.xml><?xml version="1.0" encoding="utf-8"?>
<sst xmlns="http://schemas.openxmlformats.org/spreadsheetml/2006/main" count="180" uniqueCount="86">
  <si>
    <t>NOM</t>
  </si>
  <si>
    <t>DATE</t>
  </si>
  <si>
    <t>COMMENTAIRE</t>
  </si>
  <si>
    <t>ALPHA</t>
  </si>
  <si>
    <t>BRAVO</t>
  </si>
  <si>
    <t>CHARLIE</t>
  </si>
  <si>
    <t>MOTIF</t>
  </si>
  <si>
    <t>N°</t>
  </si>
  <si>
    <t>Grade</t>
  </si>
  <si>
    <t>Nom</t>
  </si>
  <si>
    <t>Prénom</t>
  </si>
  <si>
    <t>nom prenom</t>
  </si>
  <si>
    <t>GRADE NOM</t>
  </si>
  <si>
    <t>GRADE NOM PRENOM</t>
  </si>
  <si>
    <t>Age</t>
  </si>
  <si>
    <t>Date de Naissance</t>
  </si>
  <si>
    <t>Situation 
familiale</t>
  </si>
  <si>
    <t>N° Badge</t>
  </si>
  <si>
    <t>NIA</t>
  </si>
  <si>
    <t>NID</t>
  </si>
  <si>
    <t>N° portable</t>
  </si>
  <si>
    <t>N° téléphone
 fixe</t>
  </si>
  <si>
    <t xml:space="preserve">Adresse </t>
  </si>
  <si>
    <t>Code postale</t>
  </si>
  <si>
    <t>Ville</t>
  </si>
  <si>
    <t>Unité</t>
  </si>
  <si>
    <t>Date du dernier tir</t>
  </si>
  <si>
    <t>Date du dernier tir nuit</t>
  </si>
  <si>
    <t>Date tir garde</t>
  </si>
  <si>
    <t>date tir IS</t>
  </si>
  <si>
    <t>DERNIER TIR</t>
  </si>
  <si>
    <t>Date limite du tir </t>
  </si>
  <si>
    <t>Validite du tir </t>
  </si>
  <si>
    <t>AVT</t>
  </si>
  <si>
    <t/>
  </si>
  <si>
    <t>CLC</t>
  </si>
  <si>
    <t>SGC</t>
  </si>
  <si>
    <t>SGT</t>
  </si>
  <si>
    <t>CAL</t>
  </si>
  <si>
    <t>AV1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</si>
  <si>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</si>
  <si>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</si>
  <si>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</si>
  <si>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</si>
  <si>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</si>
  <si>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</si>
  <si>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</si>
  <si>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</si>
  <si>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</si>
  <si>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</si>
  <si>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</si>
  <si>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</si>
  <si>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</si>
  <si>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</si>
  <si>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</si>
  <si>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</si>
  <si>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</si>
  <si>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</si>
  <si>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</si>
  <si>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</si>
  <si>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</si>
  <si>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</si>
  <si>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</si>
  <si>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</si>
  <si>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</si>
  <si>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</si>
  <si>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</si>
  <si>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</si>
  <si>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</si>
  <si>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</si>
  <si>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</si>
  <si>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</si>
  <si>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</si>
  <si>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</si>
  <si>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</si>
  <si>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</si>
  <si>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</si>
  <si>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</si>
  <si>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no</t>
  </si>
  <si>
    <t>GRADE</t>
  </si>
  <si>
    <t>PRENOM</t>
  </si>
  <si>
    <t>Situation familiale</t>
  </si>
  <si>
    <t>Z</t>
  </si>
  <si>
    <t>ZZ</t>
  </si>
  <si>
    <t>TR</t>
  </si>
  <si>
    <t>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</si>
</sst>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"/>
    <numFmt numFmtId="165" formatCode="0#&quot; &quot;##&quot; &quot;##&quot; &quot;##&quot; &quot;##"/>
    <numFmt numFmtId="166" formatCode="dd/mm/yy;@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Arial"/>
      <family val="2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ont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shrinkToFit="1"/>
    </xf>
    <xf numFmtId="0" fontId="2" fillId="0" borderId="0" xfId="0" applyFont="1" applyAlignment="1">
      <alignment horizontal="center" vertical="center" shrinkToFit="1"/>
    </xf>
    <xf numFmtId="0" fontId="0" fillId="0" borderId="1" xfId="0" applyFont="1" applyBorder="1"/>
    <xf numFmtId="0" fontId="1" fillId="3" borderId="0" xfId="0" applyFont="1" applyFill="1" applyAlignment="1">
      <alignment horizontal="center" vertical="center"/>
    </xf>
    <xf numFmtId="0" fontId="0" fillId="0" borderId="2" xfId="0" applyFont="1" applyBorder="1"/>
    <xf numFmtId="0" fontId="0" fillId="0" borderId="0" xfId="0" applyFont="1" applyBorder="1"/>
    <xf numFmtId="0" fontId="0" fillId="0" borderId="3" xfId="0" applyFont="1" applyBorder="1"/>
    <xf numFmtId="14" fontId="4" fillId="0" borderId="0" xfId="0" applyNumberFormat="1" applyFont="1" applyAlignment="1">
      <alignment horizontal="center" vertical="center"/>
    </xf>
    <xf numFmtId="0" fontId="0" fillId="0" borderId="1" xfId="0" applyBorder="1"/>
    <xf numFmtId="14" fontId="0" fillId="0" borderId="0" xfId="0" applyNumberFormat="1"/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14" fontId="0" fillId="0" borderId="4" xfId="0" applyNumberForma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wrapText="1"/>
    </xf>
    <xf numFmtId="165" fontId="6" fillId="0" borderId="4" xfId="0" applyNumberFormat="1" applyFont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 applyProtection="1">
      <alignment horizontal="left" vertical="center"/>
      <protection locked="0"/>
    </xf>
    <xf numFmtId="14" fontId="0" fillId="0" borderId="0" xfId="0" applyNumberFormat="1" applyBorder="1" applyAlignment="1">
      <alignment horizontal="left" vertical="center"/>
    </xf>
    <xf numFmtId="165" fontId="0" fillId="0" borderId="0" xfId="0" applyNumberFormat="1" applyBorder="1" applyAlignment="1">
      <alignment horizontal="left" vertical="center"/>
    </xf>
    <xf numFmtId="14" fontId="0" fillId="2" borderId="0" xfId="0" applyNumberFormat="1" applyFill="1" applyBorder="1" applyAlignment="1">
      <alignment horizontal="left" vertical="center"/>
    </xf>
    <xf numFmtId="0" fontId="5" fillId="5" borderId="0" xfId="0" applyFont="1" applyFill="1"/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1" fontId="6" fillId="5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/>
    </xf>
    <xf numFmtId="0" fontId="7" fillId="5" borderId="1" xfId="0" applyFont="1" applyFill="1" applyBorder="1" applyAlignment="1">
      <alignment horizontal="left" vertical="center" indent="1"/>
    </xf>
    <xf numFmtId="0" fontId="8" fillId="0" borderId="1" xfId="0" applyFont="1" applyBorder="1" applyAlignment="1" applyProtection="1">
      <alignment horizontal="left" vertical="center" indent="5"/>
      <protection locked="0"/>
    </xf>
    <xf numFmtId="14" fontId="8" fillId="0" borderId="1" xfId="0" applyNumberFormat="1" applyFont="1" applyBorder="1" applyAlignment="1">
      <alignment horizontal="left" vertical="center" indent="5"/>
    </xf>
    <xf numFmtId="166" fontId="8" fillId="0" borderId="1" xfId="0" applyNumberFormat="1" applyFont="1" applyBorder="1" applyAlignment="1" applyProtection="1">
      <alignment horizontal="left" vertical="center" indent="5"/>
      <protection locked="0"/>
    </xf>
    <xf numFmtId="1" fontId="7" fillId="5" borderId="1" xfId="0" applyNumberFormat="1" applyFont="1" applyFill="1" applyBorder="1" applyAlignment="1">
      <alignment horizontal="left" vertical="center" indent="1"/>
    </xf>
    <xf numFmtId="1" fontId="8" fillId="0" borderId="1" xfId="0" applyNumberFormat="1" applyFont="1" applyBorder="1" applyAlignment="1" applyProtection="1">
      <alignment horizontal="left" vertical="center" indent="5"/>
      <protection locked="0"/>
    </xf>
    <xf numFmtId="0" fontId="7" fillId="5" borderId="1" xfId="0" applyFont="1" applyFill="1" applyBorder="1" applyAlignment="1">
      <alignment horizontal="left" indent="1"/>
    </xf>
    <xf numFmtId="0" fontId="8" fillId="0" borderId="1" xfId="0" applyFont="1" applyBorder="1" applyAlignment="1">
      <alignment horizontal="left" vertical="center" indent="5"/>
    </xf>
    <xf numFmtId="0" fontId="8" fillId="0" borderId="1" xfId="0" applyFont="1" applyFill="1" applyBorder="1" applyAlignment="1">
      <alignment horizontal="left" vertical="center" indent="5"/>
    </xf>
    <xf numFmtId="14" fontId="0" fillId="6" borderId="0" xfId="0" applyNumberFormat="1" applyFill="1" applyBorder="1" applyAlignment="1">
      <alignment horizontal="left" vertical="center"/>
    </xf>
  </cellXfs>
  <cellStyles count="1">
    <cellStyle name="Normal" xfId="0" builtinId="0"/>
  </cellStyles>
  <dxfs count="52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5" formatCode="0#&quot; &quot;##&quot; &quot;##&quot; &quot;##&quot; &quot;##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9966FF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0066"/>
        </patternFill>
      </fill>
    </dxf>
    <dxf>
      <fill>
        <patternFill>
          <bgColor rgb="FF66FF33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6600"/>
        </patternFill>
      </fill>
    </dxf>
    <dxf>
      <fill>
        <patternFill>
          <bgColor theme="9" tint="-0.499984740745262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57150</xdr:colOff>
      <xdr:row>0</xdr:row>
      <xdr:rowOff>38100</xdr:rowOff>
    </xdr:from>
    <xdr:to>
      <xdr:col>25</xdr:col>
      <xdr:colOff>190500</xdr:colOff>
      <xdr:row>2</xdr:row>
      <xdr:rowOff>76200</xdr:rowOff>
    </xdr:to>
    <xdr:sp macro="[0]!Rectangle1_Cliquer" textlink="">
      <xdr:nvSpPr>
        <xdr:cNvPr id="2" name="Rectangle 1"/>
        <xdr:cNvSpPr/>
      </xdr:nvSpPr>
      <xdr:spPr>
        <a:xfrm>
          <a:off x="6010275" y="38100"/>
          <a:ext cx="1123950" cy="4191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OUI</a:t>
          </a:r>
        </a:p>
      </xdr:txBody>
    </xdr:sp>
    <xdr:clientData/>
  </xdr:twoCellAnchor>
  <xdr:twoCellAnchor>
    <xdr:from>
      <xdr:col>27</xdr:col>
      <xdr:colOff>95250</xdr:colOff>
      <xdr:row>1</xdr:row>
      <xdr:rowOff>38100</xdr:rowOff>
    </xdr:from>
    <xdr:to>
      <xdr:col>33</xdr:col>
      <xdr:colOff>219075</xdr:colOff>
      <xdr:row>3</xdr:row>
      <xdr:rowOff>0</xdr:rowOff>
    </xdr:to>
    <xdr:sp macro="[0]!Rectangleàcoinsarrondis2_Cliquer" textlink="">
      <xdr:nvSpPr>
        <xdr:cNvPr id="3" name="Rectangle à coins arrondis 2"/>
        <xdr:cNvSpPr/>
      </xdr:nvSpPr>
      <xdr:spPr>
        <a:xfrm>
          <a:off x="7534275" y="228600"/>
          <a:ext cx="1609725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4</xdr:row>
      <xdr:rowOff>133350</xdr:rowOff>
    </xdr:from>
    <xdr:to>
      <xdr:col>10</xdr:col>
      <xdr:colOff>419100</xdr:colOff>
      <xdr:row>6</xdr:row>
      <xdr:rowOff>209550</xdr:rowOff>
    </xdr:to>
    <xdr:sp macro="[0]!Rectangle2_Cliquer" textlink="">
      <xdr:nvSpPr>
        <xdr:cNvPr id="3" name="Rectangle 2"/>
        <xdr:cNvSpPr/>
      </xdr:nvSpPr>
      <xdr:spPr>
        <a:xfrm>
          <a:off x="10801350" y="1314450"/>
          <a:ext cx="1171575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(Enregistr&#233;%20automatiquement)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Commentaire"/>
      <sheetName val="ATTENTE_PLANNING"/>
      <sheetName val="Appel"/>
      <sheetName val="Permission"/>
      <sheetName val="Renseignement"/>
      <sheetName val="Supprimer"/>
      <sheetName val="Récap"/>
      <sheetName val="OJO"/>
      <sheetName val="Ajouter"/>
      <sheetName val="PARAM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N°</v>
          </cell>
        </row>
        <row r="3">
          <cell r="A3">
            <v>18</v>
          </cell>
        </row>
        <row r="4">
          <cell r="A4">
            <v>19</v>
          </cell>
        </row>
        <row r="5">
          <cell r="A5">
            <v>6</v>
          </cell>
        </row>
        <row r="6">
          <cell r="A6">
            <v>17</v>
          </cell>
        </row>
        <row r="7">
          <cell r="A7">
            <v>1</v>
          </cell>
        </row>
        <row r="8">
          <cell r="A8">
            <v>7</v>
          </cell>
        </row>
        <row r="9">
          <cell r="A9">
            <v>3</v>
          </cell>
        </row>
        <row r="10">
          <cell r="A10">
            <v>8</v>
          </cell>
        </row>
        <row r="11">
          <cell r="A11">
            <v>2</v>
          </cell>
        </row>
        <row r="12">
          <cell r="A12">
            <v>11</v>
          </cell>
        </row>
        <row r="13">
          <cell r="A13">
            <v>10</v>
          </cell>
        </row>
        <row r="14">
          <cell r="A14">
            <v>9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4</v>
          </cell>
        </row>
        <row r="18">
          <cell r="A18">
            <v>16</v>
          </cell>
        </row>
        <row r="19">
          <cell r="A19">
            <v>14</v>
          </cell>
        </row>
        <row r="20">
          <cell r="A20">
            <v>20</v>
          </cell>
        </row>
        <row r="21">
          <cell r="A21">
            <v>15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ables/table1.xml><?xml version="1.0" encoding="utf-8"?>
<table xmlns="http://schemas.openxmlformats.org/spreadsheetml/2006/main" id="1" name="Tableau1" displayName="Tableau1" ref="A2:Z24" totalsRowShown="0" headerRowDxfId="29" dataDxfId="26" headerRowBorderDxfId="27" tableBorderDxfId="28">
  <autoFilter ref="A2:Z24"/>
  <sortState caseSensitive="1" ref="A3:Z24">
    <sortCondition ref="C3:C24"/>
  </sortState>
  <tableColumns count="26">
    <tableColumn id="1" name="N°" dataDxfId="25"/>
    <tableColumn id="2" name="Grade" dataDxfId="24"/>
    <tableColumn id="3" name="Nom" dataDxfId="23"/>
    <tableColumn id="4" name="Prénom" dataDxfId="22"/>
    <tableColumn id="5" name="nom prenom" dataDxfId="21">
      <calculatedColumnFormula>C3&amp;" "&amp;D3</calculatedColumnFormula>
    </tableColumn>
    <tableColumn id="26" name="GRADE NOM" dataDxfId="20">
      <calculatedColumnFormula>Tableau1[[#This Row],[Grade]]&amp;" "&amp;Tableau1[[#This Row],[Nom]]</calculatedColumnFormula>
    </tableColumn>
    <tableColumn id="6" name="GRADE NOM PRENOM" dataDxfId="19">
      <calculatedColumnFormula>B3&amp;" "&amp;C3&amp;" "&amp;D3</calculatedColumnFormula>
    </tableColumn>
    <tableColumn id="7" name="Age" dataDxfId="18">
      <calculatedColumnFormula>IFERROR(DATEDIF(I3,TODAY(),"y"),"")</calculatedColumnFormula>
    </tableColumn>
    <tableColumn id="8" name="Date de Naissance" dataDxfId="17"/>
    <tableColumn id="9" name="Situation _x000a_familiale" dataDxfId="16"/>
    <tableColumn id="10" name="N° Badge" dataDxfId="15"/>
    <tableColumn id="11" name="NIA" dataDxfId="14"/>
    <tableColumn id="12" name="NID" dataDxfId="13"/>
    <tableColumn id="13" name="N° portable" dataDxfId="12"/>
    <tableColumn id="14" name="N° téléphone_x000a_ fixe" dataDxfId="11"/>
    <tableColumn id="15" name="Adresse " dataDxfId="10"/>
    <tableColumn id="16" name="Code postale" dataDxfId="9"/>
    <tableColumn id="17" name="Ville" dataDxfId="8"/>
    <tableColumn id="18" name="Unité" dataDxfId="7"/>
    <tableColumn id="19" name="Date du dernier tir" dataDxfId="6"/>
    <tableColumn id="20" name="Date du dernier tir nuit" dataDxfId="5"/>
    <tableColumn id="21" name="Date tir garde" dataDxfId="4"/>
    <tableColumn id="22" name="date tir IS" dataDxfId="3"/>
    <tableColumn id="23" name="DERNIER TIR" dataDxfId="2"/>
    <tableColumn id="24" name="Date limite du tir " dataDxfId="1"/>
    <tableColumn id="25" name="Validite du tir 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V26"/>
  <sheetViews>
    <sheetView showGridLines="0" workbookViewId="0">
      <selection activeCell="W10" sqref="W10"/>
    </sheetView>
  </sheetViews>
  <sheetFormatPr baseColWidth="10" defaultColWidth="9.140625" defaultRowHeight="15" x14ac:dyDescent="0.25"/>
  <cols>
    <col min="1" max="1" width="1.85546875" customWidth="1"/>
    <col min="2" max="2" width="16.85546875" customWidth="1"/>
    <col min="3" max="49" width="3.7109375" customWidth="1"/>
  </cols>
  <sheetData>
    <row r="1" spans="2:48" x14ac:dyDescent="0.25">
      <c r="X1">
        <v>1</v>
      </c>
    </row>
    <row r="3" spans="2:48" x14ac:dyDescent="0.25">
      <c r="N3" s="11">
        <v>42627</v>
      </c>
      <c r="O3" s="11"/>
      <c r="P3" s="11"/>
      <c r="Q3" s="11"/>
      <c r="R3" s="11"/>
      <c r="S3" s="11"/>
      <c r="T3" s="11"/>
    </row>
    <row r="4" spans="2:48" ht="15" customHeight="1" x14ac:dyDescent="0.25">
      <c r="N4" s="11"/>
      <c r="O4" s="11"/>
      <c r="P4" s="11"/>
      <c r="Q4" s="11"/>
      <c r="R4" s="11"/>
      <c r="S4" s="11"/>
      <c r="T4" s="11"/>
    </row>
    <row r="5" spans="2:48" ht="15" customHeight="1" x14ac:dyDescent="0.25">
      <c r="N5" s="11"/>
      <c r="O5" s="11"/>
      <c r="P5" s="11"/>
      <c r="Q5" s="11"/>
      <c r="R5" s="11"/>
      <c r="S5" s="11"/>
      <c r="T5" s="11"/>
    </row>
    <row r="7" spans="2:48" x14ac:dyDescent="0.25">
      <c r="B7" s="1"/>
      <c r="C7" s="2" t="str">
        <f t="shared" ref="C7:AV7" si="0">UPPER(LEFT(TEXT(C8,"jjj")))</f>
        <v>M</v>
      </c>
      <c r="D7" s="2" t="str">
        <f t="shared" si="0"/>
        <v>J</v>
      </c>
      <c r="E7" s="2" t="str">
        <f t="shared" si="0"/>
        <v>V</v>
      </c>
      <c r="F7" s="2" t="str">
        <f t="shared" si="0"/>
        <v>S</v>
      </c>
      <c r="G7" s="2" t="str">
        <f t="shared" si="0"/>
        <v>D</v>
      </c>
      <c r="H7" s="2" t="str">
        <f t="shared" si="0"/>
        <v>L</v>
      </c>
      <c r="I7" s="2" t="str">
        <f t="shared" si="0"/>
        <v>M</v>
      </c>
      <c r="J7" s="2" t="str">
        <f t="shared" si="0"/>
        <v>M</v>
      </c>
      <c r="K7" s="2" t="str">
        <f t="shared" si="0"/>
        <v>J</v>
      </c>
      <c r="L7" s="2" t="str">
        <f t="shared" si="0"/>
        <v>V</v>
      </c>
      <c r="M7" s="2" t="str">
        <f t="shared" si="0"/>
        <v>S</v>
      </c>
      <c r="N7" s="2" t="str">
        <f t="shared" si="0"/>
        <v>D</v>
      </c>
      <c r="O7" s="2" t="str">
        <f t="shared" si="0"/>
        <v>L</v>
      </c>
      <c r="P7" s="2" t="str">
        <f t="shared" si="0"/>
        <v>M</v>
      </c>
      <c r="Q7" s="2" t="str">
        <f t="shared" si="0"/>
        <v>M</v>
      </c>
      <c r="R7" s="2" t="str">
        <f t="shared" si="0"/>
        <v>J</v>
      </c>
      <c r="S7" s="2" t="str">
        <f t="shared" si="0"/>
        <v>V</v>
      </c>
      <c r="T7" s="2" t="str">
        <f t="shared" si="0"/>
        <v>S</v>
      </c>
      <c r="U7" s="2" t="str">
        <f t="shared" si="0"/>
        <v>D</v>
      </c>
      <c r="V7" s="2" t="str">
        <f t="shared" si="0"/>
        <v>L</v>
      </c>
      <c r="W7" s="2" t="str">
        <f t="shared" si="0"/>
        <v>M</v>
      </c>
      <c r="X7" s="2" t="str">
        <f t="shared" si="0"/>
        <v>M</v>
      </c>
      <c r="Y7" s="2" t="str">
        <f t="shared" si="0"/>
        <v>J</v>
      </c>
      <c r="Z7" s="2" t="str">
        <f t="shared" si="0"/>
        <v>V</v>
      </c>
      <c r="AA7" s="2" t="str">
        <f t="shared" si="0"/>
        <v>S</v>
      </c>
      <c r="AB7" s="2" t="str">
        <f t="shared" si="0"/>
        <v>D</v>
      </c>
      <c r="AC7" s="2" t="str">
        <f t="shared" si="0"/>
        <v>L</v>
      </c>
      <c r="AD7" s="2" t="str">
        <f t="shared" si="0"/>
        <v>M</v>
      </c>
      <c r="AE7" s="2" t="str">
        <f t="shared" si="0"/>
        <v>M</v>
      </c>
      <c r="AF7" s="2" t="str">
        <f t="shared" si="0"/>
        <v>J</v>
      </c>
      <c r="AG7" s="2" t="str">
        <f t="shared" si="0"/>
        <v>V</v>
      </c>
      <c r="AH7" s="2" t="str">
        <f t="shared" si="0"/>
        <v>S</v>
      </c>
      <c r="AI7" s="2" t="str">
        <f t="shared" si="0"/>
        <v>D</v>
      </c>
      <c r="AJ7" s="2" t="str">
        <f t="shared" si="0"/>
        <v>L</v>
      </c>
      <c r="AK7" s="2" t="str">
        <f t="shared" si="0"/>
        <v>M</v>
      </c>
      <c r="AL7" s="2" t="str">
        <f t="shared" si="0"/>
        <v>M</v>
      </c>
      <c r="AM7" s="2" t="str">
        <f t="shared" si="0"/>
        <v>J</v>
      </c>
      <c r="AN7" s="2" t="str">
        <f t="shared" si="0"/>
        <v>V</v>
      </c>
      <c r="AO7" s="2" t="str">
        <f t="shared" si="0"/>
        <v>S</v>
      </c>
      <c r="AP7" s="2" t="str">
        <f t="shared" si="0"/>
        <v>D</v>
      </c>
      <c r="AQ7" s="2" t="str">
        <f t="shared" si="0"/>
        <v>L</v>
      </c>
      <c r="AR7" s="2" t="str">
        <f t="shared" si="0"/>
        <v>M</v>
      </c>
      <c r="AS7" s="2" t="str">
        <f t="shared" si="0"/>
        <v>M</v>
      </c>
      <c r="AT7" s="2" t="str">
        <f t="shared" si="0"/>
        <v>J</v>
      </c>
      <c r="AU7" s="2" t="str">
        <f t="shared" si="0"/>
        <v>V</v>
      </c>
      <c r="AV7" s="2" t="str">
        <f t="shared" si="0"/>
        <v>S</v>
      </c>
    </row>
    <row r="8" spans="2:48" x14ac:dyDescent="0.25">
      <c r="B8" s="1"/>
      <c r="C8" s="3">
        <f>N3</f>
        <v>42627</v>
      </c>
      <c r="D8" s="3">
        <f t="shared" ref="D8:AV8" si="1">C8+1</f>
        <v>42628</v>
      </c>
      <c r="E8" s="3">
        <f t="shared" si="1"/>
        <v>42629</v>
      </c>
      <c r="F8" s="3">
        <f t="shared" si="1"/>
        <v>42630</v>
      </c>
      <c r="G8" s="3">
        <f t="shared" si="1"/>
        <v>42631</v>
      </c>
      <c r="H8" s="3">
        <f t="shared" si="1"/>
        <v>42632</v>
      </c>
      <c r="I8" s="3">
        <f t="shared" si="1"/>
        <v>42633</v>
      </c>
      <c r="J8" s="3">
        <f t="shared" si="1"/>
        <v>42634</v>
      </c>
      <c r="K8" s="3">
        <f t="shared" si="1"/>
        <v>42635</v>
      </c>
      <c r="L8" s="3">
        <f t="shared" si="1"/>
        <v>42636</v>
      </c>
      <c r="M8" s="3">
        <f t="shared" si="1"/>
        <v>42637</v>
      </c>
      <c r="N8" s="3">
        <f t="shared" si="1"/>
        <v>42638</v>
      </c>
      <c r="O8" s="3">
        <f t="shared" si="1"/>
        <v>42639</v>
      </c>
      <c r="P8" s="3">
        <f t="shared" si="1"/>
        <v>42640</v>
      </c>
      <c r="Q8" s="3">
        <f t="shared" si="1"/>
        <v>42641</v>
      </c>
      <c r="R8" s="3">
        <f t="shared" si="1"/>
        <v>42642</v>
      </c>
      <c r="S8" s="3">
        <f t="shared" si="1"/>
        <v>42643</v>
      </c>
      <c r="T8" s="3">
        <f t="shared" si="1"/>
        <v>42644</v>
      </c>
      <c r="U8" s="3">
        <f t="shared" si="1"/>
        <v>42645</v>
      </c>
      <c r="V8" s="3">
        <f t="shared" si="1"/>
        <v>42646</v>
      </c>
      <c r="W8" s="3">
        <f t="shared" si="1"/>
        <v>42647</v>
      </c>
      <c r="X8" s="3">
        <f t="shared" si="1"/>
        <v>42648</v>
      </c>
      <c r="Y8" s="3">
        <f t="shared" si="1"/>
        <v>42649</v>
      </c>
      <c r="Z8" s="3">
        <f t="shared" si="1"/>
        <v>42650</v>
      </c>
      <c r="AA8" s="3">
        <f t="shared" si="1"/>
        <v>42651</v>
      </c>
      <c r="AB8" s="3">
        <f t="shared" si="1"/>
        <v>42652</v>
      </c>
      <c r="AC8" s="3">
        <f t="shared" si="1"/>
        <v>42653</v>
      </c>
      <c r="AD8" s="3">
        <f t="shared" si="1"/>
        <v>42654</v>
      </c>
      <c r="AE8" s="3">
        <f t="shared" si="1"/>
        <v>42655</v>
      </c>
      <c r="AF8" s="3">
        <f t="shared" si="1"/>
        <v>42656</v>
      </c>
      <c r="AG8" s="3">
        <f t="shared" si="1"/>
        <v>42657</v>
      </c>
      <c r="AH8" s="3">
        <f t="shared" si="1"/>
        <v>42658</v>
      </c>
      <c r="AI8" s="3">
        <f t="shared" si="1"/>
        <v>42659</v>
      </c>
      <c r="AJ8" s="3">
        <f t="shared" si="1"/>
        <v>42660</v>
      </c>
      <c r="AK8" s="3">
        <f t="shared" si="1"/>
        <v>42661</v>
      </c>
      <c r="AL8" s="3">
        <f t="shared" si="1"/>
        <v>42662</v>
      </c>
      <c r="AM8" s="3">
        <f t="shared" si="1"/>
        <v>42663</v>
      </c>
      <c r="AN8" s="3">
        <f t="shared" si="1"/>
        <v>42664</v>
      </c>
      <c r="AO8" s="3">
        <f t="shared" si="1"/>
        <v>42665</v>
      </c>
      <c r="AP8" s="3">
        <f t="shared" si="1"/>
        <v>42666</v>
      </c>
      <c r="AQ8" s="3">
        <f t="shared" si="1"/>
        <v>42667</v>
      </c>
      <c r="AR8" s="3">
        <f t="shared" si="1"/>
        <v>42668</v>
      </c>
      <c r="AS8" s="3">
        <f t="shared" si="1"/>
        <v>42669</v>
      </c>
      <c r="AT8" s="3">
        <f t="shared" si="1"/>
        <v>42670</v>
      </c>
      <c r="AU8" s="3">
        <f t="shared" si="1"/>
        <v>42671</v>
      </c>
      <c r="AV8" s="3">
        <f t="shared" si="1"/>
        <v>42672</v>
      </c>
    </row>
    <row r="9" spans="2:48" x14ac:dyDescent="0.25">
      <c r="B9" s="4" t="s">
        <v>3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</row>
    <row r="10" spans="2:48" x14ac:dyDescent="0.25">
      <c r="B10" s="6" t="s">
        <v>4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</row>
    <row r="11" spans="2:48" x14ac:dyDescent="0.25">
      <c r="B11" s="8" t="s">
        <v>5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</row>
    <row r="12" spans="2:48" x14ac:dyDescent="0.25">
      <c r="B12" s="10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</row>
    <row r="13" spans="2:48" x14ac:dyDescent="0.25">
      <c r="B13" s="9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</row>
    <row r="14" spans="2:48" x14ac:dyDescent="0.25">
      <c r="B14" s="9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</row>
    <row r="15" spans="2:48" x14ac:dyDescent="0.25">
      <c r="B15" s="9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</row>
    <row r="16" spans="2:48" x14ac:dyDescent="0.25">
      <c r="B16" s="9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</row>
    <row r="17" spans="2:48" x14ac:dyDescent="0.25">
      <c r="B17" s="9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</row>
    <row r="18" spans="2:48" x14ac:dyDescent="0.25">
      <c r="B18" s="9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</row>
    <row r="19" spans="2:48" x14ac:dyDescent="0.25">
      <c r="B19" s="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</row>
    <row r="20" spans="2:48" x14ac:dyDescent="0.25">
      <c r="B20" s="9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</row>
    <row r="21" spans="2:48" x14ac:dyDescent="0.25">
      <c r="B21" s="9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</row>
    <row r="22" spans="2:48" x14ac:dyDescent="0.25">
      <c r="B22" s="9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</row>
    <row r="23" spans="2:48" x14ac:dyDescent="0.25">
      <c r="B23" s="9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</row>
    <row r="24" spans="2:48" x14ac:dyDescent="0.25">
      <c r="B24" s="9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</row>
    <row r="25" spans="2:48" x14ac:dyDescent="0.25">
      <c r="B25" s="9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</row>
    <row r="26" spans="2:48" x14ac:dyDescent="0.25">
      <c r="B26" s="9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</row>
  </sheetData>
  <mergeCells count="1">
    <mergeCell ref="N3:T5"/>
  </mergeCells>
  <conditionalFormatting sqref="C9:AV26">
    <cfRule type="expression" dxfId="51" priority="1">
      <formula>(ISBLANK($B9))</formula>
    </cfRule>
    <cfRule type="containsText" dxfId="50" priority="6" operator="containsText" text="OPEX">
      <formula>NOT(ISERROR(SEARCH("OPEX",C9)))</formula>
    </cfRule>
    <cfRule type="containsText" dxfId="49" priority="7" operator="containsText" text="A3">
      <formula>NOT(ISERROR(SEARCH("A3",C9)))</formula>
    </cfRule>
    <cfRule type="containsText" dxfId="48" priority="8" operator="containsText" text="PO">
      <formula>NOT(ISERROR(SEARCH("PO",C9)))</formula>
    </cfRule>
    <cfRule type="containsText" dxfId="47" priority="9" operator="containsText" text="WPO">
      <formula>NOT(ISERROR(SEARCH("WPO",C9)))</formula>
    </cfRule>
    <cfRule type="containsText" dxfId="46" priority="10" operator="containsText" text="PATC">
      <formula>NOT(ISERROR(SEARCH("PATC",C9)))</formula>
    </cfRule>
    <cfRule type="containsText" dxfId="45" priority="11" operator="containsText" text="TIR">
      <formula>NOT(ISERROR(SEARCH("TIR",C9)))</formula>
    </cfRule>
    <cfRule type="containsText" dxfId="44" priority="12" operator="containsText" text="E">
      <formula>NOT(ISERROR(SEARCH("E",C9)))</formula>
    </cfRule>
    <cfRule type="containsText" dxfId="43" priority="13" operator="containsText" text="TN">
      <formula>NOT(ISERROR(SEARCH("TN",C9)))</formula>
    </cfRule>
    <cfRule type="containsText" dxfId="42" priority="14" operator="containsText" text="OPIN">
      <formula>NOT(ISERROR(SEARCH("OPIN",C9)))</formula>
    </cfRule>
    <cfRule type="containsText" dxfId="41" priority="15" operator="containsText" text="STG">
      <formula>NOT(ISERROR(SEARCH("STG",C9)))</formula>
    </cfRule>
    <cfRule type="containsText" dxfId="40" priority="16" operator="containsText" text="MIS">
      <formula>NOT(ISERROR(SEARCH("MIS",C9)))</formula>
    </cfRule>
    <cfRule type="containsText" dxfId="39" priority="17" operator="containsText" text="TAP">
      <formula>NOT(ISERROR(SEARCH("TAP",C9)))</formula>
    </cfRule>
    <cfRule type="containsText" dxfId="38" priority="18" operator="containsText" text="P">
      <formula>NOT(ISERROR(SEARCH("P",C9)))</formula>
    </cfRule>
    <cfRule type="containsText" dxfId="37" priority="19" operator="containsText" text="IS">
      <formula>NOT(ISERROR(SEARCH("IS",C9)))</formula>
    </cfRule>
    <cfRule type="expression" dxfId="36" priority="22">
      <formula>NOT(ISBLANK($B9))</formula>
    </cfRule>
  </conditionalFormatting>
  <conditionalFormatting sqref="C7:AV7">
    <cfRule type="containsText" dxfId="35" priority="20" operator="containsText" text="D">
      <formula>NOT(ISERROR(SEARCH("D",C7)))</formula>
    </cfRule>
  </conditionalFormatting>
  <conditionalFormatting sqref="C7:AV26">
    <cfRule type="expression" dxfId="34" priority="2">
      <formula>(MATCH(C$8,TAOPM,0)&gt;0)</formula>
    </cfRule>
    <cfRule type="expression" dxfId="33" priority="3">
      <formula>(MATCH(C$8,FERIE,0)&gt;0)</formula>
    </cfRule>
    <cfRule type="containsText" dxfId="32" priority="21" operator="containsText" text="S">
      <formula>NOT(ISERROR(SEARCH("S",C7)))</formula>
    </cfRule>
  </conditionalFormatting>
  <conditionalFormatting sqref="C8:AV26">
    <cfRule type="expression" dxfId="31" priority="4">
      <formula>C$7="S"</formula>
    </cfRule>
    <cfRule type="expression" dxfId="30" priority="5">
      <formula>C$7="D"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16"/>
  <sheetViews>
    <sheetView topLeftCell="A3" workbookViewId="0">
      <selection activeCell="A2" sqref="A2:Q2"/>
    </sheetView>
  </sheetViews>
  <sheetFormatPr baseColWidth="10" defaultRowHeight="15" x14ac:dyDescent="0.25"/>
  <cols>
    <col min="7" max="7" width="43.28515625" customWidth="1"/>
    <col min="8" max="8" width="38.5703125" customWidth="1"/>
  </cols>
  <sheetData>
    <row r="1" spans="1:18" ht="22.5" hidden="1" x14ac:dyDescent="0.25">
      <c r="A1" s="28" t="s">
        <v>78</v>
      </c>
      <c r="B1" s="29" t="s">
        <v>79</v>
      </c>
      <c r="C1" s="29" t="s">
        <v>0</v>
      </c>
      <c r="D1" s="29" t="s">
        <v>80</v>
      </c>
      <c r="E1" s="29" t="s">
        <v>11</v>
      </c>
      <c r="F1" s="29" t="s">
        <v>12</v>
      </c>
      <c r="G1" s="29" t="s">
        <v>13</v>
      </c>
      <c r="H1" s="29" t="s">
        <v>14</v>
      </c>
      <c r="I1" s="29" t="s">
        <v>15</v>
      </c>
      <c r="J1" s="30" t="s">
        <v>16</v>
      </c>
      <c r="K1" s="31" t="s">
        <v>17</v>
      </c>
      <c r="L1" s="32" t="s">
        <v>18</v>
      </c>
      <c r="M1" s="31" t="s">
        <v>19</v>
      </c>
      <c r="N1" s="32" t="s">
        <v>20</v>
      </c>
      <c r="O1" s="33" t="s">
        <v>22</v>
      </c>
      <c r="P1" s="33" t="s">
        <v>23</v>
      </c>
      <c r="Q1" s="33" t="s">
        <v>24</v>
      </c>
      <c r="R1" s="34" t="s">
        <v>25</v>
      </c>
    </row>
    <row r="2" spans="1:18" ht="30" hidden="1" customHeight="1" x14ac:dyDescent="0.25">
      <c r="A2" s="35">
        <f>MAX([1]Renseignement!A:A)+1</f>
        <v>21</v>
      </c>
      <c r="B2" s="36" t="str">
        <f>H4&amp;""</f>
        <v>SGT</v>
      </c>
      <c r="C2" s="36" t="str">
        <f>H5&amp;""</f>
        <v>PM</v>
      </c>
      <c r="D2" s="36" t="str">
        <f>H6&amp;""</f>
        <v/>
      </c>
      <c r="E2" s="36" t="str">
        <f>C2&amp;" "&amp;D2</f>
        <v xml:space="preserve">PM </v>
      </c>
      <c r="F2" s="36" t="str">
        <f>B2&amp;" "&amp;C2</f>
        <v>SGT PM</v>
      </c>
      <c r="G2" s="12" t="str">
        <f>B2&amp;"  "&amp;C2&amp;" "&amp;D2</f>
        <v xml:space="preserve">SGT  PM </v>
      </c>
      <c r="H2" s="37" t="e">
        <f ca="1">DATEDIF(I2,TODAY(),"y")</f>
        <v>#VALUE!</v>
      </c>
      <c r="I2" s="37" t="str">
        <f>IF(H7="","",H7)</f>
        <v/>
      </c>
      <c r="J2" s="36" t="str">
        <f>H8&amp;""</f>
        <v/>
      </c>
      <c r="K2" s="36" t="str">
        <f>H9&amp;""</f>
        <v/>
      </c>
      <c r="L2" s="36" t="str">
        <f>H10&amp;""</f>
        <v/>
      </c>
      <c r="M2" s="36" t="str">
        <f>H11&amp;""</f>
        <v/>
      </c>
      <c r="N2" s="36" t="str">
        <f>H12&amp;""</f>
        <v/>
      </c>
      <c r="O2" s="36" t="str">
        <f>H13&amp;""</f>
        <v/>
      </c>
      <c r="P2" s="36" t="str">
        <f>H14&amp;""</f>
        <v/>
      </c>
      <c r="Q2" s="36" t="str">
        <f>H15&amp;""</f>
        <v/>
      </c>
      <c r="R2" s="36" t="str">
        <f>H16&amp;""</f>
        <v/>
      </c>
    </row>
    <row r="3" spans="1:18" ht="72" customHeight="1" x14ac:dyDescent="0.25"/>
    <row r="4" spans="1:18" ht="21" x14ac:dyDescent="0.25">
      <c r="G4" s="38" t="s">
        <v>8</v>
      </c>
      <c r="H4" s="39" t="s">
        <v>37</v>
      </c>
    </row>
    <row r="5" spans="1:18" ht="21" x14ac:dyDescent="0.25">
      <c r="G5" s="38" t="s">
        <v>9</v>
      </c>
      <c r="H5" s="39" t="s">
        <v>85</v>
      </c>
    </row>
    <row r="6" spans="1:18" ht="21" x14ac:dyDescent="0.25">
      <c r="G6" s="38" t="s">
        <v>10</v>
      </c>
      <c r="H6" s="39"/>
    </row>
    <row r="7" spans="1:18" ht="21" x14ac:dyDescent="0.25">
      <c r="G7" s="38" t="s">
        <v>15</v>
      </c>
      <c r="H7" s="40"/>
    </row>
    <row r="8" spans="1:18" ht="21" x14ac:dyDescent="0.25">
      <c r="G8" s="38" t="s">
        <v>81</v>
      </c>
      <c r="H8" s="41"/>
    </row>
    <row r="9" spans="1:18" ht="21" x14ac:dyDescent="0.25">
      <c r="G9" s="42" t="s">
        <v>17</v>
      </c>
      <c r="H9" s="43"/>
    </row>
    <row r="10" spans="1:18" ht="21" x14ac:dyDescent="0.25">
      <c r="G10" s="38" t="s">
        <v>18</v>
      </c>
      <c r="H10" s="43"/>
    </row>
    <row r="11" spans="1:18" ht="21" x14ac:dyDescent="0.25">
      <c r="G11" s="42" t="s">
        <v>19</v>
      </c>
      <c r="H11" s="43"/>
    </row>
    <row r="12" spans="1:18" ht="21" x14ac:dyDescent="0.25">
      <c r="G12" s="38" t="s">
        <v>20</v>
      </c>
      <c r="H12" s="43"/>
    </row>
    <row r="13" spans="1:18" ht="21" x14ac:dyDescent="0.35">
      <c r="G13" s="44" t="s">
        <v>22</v>
      </c>
      <c r="H13" s="45"/>
    </row>
    <row r="14" spans="1:18" ht="21" x14ac:dyDescent="0.35">
      <c r="G14" s="44" t="s">
        <v>23</v>
      </c>
      <c r="H14" s="45"/>
    </row>
    <row r="15" spans="1:18" ht="21" x14ac:dyDescent="0.35">
      <c r="G15" s="44" t="s">
        <v>24</v>
      </c>
      <c r="H15" s="45"/>
    </row>
    <row r="16" spans="1:18" ht="21" x14ac:dyDescent="0.35">
      <c r="G16" s="44" t="s">
        <v>25</v>
      </c>
      <c r="H16" s="46"/>
    </row>
  </sheetData>
  <dataValidations count="2">
    <dataValidation type="list" allowBlank="1" showInputMessage="1" showErrorMessage="1" sqref="H4">
      <formula1>"CDMT,CNE,LTT,MAJ,ADC,ADJ,SGC,SGT,CLC,CAL,AV1,AVT,RES,RFT"</formula1>
    </dataValidation>
    <dataValidation type="list" allowBlank="1" showInputMessage="1" showErrorMessage="1" sqref="H16">
      <formula1>"EP 1G.123,EEP 46.301"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Z24"/>
  <sheetViews>
    <sheetView workbookViewId="0">
      <selection activeCell="K17" sqref="K17"/>
    </sheetView>
  </sheetViews>
  <sheetFormatPr baseColWidth="10" defaultRowHeight="15" x14ac:dyDescent="0.25"/>
  <sheetData>
    <row r="2" spans="1:26" s="22" customFormat="1" ht="38.25" customHeight="1" x14ac:dyDescent="0.25">
      <c r="A2" s="14" t="s">
        <v>7</v>
      </c>
      <c r="B2" s="15" t="s">
        <v>8</v>
      </c>
      <c r="C2" s="14" t="s">
        <v>9</v>
      </c>
      <c r="D2" s="14" t="s">
        <v>10</v>
      </c>
      <c r="E2" s="14" t="s">
        <v>11</v>
      </c>
      <c r="F2" s="14" t="s">
        <v>12</v>
      </c>
      <c r="G2" s="14" t="s">
        <v>13</v>
      </c>
      <c r="H2" s="16" t="s">
        <v>14</v>
      </c>
      <c r="I2" s="14" t="s">
        <v>15</v>
      </c>
      <c r="J2" s="17" t="s">
        <v>16</v>
      </c>
      <c r="K2" s="18" t="s">
        <v>17</v>
      </c>
      <c r="L2" s="17" t="s">
        <v>18</v>
      </c>
      <c r="M2" s="18" t="s">
        <v>19</v>
      </c>
      <c r="N2" s="19" t="s">
        <v>20</v>
      </c>
      <c r="O2" s="17" t="s">
        <v>21</v>
      </c>
      <c r="P2" s="14" t="s">
        <v>22</v>
      </c>
      <c r="Q2" s="14" t="s">
        <v>23</v>
      </c>
      <c r="R2" s="14" t="s">
        <v>24</v>
      </c>
      <c r="S2" s="20" t="s">
        <v>25</v>
      </c>
      <c r="T2" s="21" t="s">
        <v>26</v>
      </c>
      <c r="U2" s="21" t="s">
        <v>27</v>
      </c>
      <c r="V2" s="21" t="s">
        <v>28</v>
      </c>
      <c r="W2" s="21" t="s">
        <v>29</v>
      </c>
      <c r="X2" s="21" t="s">
        <v>30</v>
      </c>
      <c r="Y2" s="21" t="s">
        <v>31</v>
      </c>
      <c r="Z2" s="21" t="s">
        <v>32</v>
      </c>
    </row>
    <row r="3" spans="1:26" s="23" customFormat="1" x14ac:dyDescent="0.25">
      <c r="A3" s="23">
        <v>18</v>
      </c>
      <c r="B3" s="24" t="s">
        <v>33</v>
      </c>
      <c r="C3" s="24" t="s">
        <v>40</v>
      </c>
      <c r="D3" s="24" t="s">
        <v>59</v>
      </c>
      <c r="E3"/>
      <c r="F3"/>
      <c r="G3"/>
      <c r="H3"/>
      <c r="I3" s="25" t="s">
        <v>34</v>
      </c>
      <c r="J3" s="24" t="s">
        <v>34</v>
      </c>
      <c r="K3" s="24" t="s">
        <v>34</v>
      </c>
      <c r="L3" s="24" t="s">
        <v>34</v>
      </c>
      <c r="M3" s="24" t="s">
        <v>34</v>
      </c>
      <c r="N3" s="24" t="s">
        <v>34</v>
      </c>
      <c r="O3" s="24" t="s">
        <v>34</v>
      </c>
      <c r="P3" s="24" t="s">
        <v>34</v>
      </c>
      <c r="Q3" s="24" t="s">
        <v>34</v>
      </c>
    </row>
    <row r="4" spans="1:26" s="23" customFormat="1" x14ac:dyDescent="0.25">
      <c r="A4" s="23">
        <v>19</v>
      </c>
      <c r="B4" s="24" t="s">
        <v>35</v>
      </c>
      <c r="C4" s="24" t="s">
        <v>41</v>
      </c>
      <c r="D4" s="24" t="s">
        <v>60</v>
      </c>
      <c r="E4"/>
      <c r="F4"/>
      <c r="G4"/>
      <c r="H4"/>
      <c r="I4" s="25" t="s">
        <v>34</v>
      </c>
      <c r="J4" s="24" t="s">
        <v>34</v>
      </c>
      <c r="K4" s="24" t="s">
        <v>34</v>
      </c>
      <c r="L4" s="24" t="s">
        <v>34</v>
      </c>
      <c r="M4" s="24" t="s">
        <v>34</v>
      </c>
      <c r="N4" s="24" t="s">
        <v>34</v>
      </c>
      <c r="O4" s="24" t="s">
        <v>34</v>
      </c>
      <c r="P4" s="24" t="s">
        <v>34</v>
      </c>
      <c r="Q4" s="24" t="s">
        <v>34</v>
      </c>
    </row>
    <row r="5" spans="1:26" s="23" customFormat="1" x14ac:dyDescent="0.25">
      <c r="A5" s="23">
        <v>6</v>
      </c>
      <c r="B5" s="24" t="s">
        <v>35</v>
      </c>
      <c r="C5" s="23" t="s">
        <v>42</v>
      </c>
      <c r="D5" s="23" t="s">
        <v>61</v>
      </c>
      <c r="E5"/>
      <c r="F5"/>
      <c r="G5"/>
      <c r="H5"/>
      <c r="I5" s="25"/>
      <c r="N5" s="26"/>
    </row>
    <row r="6" spans="1:26" s="23" customFormat="1" x14ac:dyDescent="0.25">
      <c r="A6" s="23">
        <v>17</v>
      </c>
      <c r="B6" s="23" t="s">
        <v>33</v>
      </c>
      <c r="C6" s="23" t="s">
        <v>43</v>
      </c>
      <c r="D6" s="23" t="s">
        <v>62</v>
      </c>
      <c r="E6"/>
      <c r="F6"/>
      <c r="G6"/>
      <c r="H6"/>
      <c r="I6" s="25"/>
      <c r="N6" s="26"/>
    </row>
    <row r="7" spans="1:26" s="23" customFormat="1" x14ac:dyDescent="0.25">
      <c r="A7" s="23">
        <v>1</v>
      </c>
      <c r="B7" s="24" t="s">
        <v>36</v>
      </c>
      <c r="C7" s="24" t="s">
        <v>44</v>
      </c>
      <c r="D7" s="24" t="s">
        <v>63</v>
      </c>
      <c r="E7"/>
      <c r="F7"/>
      <c r="G7"/>
      <c r="H7"/>
      <c r="I7" s="25"/>
      <c r="J7" s="24"/>
      <c r="K7" s="24"/>
      <c r="L7" s="24"/>
      <c r="M7" s="24"/>
      <c r="N7" s="24"/>
      <c r="O7" s="24"/>
      <c r="P7" s="24"/>
      <c r="Q7" s="24"/>
    </row>
    <row r="8" spans="1:26" s="23" customFormat="1" x14ac:dyDescent="0.25">
      <c r="A8" s="23">
        <v>7</v>
      </c>
      <c r="B8" s="24" t="s">
        <v>35</v>
      </c>
      <c r="C8" s="23" t="s">
        <v>45</v>
      </c>
      <c r="D8" s="23" t="s">
        <v>64</v>
      </c>
      <c r="E8"/>
      <c r="F8"/>
      <c r="G8"/>
      <c r="H8"/>
      <c r="I8" s="25"/>
      <c r="N8" s="26"/>
    </row>
    <row r="9" spans="1:26" s="23" customFormat="1" x14ac:dyDescent="0.25">
      <c r="A9" s="23">
        <v>3</v>
      </c>
      <c r="B9" s="23" t="s">
        <v>37</v>
      </c>
      <c r="C9" s="23" t="s">
        <v>46</v>
      </c>
      <c r="D9" s="23" t="s">
        <v>65</v>
      </c>
      <c r="E9"/>
      <c r="F9"/>
      <c r="G9"/>
      <c r="H9"/>
      <c r="I9" s="25"/>
      <c r="N9" s="26"/>
    </row>
    <row r="10" spans="1:26" s="23" customFormat="1" x14ac:dyDescent="0.25">
      <c r="A10" s="23">
        <v>8</v>
      </c>
      <c r="B10" s="24" t="s">
        <v>35</v>
      </c>
      <c r="C10" s="23" t="s">
        <v>47</v>
      </c>
      <c r="D10" s="23" t="s">
        <v>66</v>
      </c>
      <c r="E10"/>
      <c r="F10"/>
      <c r="G10"/>
      <c r="H10"/>
      <c r="I10" s="25"/>
      <c r="N10" s="26"/>
    </row>
    <row r="11" spans="1:26" s="23" customFormat="1" x14ac:dyDescent="0.25">
      <c r="A11" s="23">
        <v>2</v>
      </c>
      <c r="B11" s="24" t="s">
        <v>36</v>
      </c>
      <c r="C11" s="24" t="s">
        <v>48</v>
      </c>
      <c r="D11" s="24" t="s">
        <v>67</v>
      </c>
      <c r="E11"/>
      <c r="F11"/>
      <c r="G11"/>
      <c r="H11"/>
      <c r="I11" s="25"/>
      <c r="J11" s="24"/>
      <c r="K11" s="24"/>
      <c r="L11" s="24"/>
      <c r="M11" s="24"/>
      <c r="N11" s="24"/>
      <c r="O11" s="24"/>
      <c r="P11" s="24"/>
      <c r="Q11" s="24"/>
    </row>
    <row r="12" spans="1:26" s="23" customFormat="1" x14ac:dyDescent="0.25">
      <c r="A12" s="23">
        <v>11</v>
      </c>
      <c r="B12" s="23" t="s">
        <v>38</v>
      </c>
      <c r="C12" s="23" t="s">
        <v>49</v>
      </c>
      <c r="D12" s="23" t="s">
        <v>68</v>
      </c>
      <c r="E12"/>
      <c r="F12"/>
      <c r="G12"/>
      <c r="H12"/>
      <c r="I12" s="25"/>
      <c r="N12" s="26"/>
    </row>
    <row r="13" spans="1:26" s="23" customFormat="1" x14ac:dyDescent="0.25">
      <c r="A13" s="23">
        <v>10</v>
      </c>
      <c r="B13" s="24" t="s">
        <v>35</v>
      </c>
      <c r="C13" s="24" t="s">
        <v>50</v>
      </c>
      <c r="D13" s="24" t="s">
        <v>69</v>
      </c>
      <c r="E13"/>
      <c r="F13"/>
      <c r="G13"/>
      <c r="H13"/>
      <c r="I13" s="25"/>
      <c r="J13" s="24"/>
      <c r="K13" s="24"/>
      <c r="L13" s="24"/>
      <c r="M13" s="24"/>
      <c r="N13" s="24"/>
      <c r="O13" s="24"/>
      <c r="P13" s="24"/>
      <c r="Q13" s="24"/>
    </row>
    <row r="14" spans="1:26" s="23" customFormat="1" x14ac:dyDescent="0.25">
      <c r="A14" s="23">
        <v>9</v>
      </c>
      <c r="B14" s="24" t="s">
        <v>35</v>
      </c>
      <c r="C14" s="24" t="s">
        <v>51</v>
      </c>
      <c r="D14" s="24" t="s">
        <v>70</v>
      </c>
      <c r="E14"/>
      <c r="F14"/>
      <c r="G14"/>
      <c r="H14"/>
      <c r="I14" s="25"/>
      <c r="J14" s="24"/>
      <c r="K14" s="24"/>
      <c r="L14" s="24"/>
      <c r="M14" s="24"/>
      <c r="N14" s="24"/>
      <c r="O14" s="24"/>
      <c r="P14" s="24"/>
      <c r="Q14" s="24"/>
    </row>
    <row r="15" spans="1:26" s="23" customFormat="1" x14ac:dyDescent="0.25">
      <c r="A15" s="23">
        <v>12</v>
      </c>
      <c r="B15" s="23" t="s">
        <v>38</v>
      </c>
      <c r="C15" s="23" t="s">
        <v>52</v>
      </c>
      <c r="D15" s="23" t="s">
        <v>71</v>
      </c>
      <c r="E15"/>
      <c r="F15"/>
      <c r="G15"/>
      <c r="H15"/>
      <c r="I15" s="25"/>
      <c r="N15" s="26"/>
    </row>
    <row r="16" spans="1:26" s="23" customFormat="1" x14ac:dyDescent="0.25">
      <c r="A16" s="23">
        <v>13</v>
      </c>
      <c r="B16" s="23" t="s">
        <v>38</v>
      </c>
      <c r="C16" s="23" t="s">
        <v>53</v>
      </c>
      <c r="D16" s="23" t="s">
        <v>72</v>
      </c>
      <c r="E16"/>
      <c r="F16"/>
      <c r="G16"/>
      <c r="H16"/>
      <c r="I16" s="25"/>
      <c r="N16" s="26"/>
    </row>
    <row r="17" spans="1:17" s="23" customFormat="1" x14ac:dyDescent="0.25">
      <c r="A17" s="23">
        <v>4</v>
      </c>
      <c r="B17" s="24" t="s">
        <v>37</v>
      </c>
      <c r="C17" s="24" t="s">
        <v>54</v>
      </c>
      <c r="D17" s="24" t="s">
        <v>73</v>
      </c>
      <c r="E17"/>
      <c r="F17"/>
      <c r="G17"/>
      <c r="H17"/>
      <c r="I17" s="25"/>
      <c r="J17" s="24"/>
      <c r="K17" s="24"/>
      <c r="L17" s="24"/>
      <c r="M17" s="24"/>
      <c r="N17" s="24"/>
      <c r="O17" s="24"/>
      <c r="P17" s="24"/>
      <c r="Q17" s="24"/>
    </row>
    <row r="18" spans="1:17" s="23" customFormat="1" x14ac:dyDescent="0.25">
      <c r="A18" s="23">
        <v>16</v>
      </c>
      <c r="B18" s="23" t="s">
        <v>39</v>
      </c>
      <c r="C18" s="23" t="s">
        <v>55</v>
      </c>
      <c r="D18" s="23" t="s">
        <v>74</v>
      </c>
      <c r="E18"/>
      <c r="F18"/>
      <c r="G18"/>
      <c r="H18"/>
      <c r="I18" s="25"/>
      <c r="N18" s="26"/>
    </row>
    <row r="19" spans="1:17" s="23" customFormat="1" x14ac:dyDescent="0.25">
      <c r="A19" s="23">
        <v>21</v>
      </c>
      <c r="B19" s="23" t="s">
        <v>37</v>
      </c>
      <c r="C19" s="23" t="s">
        <v>85</v>
      </c>
      <c r="D19" s="23" t="s">
        <v>34</v>
      </c>
      <c r="E19"/>
      <c r="F19"/>
      <c r="G19"/>
      <c r="H19"/>
      <c r="I19" s="47" t="s">
        <v>34</v>
      </c>
      <c r="J19" s="23" t="s">
        <v>34</v>
      </c>
      <c r="K19" s="23" t="s">
        <v>34</v>
      </c>
      <c r="L19" s="23" t="s">
        <v>34</v>
      </c>
      <c r="M19" s="23" t="s">
        <v>34</v>
      </c>
      <c r="N19" s="26" t="s">
        <v>34</v>
      </c>
      <c r="O19" s="23" t="s">
        <v>34</v>
      </c>
      <c r="P19" s="23" t="s">
        <v>34</v>
      </c>
      <c r="Q19" s="23" t="s">
        <v>34</v>
      </c>
    </row>
    <row r="20" spans="1:17" s="23" customFormat="1" x14ac:dyDescent="0.25">
      <c r="A20" s="23">
        <v>14</v>
      </c>
      <c r="B20" s="23" t="s">
        <v>38</v>
      </c>
      <c r="C20" s="23" t="s">
        <v>56</v>
      </c>
      <c r="D20" s="23" t="s">
        <v>75</v>
      </c>
      <c r="E20"/>
      <c r="F20"/>
      <c r="G20"/>
      <c r="H20"/>
      <c r="I20" s="25"/>
      <c r="N20" s="26"/>
    </row>
    <row r="21" spans="1:17" s="23" customFormat="1" x14ac:dyDescent="0.25">
      <c r="A21" s="23">
        <v>20</v>
      </c>
      <c r="B21" s="24" t="s">
        <v>36</v>
      </c>
      <c r="C21" s="23" t="s">
        <v>57</v>
      </c>
      <c r="D21" s="23" t="s">
        <v>76</v>
      </c>
      <c r="E21"/>
      <c r="F21"/>
      <c r="G21"/>
      <c r="H21"/>
      <c r="I21" s="27"/>
      <c r="M21" s="26"/>
      <c r="N21" s="26"/>
    </row>
    <row r="22" spans="1:17" s="23" customFormat="1" x14ac:dyDescent="0.25">
      <c r="A22" s="23">
        <v>15</v>
      </c>
      <c r="B22" s="23" t="s">
        <v>38</v>
      </c>
      <c r="C22" s="23" t="s">
        <v>58</v>
      </c>
      <c r="D22" s="23" t="s">
        <v>77</v>
      </c>
      <c r="E22"/>
      <c r="F22"/>
      <c r="G22"/>
      <c r="H22"/>
      <c r="I22" s="25"/>
      <c r="N22" s="26"/>
    </row>
    <row r="23" spans="1:17" s="23" customFormat="1" x14ac:dyDescent="0.25">
      <c r="A23" s="23">
        <v>21</v>
      </c>
      <c r="B23" s="23" t="s">
        <v>33</v>
      </c>
      <c r="C23" s="23" t="s">
        <v>84</v>
      </c>
      <c r="D23" s="23" t="s">
        <v>84</v>
      </c>
      <c r="E23"/>
      <c r="F23"/>
      <c r="G23"/>
      <c r="H23"/>
      <c r="I23" s="47" t="s">
        <v>34</v>
      </c>
      <c r="J23" s="23" t="s">
        <v>34</v>
      </c>
      <c r="K23" s="23" t="s">
        <v>34</v>
      </c>
      <c r="L23" s="23" t="s">
        <v>34</v>
      </c>
      <c r="M23" s="23" t="s">
        <v>34</v>
      </c>
      <c r="N23" s="26" t="s">
        <v>34</v>
      </c>
      <c r="O23" s="23" t="s">
        <v>34</v>
      </c>
      <c r="P23" s="23" t="s">
        <v>34</v>
      </c>
      <c r="Q23" s="23" t="s">
        <v>34</v>
      </c>
    </row>
    <row r="24" spans="1:17" s="23" customFormat="1" x14ac:dyDescent="0.25">
      <c r="A24" s="23">
        <v>21</v>
      </c>
      <c r="B24" s="23" t="s">
        <v>38</v>
      </c>
      <c r="C24" s="23" t="s">
        <v>82</v>
      </c>
      <c r="D24" s="23" t="s">
        <v>83</v>
      </c>
      <c r="E24"/>
      <c r="F24"/>
      <c r="G24"/>
      <c r="H24"/>
      <c r="I24" s="47" t="s">
        <v>34</v>
      </c>
      <c r="J24" s="23" t="s">
        <v>34</v>
      </c>
      <c r="K24" s="23" t="s">
        <v>34</v>
      </c>
      <c r="L24" s="23" t="s">
        <v>34</v>
      </c>
      <c r="M24" s="23" t="s">
        <v>34</v>
      </c>
      <c r="N24" s="26" t="s">
        <v>34</v>
      </c>
      <c r="O24" s="23" t="s">
        <v>34</v>
      </c>
      <c r="P24" s="23" t="s">
        <v>34</v>
      </c>
      <c r="Q24" s="23" t="s">
        <v>34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sqref="A1:C1"/>
    </sheetView>
  </sheetViews>
  <sheetFormatPr baseColWidth="10" defaultRowHeight="15" x14ac:dyDescent="0.25"/>
  <cols>
    <col min="3" max="3" width="18.5703125" customWidth="1"/>
  </cols>
  <sheetData>
    <row r="1" spans="1:3" ht="27" customHeight="1" x14ac:dyDescent="0.25">
      <c r="A1" s="7" t="s">
        <v>0</v>
      </c>
      <c r="B1" s="7" t="s">
        <v>1</v>
      </c>
      <c r="C1" s="7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"/>
  <sheetViews>
    <sheetView tabSelected="1" workbookViewId="0">
      <selection activeCell="G25" sqref="G25"/>
    </sheetView>
  </sheetViews>
  <sheetFormatPr baseColWidth="10" defaultRowHeight="15" x14ac:dyDescent="0.25"/>
  <cols>
    <col min="3" max="3" width="14.7109375" bestFit="1" customWidth="1"/>
  </cols>
  <sheetData>
    <row r="1" spans="1:3" ht="36.75" customHeight="1" x14ac:dyDescent="0.25">
      <c r="A1" s="7" t="s">
        <v>0</v>
      </c>
      <c r="B1" s="7" t="s">
        <v>1</v>
      </c>
      <c r="C1" s="7" t="s">
        <v>6</v>
      </c>
    </row>
    <row r="2" spans="1:3" x14ac:dyDescent="0.25">
      <c r="A2" t="s">
        <v>4</v>
      </c>
      <c r="B2" s="13">
        <v>42647</v>
      </c>
    </row>
    <row r="4" spans="1:3" x14ac:dyDescent="0.25">
      <c r="B4" s="13"/>
    </row>
  </sheetData>
  <sortState ref="A2:D3">
    <sortCondition ref="D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Planning</vt:lpstr>
      <vt:lpstr>Ajouter</vt:lpstr>
      <vt:lpstr>Renseignement</vt:lpstr>
      <vt:lpstr>Commentaire</vt:lpstr>
      <vt:lpstr>ATTENTE_PLANNING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Benoist</cp:lastModifiedBy>
  <dcterms:created xsi:type="dcterms:W3CDTF">2015-06-05T18:19:34Z</dcterms:created>
  <dcterms:modified xsi:type="dcterms:W3CDTF">2016-09-08T15:13:42Z</dcterms:modified>
</cp:coreProperties>
</file>