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75" windowWidth="18915" windowHeight="11820"/>
  </bookViews>
  <sheets>
    <sheet name="Récapitulatif Filets 10ft" sheetId="1" r:id="rId1"/>
    <sheet name="RECAP PROD AOUT" sheetId="2" r:id="rId2"/>
  </sheets>
  <definedNames>
    <definedName name="_xlnm.Print_Area" localSheetId="0">'Récapitulatif Filets 10ft'!$A$5:$O$28</definedName>
  </definedNames>
  <calcPr calcId="144525"/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E8" i="1"/>
  <c r="D8" i="1"/>
  <c r="C8" i="1"/>
  <c r="B8" i="1"/>
  <c r="K4" i="2"/>
  <c r="F7" i="1"/>
  <c r="E7" i="1"/>
  <c r="D7" i="1"/>
  <c r="C7" i="1"/>
  <c r="B7" i="1"/>
  <c r="AX31" i="2"/>
  <c r="AP31" i="2"/>
  <c r="AK31" i="2"/>
  <c r="G31" i="2"/>
  <c r="BC29" i="2"/>
  <c r="AX29" i="2"/>
  <c r="AP29" i="2"/>
  <c r="AK29" i="2"/>
  <c r="BY25" i="2"/>
  <c r="BX25" i="2"/>
  <c r="BW25" i="2"/>
  <c r="BV25" i="2"/>
  <c r="BU25" i="2"/>
  <c r="BT25" i="2"/>
  <c r="BS25" i="2"/>
  <c r="BR25" i="2"/>
  <c r="BQ25" i="2"/>
  <c r="BP25" i="2"/>
  <c r="BK25" i="2"/>
  <c r="BJ25" i="2"/>
  <c r="BI25" i="2"/>
  <c r="BH25" i="2"/>
  <c r="BG25" i="2"/>
  <c r="BF25" i="2"/>
  <c r="BE25" i="2"/>
  <c r="BJ26" i="2" s="1"/>
  <c r="BD25" i="2"/>
  <c r="BC25" i="2"/>
  <c r="BB25" i="2"/>
  <c r="BA25" i="2"/>
  <c r="AZ25" i="2"/>
  <c r="AY25" i="2"/>
  <c r="BD26" i="2" s="1"/>
  <c r="AX25" i="2"/>
  <c r="AW25" i="2"/>
  <c r="AV25" i="2"/>
  <c r="AU25" i="2"/>
  <c r="AT25" i="2"/>
  <c r="AS25" i="2"/>
  <c r="AX26" i="2" s="1"/>
  <c r="AR25" i="2"/>
  <c r="AQ25" i="2"/>
  <c r="AV31" i="2" s="1"/>
  <c r="AP25" i="2"/>
  <c r="AO25" i="2"/>
  <c r="AZ29" i="2" s="1"/>
  <c r="AN25" i="2"/>
  <c r="AM25" i="2"/>
  <c r="AV29" i="2" s="1"/>
  <c r="AL25" i="2"/>
  <c r="AK25" i="2"/>
  <c r="AM31" i="2" s="1"/>
  <c r="AJ25" i="2"/>
  <c r="AI25" i="2"/>
  <c r="AI31" i="2" s="1"/>
  <c r="AH25" i="2"/>
  <c r="AG25" i="2"/>
  <c r="AM29" i="2" s="1"/>
  <c r="AF25" i="2"/>
  <c r="AE25" i="2"/>
  <c r="AI29" i="2" s="1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H25" i="2"/>
  <c r="G25" i="2"/>
  <c r="F25" i="2"/>
  <c r="N29" i="2" s="1"/>
  <c r="E25" i="2"/>
  <c r="I29" i="2" s="1"/>
  <c r="D25" i="2"/>
  <c r="G29" i="2" s="1"/>
  <c r="C25" i="2"/>
  <c r="I25" i="2" s="1"/>
  <c r="I26" i="2" s="1"/>
  <c r="BK24" i="2"/>
  <c r="AC24" i="2"/>
  <c r="AA24" i="2"/>
  <c r="K24" i="2"/>
  <c r="I24" i="2"/>
  <c r="A24" i="2"/>
  <c r="BK23" i="2"/>
  <c r="AC23" i="2"/>
  <c r="AA23" i="2"/>
  <c r="K23" i="2"/>
  <c r="I23" i="2"/>
  <c r="A23" i="2"/>
  <c r="BK22" i="2"/>
  <c r="AC22" i="2"/>
  <c r="AA22" i="2"/>
  <c r="K22" i="2"/>
  <c r="I22" i="2"/>
  <c r="A22" i="2"/>
  <c r="BK21" i="2"/>
  <c r="AC21" i="2"/>
  <c r="AA21" i="2"/>
  <c r="K21" i="2"/>
  <c r="I21" i="2"/>
  <c r="A21" i="2"/>
  <c r="BK20" i="2"/>
  <c r="AC20" i="2"/>
  <c r="AA20" i="2"/>
  <c r="K20" i="2"/>
  <c r="I20" i="2"/>
  <c r="A20" i="2"/>
  <c r="BK19" i="2"/>
  <c r="AC19" i="2"/>
  <c r="AA19" i="2"/>
  <c r="K19" i="2"/>
  <c r="I19" i="2"/>
  <c r="A19" i="2"/>
  <c r="BK18" i="2"/>
  <c r="AC18" i="2"/>
  <c r="AA18" i="2"/>
  <c r="K18" i="2"/>
  <c r="I18" i="2"/>
  <c r="A18" i="2"/>
  <c r="BK17" i="2"/>
  <c r="AC17" i="2"/>
  <c r="AA17" i="2"/>
  <c r="K17" i="2"/>
  <c r="I17" i="2"/>
  <c r="A17" i="2"/>
  <c r="BK16" i="2"/>
  <c r="AC16" i="2"/>
  <c r="AA16" i="2"/>
  <c r="K16" i="2"/>
  <c r="I16" i="2"/>
  <c r="A16" i="2"/>
  <c r="BK15" i="2"/>
  <c r="AC15" i="2"/>
  <c r="AA15" i="2"/>
  <c r="K15" i="2"/>
  <c r="I15" i="2"/>
  <c r="A15" i="2"/>
  <c r="BK14" i="2"/>
  <c r="AC14" i="2"/>
  <c r="AA14" i="2"/>
  <c r="K14" i="2"/>
  <c r="I14" i="2"/>
  <c r="A14" i="2"/>
  <c r="BK13" i="2"/>
  <c r="AC13" i="2"/>
  <c r="AA13" i="2"/>
  <c r="K13" i="2"/>
  <c r="I13" i="2"/>
  <c r="A13" i="2"/>
  <c r="BK12" i="2"/>
  <c r="AC12" i="2"/>
  <c r="AA12" i="2"/>
  <c r="K12" i="2"/>
  <c r="I12" i="2"/>
  <c r="A12" i="2"/>
  <c r="BK11" i="2"/>
  <c r="AC11" i="2"/>
  <c r="AA11" i="2"/>
  <c r="K11" i="2"/>
  <c r="I11" i="2"/>
  <c r="A11" i="2"/>
  <c r="BK10" i="2"/>
  <c r="AC10" i="2"/>
  <c r="AA10" i="2"/>
  <c r="K10" i="2"/>
  <c r="I10" i="2"/>
  <c r="A10" i="2"/>
  <c r="BK9" i="2"/>
  <c r="AC9" i="2"/>
  <c r="AA9" i="2"/>
  <c r="K9" i="2"/>
  <c r="I9" i="2"/>
  <c r="A9" i="2"/>
  <c r="BK8" i="2"/>
  <c r="AC8" i="2"/>
  <c r="AA8" i="2"/>
  <c r="K8" i="2"/>
  <c r="I8" i="2"/>
  <c r="A8" i="2"/>
  <c r="BK7" i="2"/>
  <c r="AC7" i="2"/>
  <c r="AA7" i="2"/>
  <c r="K7" i="2"/>
  <c r="I7" i="2"/>
  <c r="A7" i="2"/>
  <c r="BK6" i="2"/>
  <c r="AC6" i="2"/>
  <c r="AA6" i="2"/>
  <c r="K6" i="2"/>
  <c r="I6" i="2"/>
  <c r="A6" i="2"/>
  <c r="BK5" i="2"/>
  <c r="AC5" i="2"/>
  <c r="AA5" i="2"/>
  <c r="K5" i="2"/>
  <c r="I5" i="2"/>
  <c r="A5" i="2"/>
  <c r="BK4" i="2"/>
  <c r="AC4" i="2"/>
  <c r="AA4" i="2"/>
  <c r="AA25" i="2" s="1"/>
  <c r="I4" i="2"/>
  <c r="A4" i="2"/>
  <c r="AA30" i="2" l="1"/>
  <c r="AA26" i="2"/>
  <c r="AR26" i="2"/>
  <c r="AA29" i="2" l="1"/>
</calcChain>
</file>

<file path=xl/comments1.xml><?xml version="1.0" encoding="utf-8"?>
<comments xmlns="http://schemas.openxmlformats.org/spreadsheetml/2006/main">
  <authors>
    <author>ROVERI Guillaume</author>
  </authors>
  <commentList>
    <comment ref="N12" authorId="0">
      <text>
        <r>
          <rPr>
            <b/>
            <sz val="9"/>
            <color indexed="81"/>
            <rFont val="Tahoma"/>
            <family val="2"/>
          </rPr>
          <t>Stock de 300 palettes vides résorbé.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Reconstitution de stock de palettes vides.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8" authorId="0">
      <text>
        <r>
          <rPr>
            <b/>
            <sz val="9"/>
            <color indexed="81"/>
            <rFont val="Tahoma"/>
            <family val="2"/>
          </rPr>
          <t>Stock de 300 palettes vides définitivement résorbé.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<sst xmlns="http://schemas.openxmlformats.org/spreadsheetml/2006/main" count="149" uniqueCount="118">
  <si>
    <t xml:space="preserve">Filets envoyés en réparation </t>
  </si>
  <si>
    <t>Filets rebutés</t>
  </si>
  <si>
    <t>Total des filets retirés du circuit</t>
  </si>
  <si>
    <t>Polyester</t>
  </si>
  <si>
    <t>Dyneema</t>
  </si>
  <si>
    <t>Hors service</t>
  </si>
  <si>
    <t>Périmés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</si>
  <si>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</si>
  <si>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</si>
  <si>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</si>
  <si>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</si>
  <si>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</si>
  <si>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</si>
  <si>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</si>
  <si>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</si>
  <si>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</si>
  <si>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</si>
  <si>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</si>
  <si>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</si>
  <si>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</si>
  <si>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</si>
  <si>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</si>
  <si>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</si>
  <si>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</si>
  <si>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</si>
  <si>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</si>
  <si>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</si>
  <si>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</si>
  <si>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</si>
  <si>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 xml:space="preserve">FILETS P6 PRODUCTION </t>
  </si>
  <si>
    <t>FILETS HORS PRODUCTIONS</t>
  </si>
  <si>
    <t xml:space="preserve">AUTRES TACHES </t>
  </si>
  <si>
    <t>Date d'intervention</t>
  </si>
  <si>
    <t>P6 GPI datés ensachés</t>
  </si>
  <si>
    <t>P6 Aeronet  datés ensachés</t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</si>
  <si>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AMSAFE ensachés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</si>
  <si>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AERONET ensachés</t>
    </r>
  </si>
  <si>
    <t>P6 GPI Périmés</t>
  </si>
  <si>
    <t>P6 Aéronet périmés</t>
  </si>
  <si>
    <t>Total des filets P6 production</t>
  </si>
  <si>
    <t xml:space="preserve">P6  réparables datés AERONET </t>
  </si>
  <si>
    <t>P6 réparables datés GPI</t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</si>
  <si>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réparables  AERONET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</si>
  <si>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réparables AMSAFE</t>
    </r>
  </si>
  <si>
    <t>P6 en bon état AERONET</t>
  </si>
  <si>
    <t>P6 en bon état GPI</t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</si>
  <si>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en bon état AERONET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</si>
  <si>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en bon état AMSAFE</t>
    </r>
  </si>
  <si>
    <t>P6 HS AERONET</t>
  </si>
  <si>
    <t>P6 HS GPI</t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</si>
  <si>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HS AERONET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</si>
  <si>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rFont val="Arial"/>
        <family val="2"/>
      </rPr>
      <t xml:space="preserve"> HS AMSAFE</t>
    </r>
  </si>
  <si>
    <t>P6 périmés AERONET</t>
  </si>
  <si>
    <t>P6 périmé GPI</t>
  </si>
  <si>
    <t>Total des filets P6</t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</si>
  <si>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color indexed="8"/>
        <rFont val="Arial"/>
        <family val="2"/>
      </rPr>
      <t xml:space="preserve"> réparables  AERONET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</si>
  <si>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color indexed="8"/>
        <rFont val="Arial"/>
        <family val="2"/>
      </rPr>
      <t xml:space="preserve"> réparables AMSAFE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</si>
  <si>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color indexed="8"/>
        <rFont val="Arial"/>
        <family val="2"/>
      </rPr>
      <t xml:space="preserve"> en bon état AERONET</t>
    </r>
  </si>
  <si>
    <r>
      <t xml:space="preserve">P6 </t>
    </r>
    <r>
      <rPr>
        <sz val="9"/>
        <color rgb="FFFF0000"/>
        <rFont val="Arial"/>
        <family val="2"/>
      </rPr>
      <t>DYMA</t>
    </r>
    <r>
      <rPr>
        <sz val="9"/>
        <color indexed="8"/>
        <rFont val="Arial"/>
        <family val="2"/>
      </rPr>
      <t xml:space="preserve"> en bon état AMSAFE</t>
    </r>
  </si>
  <si>
    <r>
      <t>P6</t>
    </r>
    <r>
      <rPr>
        <sz val="9"/>
        <color rgb="FFFF0000"/>
        <rFont val="Calibri"/>
        <family val="2"/>
        <scheme val="minor"/>
      </rPr>
      <t xml:space="preserve"> DYMA</t>
    </r>
    <r>
      <rPr>
        <sz val="9"/>
        <color theme="1"/>
        <rFont val="Calibri"/>
        <family val="2"/>
        <scheme val="minor"/>
      </rPr>
      <t xml:space="preserve"> HS AERONET</t>
    </r>
  </si>
  <si>
    <r>
      <t xml:space="preserve">P6 </t>
    </r>
    <r>
      <rPr>
        <sz val="9"/>
        <color rgb="FFFF0000"/>
        <rFont val="Calibri"/>
        <family val="2"/>
        <scheme val="minor"/>
      </rPr>
      <t>DYMA</t>
    </r>
    <r>
      <rPr>
        <sz val="9"/>
        <color theme="1"/>
        <rFont val="Calibri"/>
        <family val="2"/>
        <scheme val="minor"/>
      </rPr>
      <t xml:space="preserve"> HS AMSAFE</t>
    </r>
  </si>
  <si>
    <t>Filets P7 réparables avec date</t>
  </si>
  <si>
    <t>Filets P7 réparables sans date</t>
  </si>
  <si>
    <t>Filets P7 en bon état</t>
  </si>
  <si>
    <t>Filets P7 H.S sans date</t>
  </si>
  <si>
    <t>Filets P7 H.S avec date</t>
  </si>
  <si>
    <t>Filets P7 périmé</t>
  </si>
  <si>
    <t>Filets PKC réparables avec date</t>
  </si>
  <si>
    <t>Filets PKC réparables sans date</t>
  </si>
  <si>
    <t>Filets PKC en bon état</t>
  </si>
  <si>
    <t>Filets PKC H.S sans date</t>
  </si>
  <si>
    <t>Filets PKC H.S avec date</t>
  </si>
  <si>
    <t>Filets PKC périmé</t>
  </si>
  <si>
    <t>Filets P9 réparables avec date</t>
  </si>
  <si>
    <t>Filets P9 réparables sans date</t>
  </si>
  <si>
    <t>Filets P9 en bon état</t>
  </si>
  <si>
    <t>Filets P9 H.S sans date</t>
  </si>
  <si>
    <t>Filets P9 H.S avec date</t>
  </si>
  <si>
    <t>Filets P9 périmé</t>
  </si>
  <si>
    <t>Total</t>
  </si>
  <si>
    <t>Nombre de préparation commandes</t>
  </si>
  <si>
    <t>Nombre de réception</t>
  </si>
  <si>
    <t>Nombre de bacs verts préparés</t>
  </si>
  <si>
    <t>Bennes transvidées</t>
  </si>
  <si>
    <t>Nombre UMC pliés</t>
  </si>
  <si>
    <t>Nombre de bâches contrôlées</t>
  </si>
  <si>
    <t>Nombre CM démêlé</t>
  </si>
  <si>
    <t>Bac KLM/Martinair transvidé</t>
  </si>
  <si>
    <t>Bâche ISE réparé</t>
  </si>
  <si>
    <t>Bâche XIS réparé</t>
  </si>
  <si>
    <t>Filets P6 Production ensachés</t>
  </si>
  <si>
    <t>Filets P6 Productions contrôlés au sol</t>
  </si>
  <si>
    <t xml:space="preserve"> </t>
  </si>
  <si>
    <t>Filets P6</t>
  </si>
  <si>
    <r>
      <rPr>
        <b/>
        <sz val="10"/>
        <color theme="0"/>
        <rFont val="Arial"/>
        <family val="2"/>
      </rPr>
      <t>Filets P7</t>
    </r>
    <r>
      <rPr>
        <sz val="10"/>
        <color theme="0"/>
        <rFont val="Arial"/>
        <family val="2"/>
      </rPr>
      <t xml:space="preserve"> </t>
    </r>
  </si>
  <si>
    <t>Filets PKC</t>
  </si>
  <si>
    <t xml:space="preserve">Filets P9 </t>
  </si>
  <si>
    <t>TOTAL</t>
  </si>
  <si>
    <t>Total fielts P6 ensachés</t>
  </si>
  <si>
    <t>Total Filets P6 controlés au sol</t>
  </si>
  <si>
    <t xml:space="preserve">Total P6 </t>
  </si>
  <si>
    <t>Total P7=</t>
  </si>
  <si>
    <t>Total PKC</t>
  </si>
  <si>
    <t>Total P9</t>
  </si>
  <si>
    <t>SYNTHESE P6 PRODUCTION</t>
  </si>
  <si>
    <t>ensachés</t>
  </si>
  <si>
    <t>AERONET</t>
  </si>
  <si>
    <t>DYMA AERO</t>
  </si>
  <si>
    <t>DYMA AMS</t>
  </si>
  <si>
    <t>SYNTHESE P6 HORS PRODUCTION</t>
  </si>
  <si>
    <t>Réparables datés</t>
  </si>
  <si>
    <t>GPI</t>
  </si>
  <si>
    <t>H.S</t>
  </si>
  <si>
    <t>Total P6 Prod et Hors prod</t>
  </si>
  <si>
    <t xml:space="preserve">Total filet au sol </t>
  </si>
  <si>
    <t>Bon état</t>
  </si>
  <si>
    <t>N° semaine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</si>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</sst>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0.0"/>
  </numFmts>
  <fonts count="3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1"/>
      <color theme="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.5"/>
      <name val="Arial"/>
      <family val="2"/>
    </font>
    <font>
      <sz val="10"/>
      <color indexed="10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2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7">
    <xf numFmtId="0" fontId="0" fillId="0" borderId="0" xfId="0"/>
    <xf numFmtId="0" fontId="0" fillId="2" borderId="0" xfId="0" applyFill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165" fontId="0" fillId="3" borderId="8" xfId="0" applyNumberFormat="1" applyFill="1" applyBorder="1" applyAlignment="1">
      <alignment horizontal="center" vertical="center" wrapText="1"/>
    </xf>
    <xf numFmtId="0" fontId="8" fillId="5" borderId="22" xfId="0" applyFont="1" applyFill="1" applyBorder="1" applyAlignment="1">
      <alignment horizontal="center" vertical="top" wrapText="1" shrinkToFit="1"/>
    </xf>
    <xf numFmtId="0" fontId="8" fillId="5" borderId="2" xfId="0" applyFont="1" applyFill="1" applyBorder="1" applyAlignment="1">
      <alignment horizontal="center" vertical="top" wrapText="1" shrinkToFit="1"/>
    </xf>
    <xf numFmtId="0" fontId="8" fillId="5" borderId="23" xfId="0" applyFont="1" applyFill="1" applyBorder="1" applyAlignment="1">
      <alignment horizontal="center" vertical="top" wrapText="1" shrinkToFit="1"/>
    </xf>
    <xf numFmtId="0" fontId="2" fillId="5" borderId="22" xfId="0" applyFont="1" applyFill="1" applyBorder="1" applyAlignment="1">
      <alignment horizontal="center" vertical="center" wrapText="1" shrinkToFit="1"/>
    </xf>
    <xf numFmtId="0" fontId="0" fillId="0" borderId="23" xfId="0" applyBorder="1" applyAlignment="1">
      <alignment horizontal="center" vertical="center" wrapText="1" shrinkToFit="1"/>
    </xf>
    <xf numFmtId="0" fontId="0" fillId="0" borderId="23" xfId="0" applyBorder="1" applyAlignment="1">
      <alignment horizontal="center" vertical="center" wrapText="1" shrinkToFit="1"/>
    </xf>
    <xf numFmtId="0" fontId="0" fillId="5" borderId="22" xfId="0" applyFill="1" applyBorder="1" applyAlignment="1">
      <alignment horizontal="center" vertical="center" wrapText="1" shrinkToFit="1"/>
    </xf>
    <xf numFmtId="0" fontId="0" fillId="5" borderId="23" xfId="0" applyFill="1" applyBorder="1" applyAlignment="1">
      <alignment horizontal="center" vertical="center" wrapText="1" shrinkToFit="1"/>
    </xf>
    <xf numFmtId="0" fontId="0" fillId="5" borderId="24" xfId="0" applyFill="1" applyBorder="1" applyAlignment="1">
      <alignment horizontal="center" vertical="center" wrapText="1" shrinkToFit="1"/>
    </xf>
    <xf numFmtId="0" fontId="10" fillId="6" borderId="30" xfId="0" applyFont="1" applyFill="1" applyBorder="1" applyAlignment="1">
      <alignment vertical="center" wrapText="1"/>
    </xf>
    <xf numFmtId="0" fontId="12" fillId="5" borderId="31" xfId="0" applyFont="1" applyFill="1" applyBorder="1" applyAlignment="1">
      <alignment vertical="center" wrapText="1"/>
    </xf>
    <xf numFmtId="0" fontId="12" fillId="2" borderId="0" xfId="0" applyFont="1" applyFill="1" applyBorder="1" applyAlignment="1">
      <alignment vertical="center" wrapText="1"/>
    </xf>
    <xf numFmtId="0" fontId="12" fillId="2" borderId="0" xfId="0" applyFont="1" applyFill="1" applyBorder="1" applyAlignment="1">
      <alignment textRotation="75"/>
    </xf>
    <xf numFmtId="0" fontId="12" fillId="2" borderId="0" xfId="0" applyFont="1" applyFill="1" applyBorder="1" applyAlignment="1">
      <alignment textRotation="45"/>
    </xf>
    <xf numFmtId="0" fontId="10" fillId="7" borderId="30" xfId="0" applyFont="1" applyFill="1" applyBorder="1" applyAlignment="1">
      <alignment vertical="center" wrapText="1"/>
    </xf>
    <xf numFmtId="0" fontId="0" fillId="0" borderId="0" xfId="0" applyAlignment="1">
      <alignment textRotation="45"/>
    </xf>
    <xf numFmtId="0" fontId="9" fillId="5" borderId="21" xfId="0" applyFont="1" applyFill="1" applyBorder="1" applyAlignment="1">
      <alignment horizontal="center" vertical="center" wrapText="1"/>
    </xf>
    <xf numFmtId="0" fontId="13" fillId="8" borderId="32" xfId="0" applyFont="1" applyFill="1" applyBorder="1" applyAlignment="1">
      <alignment vertical="center" wrapText="1"/>
    </xf>
    <xf numFmtId="0" fontId="13" fillId="8" borderId="33" xfId="0" applyFont="1" applyFill="1" applyBorder="1" applyAlignment="1">
      <alignment vertical="center" wrapText="1"/>
    </xf>
    <xf numFmtId="0" fontId="13" fillId="8" borderId="34" xfId="0" applyFont="1" applyFill="1" applyBorder="1" applyAlignment="1">
      <alignment vertical="center" wrapText="1"/>
    </xf>
    <xf numFmtId="0" fontId="14" fillId="8" borderId="32" xfId="0" applyFont="1" applyFill="1" applyBorder="1" applyAlignment="1">
      <alignment vertical="center" wrapText="1"/>
    </xf>
    <xf numFmtId="0" fontId="14" fillId="8" borderId="33" xfId="0" applyFont="1" applyFill="1" applyBorder="1" applyAlignment="1">
      <alignment vertical="center" wrapText="1"/>
    </xf>
    <xf numFmtId="0" fontId="14" fillId="8" borderId="33" xfId="0" applyFont="1" applyFill="1" applyBorder="1" applyAlignment="1">
      <alignment horizontal="center" vertical="center" wrapText="1"/>
    </xf>
    <xf numFmtId="0" fontId="14" fillId="8" borderId="34" xfId="0" applyFont="1" applyFill="1" applyBorder="1" applyAlignment="1">
      <alignment horizontal="center" vertical="center" wrapText="1"/>
    </xf>
    <xf numFmtId="0" fontId="14" fillId="8" borderId="32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vertical="center" wrapText="1"/>
    </xf>
    <xf numFmtId="0" fontId="14" fillId="5" borderId="6" xfId="0" applyFont="1" applyFill="1" applyBorder="1" applyAlignment="1">
      <alignment horizontal="center" textRotation="45"/>
    </xf>
    <xf numFmtId="0" fontId="10" fillId="9" borderId="6" xfId="0" applyFont="1" applyFill="1" applyBorder="1" applyAlignment="1">
      <alignment textRotation="45"/>
    </xf>
    <xf numFmtId="0" fontId="14" fillId="6" borderId="6" xfId="0" applyFont="1" applyFill="1" applyBorder="1" applyAlignment="1">
      <alignment textRotation="45"/>
    </xf>
    <xf numFmtId="0" fontId="10" fillId="7" borderId="6" xfId="0" applyFont="1" applyFill="1" applyBorder="1" applyAlignment="1">
      <alignment textRotation="45"/>
    </xf>
    <xf numFmtId="0" fontId="10" fillId="10" borderId="6" xfId="0" applyFont="1" applyFill="1" applyBorder="1" applyAlignment="1">
      <alignment textRotation="45"/>
    </xf>
    <xf numFmtId="0" fontId="10" fillId="11" borderId="6" xfId="0" applyFont="1" applyFill="1" applyBorder="1" applyAlignment="1">
      <alignment textRotation="45"/>
    </xf>
    <xf numFmtId="0" fontId="10" fillId="12" borderId="6" xfId="0" applyFont="1" applyFill="1" applyBorder="1" applyAlignment="1">
      <alignment textRotation="45"/>
    </xf>
    <xf numFmtId="0" fontId="14" fillId="13" borderId="6" xfId="0" applyFont="1" applyFill="1" applyBorder="1" applyAlignment="1">
      <alignment textRotation="45"/>
    </xf>
    <xf numFmtId="0" fontId="14" fillId="0" borderId="6" xfId="0" applyFont="1" applyBorder="1" applyAlignment="1">
      <alignment textRotation="45"/>
    </xf>
    <xf numFmtId="0" fontId="0" fillId="14" borderId="35" xfId="0" applyFill="1" applyBorder="1" applyAlignment="1">
      <alignment textRotation="45"/>
    </xf>
    <xf numFmtId="0" fontId="0" fillId="15" borderId="35" xfId="0" applyFill="1" applyBorder="1" applyAlignment="1">
      <alignment textRotation="45"/>
    </xf>
    <xf numFmtId="0" fontId="0" fillId="0" borderId="0" xfId="0" applyBorder="1" applyAlignment="1">
      <alignment textRotation="45"/>
    </xf>
    <xf numFmtId="0" fontId="0" fillId="0" borderId="8" xfId="0" applyBorder="1"/>
    <xf numFmtId="0" fontId="16" fillId="16" borderId="23" xfId="0" applyFont="1" applyFill="1" applyBorder="1"/>
    <xf numFmtId="0" fontId="17" fillId="16" borderId="23" xfId="0" applyFont="1" applyFill="1" applyBorder="1"/>
    <xf numFmtId="0" fontId="18" fillId="16" borderId="23" xfId="0" applyFont="1" applyFill="1" applyBorder="1"/>
    <xf numFmtId="0" fontId="2" fillId="16" borderId="36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9" fillId="16" borderId="22" xfId="0" applyFont="1" applyFill="1" applyBorder="1"/>
    <xf numFmtId="0" fontId="20" fillId="16" borderId="23" xfId="0" applyFont="1" applyFill="1" applyBorder="1"/>
    <xf numFmtId="0" fontId="21" fillId="16" borderId="23" xfId="0" applyFont="1" applyFill="1" applyBorder="1"/>
    <xf numFmtId="0" fontId="21" fillId="16" borderId="24" xfId="0" applyFont="1" applyFill="1" applyBorder="1"/>
    <xf numFmtId="0" fontId="23" fillId="16" borderId="37" xfId="0" applyFont="1" applyFill="1" applyBorder="1" applyProtection="1">
      <protection locked="0"/>
    </xf>
    <xf numFmtId="0" fontId="21" fillId="16" borderId="38" xfId="0" applyFont="1" applyFill="1" applyBorder="1" applyProtection="1">
      <protection locked="0"/>
    </xf>
    <xf numFmtId="0" fontId="16" fillId="16" borderId="38" xfId="0" applyFont="1" applyFill="1" applyBorder="1" applyProtection="1">
      <protection locked="0"/>
    </xf>
    <xf numFmtId="0" fontId="21" fillId="16" borderId="39" xfId="0" applyFont="1" applyFill="1" applyBorder="1" applyProtection="1">
      <protection locked="0"/>
    </xf>
    <xf numFmtId="0" fontId="21" fillId="16" borderId="37" xfId="0" applyFont="1" applyFill="1" applyBorder="1" applyProtection="1">
      <protection locked="0"/>
    </xf>
    <xf numFmtId="0" fontId="17" fillId="16" borderId="38" xfId="0" applyFont="1" applyFill="1" applyBorder="1" applyProtection="1">
      <protection locked="0"/>
    </xf>
    <xf numFmtId="0" fontId="20" fillId="16" borderId="38" xfId="0" applyFont="1" applyFill="1" applyBorder="1" applyProtection="1">
      <protection locked="0"/>
    </xf>
    <xf numFmtId="0" fontId="0" fillId="16" borderId="24" xfId="0" applyFill="1" applyBorder="1"/>
    <xf numFmtId="14" fontId="24" fillId="5" borderId="11" xfId="0" applyNumberFormat="1" applyFon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6" borderId="11" xfId="0" applyFill="1" applyBorder="1" applyProtection="1">
      <protection locked="0"/>
    </xf>
    <xf numFmtId="0" fontId="0" fillId="7" borderId="11" xfId="0" applyFill="1" applyBorder="1" applyProtection="1">
      <protection locked="0"/>
    </xf>
    <xf numFmtId="0" fontId="0" fillId="10" borderId="11" xfId="0" applyFill="1" applyBorder="1" applyProtection="1">
      <protection locked="0"/>
    </xf>
    <xf numFmtId="0" fontId="0" fillId="11" borderId="11" xfId="0" applyFill="1" applyBorder="1" applyProtection="1">
      <protection locked="0"/>
    </xf>
    <xf numFmtId="0" fontId="0" fillId="12" borderId="11" xfId="0" applyFill="1" applyBorder="1" applyProtection="1">
      <protection locked="0"/>
    </xf>
    <xf numFmtId="0" fontId="0" fillId="13" borderId="11" xfId="0" applyFill="1" applyBorder="1" applyProtection="1">
      <protection locked="0"/>
    </xf>
    <xf numFmtId="0" fontId="0" fillId="0" borderId="11" xfId="0" applyBorder="1" applyProtection="1">
      <protection locked="0"/>
    </xf>
    <xf numFmtId="0" fontId="0" fillId="14" borderId="11" xfId="0" applyFill="1" applyBorder="1" applyProtection="1">
      <protection locked="0"/>
    </xf>
    <xf numFmtId="0" fontId="0" fillId="15" borderId="11" xfId="0" applyFill="1" applyBorder="1" applyProtection="1">
      <protection locked="0"/>
    </xf>
    <xf numFmtId="14" fontId="24" fillId="5" borderId="8" xfId="0" applyNumberFormat="1" applyFont="1" applyFill="1" applyBorder="1" applyProtection="1">
      <protection locked="0"/>
    </xf>
    <xf numFmtId="0" fontId="0" fillId="6" borderId="40" xfId="0" applyFill="1" applyBorder="1" applyAlignment="1" applyProtection="1">
      <alignment horizontal="center" vertical="center"/>
      <protection locked="0"/>
    </xf>
    <xf numFmtId="0" fontId="0" fillId="6" borderId="27" xfId="0" applyFill="1" applyBorder="1" applyAlignment="1" applyProtection="1">
      <alignment horizontal="center" vertical="center"/>
      <protection locked="0"/>
    </xf>
    <xf numFmtId="0" fontId="0" fillId="6" borderId="28" xfId="0" applyFill="1" applyBorder="1" applyAlignment="1" applyProtection="1">
      <alignment horizontal="center" vertical="center"/>
      <protection locked="0"/>
    </xf>
    <xf numFmtId="0" fontId="0" fillId="6" borderId="26" xfId="0" applyFill="1" applyBorder="1" applyAlignment="1" applyProtection="1">
      <alignment horizontal="center" vertical="center"/>
      <protection locked="0"/>
    </xf>
    <xf numFmtId="0" fontId="2" fillId="5" borderId="25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0" fillId="7" borderId="40" xfId="0" applyFill="1" applyBorder="1" applyProtection="1">
      <protection locked="0"/>
    </xf>
    <xf numFmtId="0" fontId="0" fillId="7" borderId="26" xfId="0" applyFill="1" applyBorder="1" applyProtection="1">
      <protection locked="0"/>
    </xf>
    <xf numFmtId="0" fontId="2" fillId="5" borderId="41" xfId="0" applyFont="1" applyFill="1" applyBorder="1" applyAlignment="1" applyProtection="1">
      <alignment horizontal="center" vertical="center"/>
    </xf>
    <xf numFmtId="0" fontId="25" fillId="2" borderId="20" xfId="0" applyFont="1" applyFill="1" applyBorder="1" applyAlignment="1"/>
    <xf numFmtId="0" fontId="26" fillId="2" borderId="8" xfId="0" applyFont="1" applyFill="1" applyBorder="1" applyAlignment="1"/>
    <xf numFmtId="14" fontId="24" fillId="5" borderId="12" xfId="0" applyNumberFormat="1" applyFont="1" applyFill="1" applyBorder="1" applyProtection="1">
      <protection locked="0"/>
    </xf>
    <xf numFmtId="0" fontId="0" fillId="8" borderId="26" xfId="0" applyFill="1" applyBorder="1" applyAlignment="1" applyProtection="1">
      <alignment horizontal="center" vertical="center"/>
      <protection locked="0"/>
    </xf>
    <xf numFmtId="0" fontId="0" fillId="8" borderId="27" xfId="0" applyFill="1" applyBorder="1" applyAlignment="1" applyProtection="1">
      <alignment horizontal="center" vertical="center"/>
      <protection locked="0"/>
    </xf>
    <xf numFmtId="0" fontId="0" fillId="8" borderId="28" xfId="0" applyFill="1" applyBorder="1" applyAlignment="1" applyProtection="1">
      <alignment horizontal="center" vertical="center"/>
      <protection locked="0"/>
    </xf>
    <xf numFmtId="0" fontId="0" fillId="17" borderId="40" xfId="0" applyFill="1" applyBorder="1" applyAlignment="1" applyProtection="1">
      <alignment horizontal="center" vertical="center"/>
      <protection locked="0"/>
    </xf>
    <xf numFmtId="0" fontId="0" fillId="17" borderId="28" xfId="0" applyFill="1" applyBorder="1" applyAlignment="1" applyProtection="1">
      <alignment horizontal="center" vertical="center"/>
      <protection locked="0"/>
    </xf>
    <xf numFmtId="0" fontId="0" fillId="17" borderId="42" xfId="0" applyFill="1" applyBorder="1" applyAlignment="1" applyProtection="1">
      <alignment horizontal="center" vertical="center"/>
      <protection locked="0"/>
    </xf>
    <xf numFmtId="0" fontId="0" fillId="18" borderId="40" xfId="0" applyFill="1" applyBorder="1" applyAlignment="1" applyProtection="1">
      <alignment horizontal="center" vertical="center"/>
      <protection locked="0"/>
    </xf>
    <xf numFmtId="0" fontId="0" fillId="18" borderId="28" xfId="0" applyFill="1" applyBorder="1" applyAlignment="1" applyProtection="1">
      <alignment horizontal="center" vertical="center"/>
      <protection locked="0"/>
    </xf>
    <xf numFmtId="0" fontId="0" fillId="18" borderId="42" xfId="0" applyFill="1" applyBorder="1" applyAlignment="1" applyProtection="1">
      <alignment horizontal="center" vertical="center"/>
      <protection locked="0"/>
    </xf>
    <xf numFmtId="0" fontId="0" fillId="19" borderId="40" xfId="0" applyFill="1" applyBorder="1" applyAlignment="1" applyProtection="1">
      <alignment horizontal="center" vertical="center"/>
      <protection locked="0"/>
    </xf>
    <xf numFmtId="0" fontId="0" fillId="19" borderId="28" xfId="0" applyFill="1" applyBorder="1" applyAlignment="1" applyProtection="1">
      <alignment horizontal="center" vertical="center"/>
      <protection locked="0"/>
    </xf>
    <xf numFmtId="0" fontId="0" fillId="19" borderId="42" xfId="0" applyFill="1" applyBorder="1" applyAlignment="1" applyProtection="1">
      <alignment horizontal="center" vertical="center"/>
      <protection locked="0"/>
    </xf>
    <xf numFmtId="0" fontId="2" fillId="5" borderId="41" xfId="0" applyFont="1" applyFill="1" applyBorder="1" applyAlignment="1">
      <alignment horizontal="center" vertical="center"/>
    </xf>
    <xf numFmtId="14" fontId="24" fillId="5" borderId="13" xfId="0" applyNumberFormat="1" applyFon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6" borderId="13" xfId="0" applyFill="1" applyBorder="1" applyProtection="1">
      <protection locked="0"/>
    </xf>
    <xf numFmtId="0" fontId="0" fillId="7" borderId="13" xfId="0" applyFill="1" applyBorder="1" applyProtection="1">
      <protection locked="0"/>
    </xf>
    <xf numFmtId="0" fontId="0" fillId="10" borderId="13" xfId="0" applyFill="1" applyBorder="1" applyProtection="1">
      <protection locked="0"/>
    </xf>
    <xf numFmtId="0" fontId="0" fillId="11" borderId="13" xfId="0" applyFill="1" applyBorder="1" applyProtection="1">
      <protection locked="0"/>
    </xf>
    <xf numFmtId="0" fontId="0" fillId="12" borderId="13" xfId="0" applyFill="1" applyBorder="1" applyProtection="1">
      <protection locked="0"/>
    </xf>
    <xf numFmtId="0" fontId="0" fillId="13" borderId="13" xfId="0" applyFill="1" applyBorder="1" applyProtection="1">
      <protection locked="0"/>
    </xf>
    <xf numFmtId="0" fontId="0" fillId="0" borderId="13" xfId="0" applyBorder="1" applyProtection="1">
      <protection locked="0"/>
    </xf>
    <xf numFmtId="0" fontId="0" fillId="14" borderId="13" xfId="0" applyFill="1" applyBorder="1" applyProtection="1">
      <protection locked="0"/>
    </xf>
    <xf numFmtId="0" fontId="0" fillId="15" borderId="13" xfId="0" applyFill="1" applyBorder="1" applyProtection="1">
      <protection locked="0"/>
    </xf>
    <xf numFmtId="0" fontId="0" fillId="6" borderId="14" xfId="0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center" vertical="center"/>
      <protection locked="0"/>
    </xf>
    <xf numFmtId="0" fontId="0" fillId="6" borderId="7" xfId="0" applyFill="1" applyBorder="1" applyAlignment="1" applyProtection="1">
      <alignment horizontal="center" vertical="center"/>
      <protection locked="0"/>
    </xf>
    <xf numFmtId="0" fontId="2" fillId="5" borderId="13" xfId="0" applyFont="1" applyFill="1" applyBorder="1" applyAlignment="1" applyProtection="1">
      <alignment horizontal="center" vertical="center"/>
    </xf>
    <xf numFmtId="0" fontId="2" fillId="5" borderId="16" xfId="0" applyFont="1" applyFill="1" applyBorder="1" applyAlignment="1" applyProtection="1">
      <alignment horizontal="center" vertical="center"/>
    </xf>
    <xf numFmtId="0" fontId="0" fillId="2" borderId="20" xfId="0" applyFill="1" applyBorder="1" applyAlignment="1">
      <alignment vertical="center" wrapText="1" shrinkToFit="1"/>
    </xf>
    <xf numFmtId="0" fontId="0" fillId="20" borderId="7" xfId="0" applyFill="1" applyBorder="1" applyAlignment="1" applyProtection="1">
      <alignment horizontal="center" vertical="center"/>
      <protection locked="0"/>
    </xf>
    <xf numFmtId="0" fontId="0" fillId="20" borderId="8" xfId="0" applyFill="1" applyBorder="1" applyAlignment="1" applyProtection="1">
      <alignment horizontal="center" vertical="center"/>
      <protection locked="0"/>
    </xf>
    <xf numFmtId="0" fontId="0" fillId="20" borderId="9" xfId="0" applyFill="1" applyBorder="1" applyAlignment="1" applyProtection="1">
      <alignment horizontal="center" vertical="center"/>
      <protection locked="0"/>
    </xf>
    <xf numFmtId="0" fontId="0" fillId="20" borderId="14" xfId="0" applyFill="1" applyBorder="1" applyAlignment="1" applyProtection="1">
      <alignment horizontal="center" vertical="center"/>
      <protection locked="0"/>
    </xf>
    <xf numFmtId="0" fontId="0" fillId="20" borderId="43" xfId="0" applyFill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>
      <alignment horizontal="center" vertical="center"/>
    </xf>
    <xf numFmtId="0" fontId="0" fillId="21" borderId="7" xfId="0" applyFill="1" applyBorder="1" applyAlignment="1" applyProtection="1">
      <alignment horizontal="center" vertical="center"/>
      <protection locked="0"/>
    </xf>
    <xf numFmtId="0" fontId="0" fillId="21" borderId="8" xfId="0" applyFill="1" applyBorder="1" applyAlignment="1" applyProtection="1">
      <alignment horizontal="center" vertical="center"/>
      <protection locked="0"/>
    </xf>
    <xf numFmtId="0" fontId="0" fillId="21" borderId="9" xfId="0" applyFill="1" applyBorder="1" applyAlignment="1" applyProtection="1">
      <alignment horizontal="center" vertical="center"/>
      <protection locked="0"/>
    </xf>
    <xf numFmtId="0" fontId="0" fillId="17" borderId="14" xfId="0" applyFill="1" applyBorder="1" applyAlignment="1" applyProtection="1">
      <alignment horizontal="center" vertical="center"/>
      <protection locked="0"/>
    </xf>
    <xf numFmtId="0" fontId="0" fillId="17" borderId="9" xfId="0" applyFill="1" applyBorder="1" applyAlignment="1" applyProtection="1">
      <alignment horizontal="center" vertical="center"/>
      <protection locked="0"/>
    </xf>
    <xf numFmtId="0" fontId="0" fillId="17" borderId="43" xfId="0" applyFill="1" applyBorder="1" applyAlignment="1" applyProtection="1">
      <alignment horizontal="center" vertical="center"/>
      <protection locked="0"/>
    </xf>
    <xf numFmtId="0" fontId="0" fillId="18" borderId="14" xfId="0" applyFill="1" applyBorder="1" applyAlignment="1" applyProtection="1">
      <alignment horizontal="center" vertical="center"/>
      <protection locked="0"/>
    </xf>
    <xf numFmtId="0" fontId="0" fillId="18" borderId="9" xfId="0" applyFill="1" applyBorder="1" applyAlignment="1" applyProtection="1">
      <alignment horizontal="center" vertical="center"/>
      <protection locked="0"/>
    </xf>
    <xf numFmtId="0" fontId="0" fillId="18" borderId="43" xfId="0" applyFill="1" applyBorder="1" applyAlignment="1" applyProtection="1">
      <alignment horizontal="center" vertical="center"/>
      <protection locked="0"/>
    </xf>
    <xf numFmtId="0" fontId="0" fillId="19" borderId="14" xfId="0" applyFill="1" applyBorder="1" applyAlignment="1" applyProtection="1">
      <alignment horizontal="center" vertical="center"/>
      <protection locked="0"/>
    </xf>
    <xf numFmtId="0" fontId="0" fillId="19" borderId="9" xfId="0" applyFill="1" applyBorder="1" applyAlignment="1" applyProtection="1">
      <alignment horizontal="center" vertical="center"/>
      <protection locked="0"/>
    </xf>
    <xf numFmtId="0" fontId="0" fillId="19" borderId="43" xfId="0" applyFill="1" applyBorder="1" applyAlignment="1" applyProtection="1">
      <alignment horizontal="center" vertical="center"/>
      <protection locked="0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 vertical="center"/>
      <protection locked="0"/>
    </xf>
    <xf numFmtId="0" fontId="0" fillId="8" borderId="9" xfId="0" applyFill="1" applyBorder="1" applyAlignment="1" applyProtection="1">
      <alignment horizontal="center" vertical="center"/>
      <protection locked="0"/>
    </xf>
    <xf numFmtId="0" fontId="0" fillId="2" borderId="0" xfId="0" applyFill="1" applyBorder="1"/>
    <xf numFmtId="0" fontId="0" fillId="17" borderId="7" xfId="0" applyFill="1" applyBorder="1" applyAlignment="1" applyProtection="1">
      <alignment horizontal="center" vertical="center"/>
      <protection locked="0"/>
    </xf>
    <xf numFmtId="0" fontId="0" fillId="17" borderId="15" xfId="0" applyFill="1" applyBorder="1" applyAlignment="1" applyProtection="1">
      <alignment horizontal="center" vertical="center"/>
      <protection locked="0"/>
    </xf>
    <xf numFmtId="0" fontId="0" fillId="18" borderId="44" xfId="0" applyFill="1" applyBorder="1" applyAlignment="1" applyProtection="1">
      <alignment horizontal="center" vertical="center"/>
      <protection locked="0"/>
    </xf>
    <xf numFmtId="0" fontId="0" fillId="18" borderId="7" xfId="0" applyFill="1" applyBorder="1" applyAlignment="1" applyProtection="1">
      <alignment horizontal="center" vertical="center"/>
      <protection locked="0"/>
    </xf>
    <xf numFmtId="0" fontId="0" fillId="18" borderId="15" xfId="0" applyFill="1" applyBorder="1" applyAlignment="1" applyProtection="1">
      <alignment horizontal="center" vertical="center"/>
      <protection locked="0"/>
    </xf>
    <xf numFmtId="0" fontId="0" fillId="19" borderId="44" xfId="0" applyFill="1" applyBorder="1" applyAlignment="1" applyProtection="1">
      <alignment horizontal="center" vertical="center"/>
      <protection locked="0"/>
    </xf>
    <xf numFmtId="0" fontId="0" fillId="19" borderId="7" xfId="0" applyFill="1" applyBorder="1" applyAlignment="1" applyProtection="1">
      <alignment horizontal="center" vertical="center"/>
      <protection locked="0"/>
    </xf>
    <xf numFmtId="0" fontId="0" fillId="22" borderId="13" xfId="0" applyFill="1" applyBorder="1" applyProtection="1">
      <protection locked="0"/>
    </xf>
    <xf numFmtId="0" fontId="23" fillId="2" borderId="20" xfId="0" applyFont="1" applyFill="1" applyBorder="1" applyAlignment="1">
      <alignment vertical="center" wrapText="1" shrinkToFit="1"/>
    </xf>
    <xf numFmtId="14" fontId="24" fillId="5" borderId="16" xfId="0" applyNumberFormat="1" applyFont="1" applyFill="1" applyBorder="1" applyProtection="1">
      <protection locked="0"/>
    </xf>
    <xf numFmtId="0" fontId="0" fillId="7" borderId="14" xfId="0" applyFill="1" applyBorder="1" applyProtection="1">
      <protection locked="0"/>
    </xf>
    <xf numFmtId="0" fontId="0" fillId="7" borderId="8" xfId="0" applyFill="1" applyBorder="1" applyProtection="1">
      <protection locked="0"/>
    </xf>
    <xf numFmtId="0" fontId="0" fillId="7" borderId="9" xfId="0" applyFill="1" applyBorder="1" applyProtection="1">
      <protection locked="0"/>
    </xf>
    <xf numFmtId="0" fontId="0" fillId="7" borderId="7" xfId="0" applyFill="1" applyBorder="1" applyProtection="1">
      <protection locked="0"/>
    </xf>
    <xf numFmtId="0" fontId="0" fillId="0" borderId="0" xfId="0" applyBorder="1"/>
    <xf numFmtId="0" fontId="2" fillId="23" borderId="13" xfId="0" applyFont="1" applyFill="1" applyBorder="1" applyProtection="1">
      <protection locked="0"/>
    </xf>
    <xf numFmtId="0" fontId="0" fillId="24" borderId="13" xfId="0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25" borderId="13" xfId="0" applyFill="1" applyBorder="1" applyProtection="1">
      <protection locked="0"/>
    </xf>
    <xf numFmtId="0" fontId="0" fillId="26" borderId="13" xfId="0" applyFill="1" applyBorder="1" applyProtection="1">
      <protection locked="0"/>
    </xf>
    <xf numFmtId="0" fontId="0" fillId="27" borderId="13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14" borderId="13" xfId="0" applyFont="1" applyFill="1" applyBorder="1" applyProtection="1">
      <protection locked="0"/>
    </xf>
    <xf numFmtId="0" fontId="0" fillId="15" borderId="13" xfId="0" applyFont="1" applyFill="1" applyBorder="1" applyProtection="1">
      <protection locked="0"/>
    </xf>
    <xf numFmtId="0" fontId="0" fillId="24" borderId="14" xfId="0" applyFont="1" applyFill="1" applyBorder="1" applyAlignment="1" applyProtection="1">
      <alignment horizontal="center" vertical="center"/>
      <protection locked="0"/>
    </xf>
    <xf numFmtId="0" fontId="0" fillId="24" borderId="8" xfId="0" applyFont="1" applyFill="1" applyBorder="1" applyAlignment="1" applyProtection="1">
      <alignment horizontal="center" vertical="center"/>
      <protection locked="0"/>
    </xf>
    <xf numFmtId="0" fontId="0" fillId="24" borderId="9" xfId="0" applyFont="1" applyFill="1" applyBorder="1" applyAlignment="1" applyProtection="1">
      <alignment horizontal="center" vertical="center"/>
      <protection locked="0"/>
    </xf>
    <xf numFmtId="0" fontId="0" fillId="24" borderId="7" xfId="0" applyFont="1" applyFill="1" applyBorder="1" applyAlignment="1" applyProtection="1">
      <alignment horizontal="center" vertical="center"/>
      <protection locked="0"/>
    </xf>
    <xf numFmtId="0" fontId="0" fillId="8" borderId="7" xfId="0" applyFont="1" applyFill="1" applyBorder="1" applyAlignment="1" applyProtection="1">
      <alignment horizontal="center" vertical="center"/>
      <protection locked="0"/>
    </xf>
    <xf numFmtId="0" fontId="0" fillId="8" borderId="8" xfId="0" applyFont="1" applyFill="1" applyBorder="1" applyAlignment="1" applyProtection="1">
      <alignment horizontal="center" vertical="center"/>
      <protection locked="0"/>
    </xf>
    <xf numFmtId="0" fontId="0" fillId="8" borderId="9" xfId="0" applyFont="1" applyFill="1" applyBorder="1" applyAlignment="1" applyProtection="1">
      <alignment horizontal="center" vertical="center"/>
      <protection locked="0"/>
    </xf>
    <xf numFmtId="0" fontId="0" fillId="17" borderId="29" xfId="0" applyFont="1" applyFill="1" applyBorder="1" applyAlignment="1" applyProtection="1">
      <alignment horizontal="center" vertical="center"/>
      <protection locked="0"/>
    </xf>
    <xf numFmtId="0" fontId="0" fillId="17" borderId="9" xfId="0" applyFont="1" applyFill="1" applyBorder="1" applyAlignment="1" applyProtection="1">
      <alignment horizontal="center" vertical="center"/>
      <protection locked="0"/>
    </xf>
    <xf numFmtId="0" fontId="0" fillId="17" borderId="14" xfId="0" applyFont="1" applyFill="1" applyBorder="1" applyAlignment="1" applyProtection="1">
      <alignment horizontal="center" vertical="center"/>
      <protection locked="0"/>
    </xf>
    <xf numFmtId="0" fontId="0" fillId="17" borderId="43" xfId="0" applyFont="1" applyFill="1" applyBorder="1" applyAlignment="1" applyProtection="1">
      <alignment horizontal="center" vertical="center"/>
      <protection locked="0"/>
    </xf>
    <xf numFmtId="0" fontId="0" fillId="18" borderId="29" xfId="0" applyFont="1" applyFill="1" applyBorder="1" applyAlignment="1" applyProtection="1">
      <alignment horizontal="center" vertical="center"/>
      <protection locked="0"/>
    </xf>
    <xf numFmtId="0" fontId="0" fillId="18" borderId="9" xfId="0" applyFont="1" applyFill="1" applyBorder="1" applyAlignment="1" applyProtection="1">
      <alignment horizontal="center" vertical="center"/>
      <protection locked="0"/>
    </xf>
    <xf numFmtId="0" fontId="0" fillId="18" borderId="14" xfId="0" applyFont="1" applyFill="1" applyBorder="1" applyAlignment="1" applyProtection="1">
      <alignment horizontal="center" vertical="center"/>
      <protection locked="0"/>
    </xf>
    <xf numFmtId="0" fontId="0" fillId="18" borderId="43" xfId="0" applyFont="1" applyFill="1" applyBorder="1" applyAlignment="1" applyProtection="1">
      <alignment horizontal="center" vertical="center"/>
      <protection locked="0"/>
    </xf>
    <xf numFmtId="0" fontId="0" fillId="19" borderId="29" xfId="0" applyFont="1" applyFill="1" applyBorder="1" applyAlignment="1" applyProtection="1">
      <alignment horizontal="center" vertical="center"/>
      <protection locked="0"/>
    </xf>
    <xf numFmtId="0" fontId="0" fillId="19" borderId="9" xfId="0" applyFont="1" applyFill="1" applyBorder="1" applyAlignment="1" applyProtection="1">
      <alignment horizontal="center" vertical="center"/>
      <protection locked="0"/>
    </xf>
    <xf numFmtId="0" fontId="0" fillId="19" borderId="14" xfId="0" applyFont="1" applyFill="1" applyBorder="1" applyAlignment="1" applyProtection="1">
      <alignment horizontal="center" vertical="center"/>
      <protection locked="0"/>
    </xf>
    <xf numFmtId="0" fontId="0" fillId="19" borderId="43" xfId="0" applyFont="1" applyFill="1" applyBorder="1" applyAlignment="1" applyProtection="1">
      <alignment horizontal="center" vertical="center"/>
      <protection locked="0"/>
    </xf>
    <xf numFmtId="0" fontId="0" fillId="17" borderId="45" xfId="0" applyFill="1" applyBorder="1" applyAlignment="1" applyProtection="1">
      <alignment horizontal="center" vertical="center"/>
      <protection locked="0"/>
    </xf>
    <xf numFmtId="0" fontId="0" fillId="17" borderId="10" xfId="0" applyFill="1" applyBorder="1" applyAlignment="1" applyProtection="1">
      <alignment horizontal="center" vertical="center"/>
      <protection locked="0"/>
    </xf>
    <xf numFmtId="0" fontId="0" fillId="17" borderId="46" xfId="0" applyFill="1" applyBorder="1" applyAlignment="1" applyProtection="1">
      <alignment horizontal="center" vertical="center"/>
      <protection locked="0"/>
    </xf>
    <xf numFmtId="0" fontId="0" fillId="17" borderId="47" xfId="0" applyFill="1" applyBorder="1" applyAlignment="1" applyProtection="1">
      <alignment horizontal="center" vertical="center"/>
      <protection locked="0"/>
    </xf>
    <xf numFmtId="0" fontId="0" fillId="18" borderId="45" xfId="0" applyFill="1" applyBorder="1" applyAlignment="1" applyProtection="1">
      <alignment horizontal="center" vertical="center"/>
      <protection locked="0"/>
    </xf>
    <xf numFmtId="0" fontId="0" fillId="18" borderId="10" xfId="0" applyFill="1" applyBorder="1" applyAlignment="1" applyProtection="1">
      <alignment horizontal="center" vertical="center"/>
      <protection locked="0"/>
    </xf>
    <xf numFmtId="0" fontId="0" fillId="18" borderId="46" xfId="0" applyFill="1" applyBorder="1" applyAlignment="1" applyProtection="1">
      <alignment horizontal="center" vertical="center"/>
      <protection locked="0"/>
    </xf>
    <xf numFmtId="0" fontId="0" fillId="18" borderId="47" xfId="0" applyFill="1" applyBorder="1" applyAlignment="1" applyProtection="1">
      <alignment horizontal="center" vertical="center"/>
      <protection locked="0"/>
    </xf>
    <xf numFmtId="0" fontId="0" fillId="19" borderId="45" xfId="0" applyFill="1" applyBorder="1" applyAlignment="1" applyProtection="1">
      <alignment horizontal="center" vertical="center"/>
      <protection locked="0"/>
    </xf>
    <xf numFmtId="0" fontId="0" fillId="19" borderId="10" xfId="0" applyFill="1" applyBorder="1" applyAlignment="1" applyProtection="1">
      <alignment horizontal="center" vertical="center"/>
      <protection locked="0"/>
    </xf>
    <xf numFmtId="0" fontId="0" fillId="19" borderId="46" xfId="0" applyFill="1" applyBorder="1" applyAlignment="1" applyProtection="1">
      <alignment horizontal="center" vertical="center"/>
      <protection locked="0"/>
    </xf>
    <xf numFmtId="0" fontId="0" fillId="19" borderId="47" xfId="0" applyFill="1" applyBorder="1" applyAlignment="1" applyProtection="1">
      <alignment horizontal="center" vertical="center"/>
      <protection locked="0"/>
    </xf>
    <xf numFmtId="14" fontId="24" fillId="5" borderId="17" xfId="0" applyNumberFormat="1" applyFont="1" applyFill="1" applyBorder="1" applyProtection="1">
      <protection locked="0"/>
    </xf>
    <xf numFmtId="0" fontId="0" fillId="9" borderId="17" xfId="0" applyFill="1" applyBorder="1" applyProtection="1">
      <protection locked="0"/>
    </xf>
    <xf numFmtId="0" fontId="0" fillId="6" borderId="17" xfId="0" applyFill="1" applyBorder="1" applyProtection="1">
      <protection locked="0"/>
    </xf>
    <xf numFmtId="0" fontId="0" fillId="7" borderId="17" xfId="0" applyFill="1" applyBorder="1" applyProtection="1">
      <protection locked="0"/>
    </xf>
    <xf numFmtId="0" fontId="0" fillId="10" borderId="17" xfId="0" applyFill="1" applyBorder="1" applyProtection="1">
      <protection locked="0"/>
    </xf>
    <xf numFmtId="0" fontId="0" fillId="11" borderId="17" xfId="0" applyFill="1" applyBorder="1" applyProtection="1">
      <protection locked="0"/>
    </xf>
    <xf numFmtId="0" fontId="0" fillId="12" borderId="17" xfId="0" applyFill="1" applyBorder="1" applyProtection="1">
      <protection locked="0"/>
    </xf>
    <xf numFmtId="0" fontId="0" fillId="13" borderId="17" xfId="0" applyFill="1" applyBorder="1" applyProtection="1">
      <protection locked="0"/>
    </xf>
    <xf numFmtId="0" fontId="0" fillId="0" borderId="17" xfId="0" applyBorder="1" applyProtection="1">
      <protection locked="0"/>
    </xf>
    <xf numFmtId="0" fontId="0" fillId="14" borderId="17" xfId="0" applyFill="1" applyBorder="1" applyProtection="1">
      <protection locked="0"/>
    </xf>
    <xf numFmtId="0" fontId="0" fillId="15" borderId="17" xfId="0" applyFill="1" applyBorder="1" applyProtection="1">
      <protection locked="0"/>
    </xf>
    <xf numFmtId="0" fontId="0" fillId="24" borderId="48" xfId="0" applyFill="1" applyBorder="1"/>
    <xf numFmtId="0" fontId="0" fillId="24" borderId="49" xfId="0" applyFill="1" applyBorder="1"/>
    <xf numFmtId="0" fontId="0" fillId="24" borderId="36" xfId="0" applyFill="1" applyBorder="1"/>
    <xf numFmtId="0" fontId="10" fillId="24" borderId="36" xfId="0" applyFont="1" applyFill="1" applyBorder="1"/>
    <xf numFmtId="0" fontId="2" fillId="5" borderId="35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0" fillId="2" borderId="0" xfId="0" applyFill="1" applyBorder="1" applyProtection="1"/>
    <xf numFmtId="0" fontId="0" fillId="4" borderId="48" xfId="0" applyFill="1" applyBorder="1"/>
    <xf numFmtId="0" fontId="0" fillId="4" borderId="49" xfId="0" applyFill="1" applyBorder="1"/>
    <xf numFmtId="0" fontId="0" fillId="4" borderId="36" xfId="0" applyFill="1" applyBorder="1"/>
    <xf numFmtId="0" fontId="2" fillId="5" borderId="24" xfId="0" applyFont="1" applyFill="1" applyBorder="1" applyAlignment="1" applyProtection="1">
      <alignment horizontal="center" vertical="center"/>
    </xf>
    <xf numFmtId="0" fontId="0" fillId="8" borderId="48" xfId="0" applyFill="1" applyBorder="1"/>
    <xf numFmtId="0" fontId="0" fillId="8" borderId="49" xfId="0" applyFill="1" applyBorder="1"/>
    <xf numFmtId="0" fontId="0" fillId="8" borderId="36" xfId="0" applyFill="1" applyBorder="1"/>
    <xf numFmtId="0" fontId="0" fillId="17" borderId="50" xfId="0" applyFill="1" applyBorder="1"/>
    <xf numFmtId="0" fontId="0" fillId="17" borderId="36" xfId="0" applyFill="1" applyBorder="1"/>
    <xf numFmtId="0" fontId="0" fillId="17" borderId="23" xfId="0" applyFill="1" applyBorder="1"/>
    <xf numFmtId="0" fontId="0" fillId="17" borderId="51" xfId="0" applyFill="1" applyBorder="1"/>
    <xf numFmtId="0" fontId="0" fillId="18" borderId="22" xfId="0" applyFill="1" applyBorder="1"/>
    <xf numFmtId="0" fontId="0" fillId="18" borderId="36" xfId="0" applyFill="1" applyBorder="1"/>
    <xf numFmtId="0" fontId="0" fillId="18" borderId="2" xfId="0" applyFill="1" applyBorder="1"/>
    <xf numFmtId="0" fontId="0" fillId="18" borderId="52" xfId="0" applyFill="1" applyBorder="1"/>
    <xf numFmtId="0" fontId="0" fillId="19" borderId="23" xfId="0" applyFill="1" applyBorder="1"/>
    <xf numFmtId="0" fontId="0" fillId="19" borderId="36" xfId="0" applyFill="1" applyBorder="1"/>
    <xf numFmtId="0" fontId="0" fillId="19" borderId="51" xfId="0" applyFill="1" applyBorder="1"/>
    <xf numFmtId="0" fontId="2" fillId="5" borderId="35" xfId="0" applyFont="1" applyFill="1" applyBorder="1"/>
    <xf numFmtId="0" fontId="19" fillId="5" borderId="48" xfId="0" applyFont="1" applyFill="1" applyBorder="1"/>
    <xf numFmtId="0" fontId="2" fillId="5" borderId="49" xfId="0" applyFont="1" applyFill="1" applyBorder="1"/>
    <xf numFmtId="0" fontId="2" fillId="5" borderId="51" xfId="0" applyFont="1" applyFill="1" applyBorder="1"/>
    <xf numFmtId="0" fontId="0" fillId="22" borderId="0" xfId="0" applyFill="1" applyBorder="1"/>
    <xf numFmtId="0" fontId="0" fillId="24" borderId="53" xfId="0" applyFill="1" applyBorder="1"/>
    <xf numFmtId="0" fontId="0" fillId="24" borderId="54" xfId="0" applyFill="1" applyBorder="1"/>
    <xf numFmtId="0" fontId="0" fillId="24" borderId="55" xfId="0" applyFill="1" applyBorder="1"/>
    <xf numFmtId="0" fontId="0" fillId="24" borderId="0" xfId="0" applyFill="1" applyBorder="1"/>
    <xf numFmtId="0" fontId="0" fillId="22" borderId="0" xfId="0" applyFill="1"/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27" fillId="0" borderId="0" xfId="0" applyFont="1"/>
    <xf numFmtId="0" fontId="23" fillId="2" borderId="0" xfId="0" applyFont="1" applyFill="1"/>
    <xf numFmtId="0" fontId="0" fillId="8" borderId="22" xfId="0" applyFill="1" applyBorder="1"/>
    <xf numFmtId="0" fontId="28" fillId="8" borderId="23" xfId="0" applyFont="1" applyFill="1" applyBorder="1"/>
    <xf numFmtId="0" fontId="0" fillId="8" borderId="24" xfId="0" applyFill="1" applyBorder="1"/>
    <xf numFmtId="0" fontId="0" fillId="17" borderId="22" xfId="0" applyFill="1" applyBorder="1"/>
    <xf numFmtId="0" fontId="0" fillId="17" borderId="24" xfId="0" applyFill="1" applyBorder="1"/>
    <xf numFmtId="0" fontId="0" fillId="18" borderId="23" xfId="0" applyFill="1" applyBorder="1"/>
    <xf numFmtId="0" fontId="0" fillId="18" borderId="24" xfId="0" applyFill="1" applyBorder="1"/>
    <xf numFmtId="0" fontId="0" fillId="19" borderId="22" xfId="0" applyFill="1" applyBorder="1"/>
    <xf numFmtId="0" fontId="0" fillId="19" borderId="24" xfId="0" applyFill="1" applyBorder="1"/>
    <xf numFmtId="0" fontId="0" fillId="25" borderId="1" xfId="0" applyFill="1" applyBorder="1" applyAlignment="1">
      <alignment horizontal="center" vertical="center" wrapText="1" shrinkToFit="1"/>
    </xf>
    <xf numFmtId="0" fontId="0" fillId="25" borderId="2" xfId="0" applyFill="1" applyBorder="1" applyAlignment="1">
      <alignment horizontal="center" vertical="center" wrapText="1" shrinkToFit="1"/>
    </xf>
    <xf numFmtId="0" fontId="23" fillId="25" borderId="4" xfId="0" applyFont="1" applyFill="1" applyBorder="1" applyAlignment="1">
      <alignment horizontal="center" vertical="center" wrapText="1"/>
    </xf>
    <xf numFmtId="0" fontId="0" fillId="25" borderId="5" xfId="0" applyFill="1" applyBorder="1" applyAlignment="1">
      <alignment wrapText="1"/>
    </xf>
    <xf numFmtId="0" fontId="29" fillId="25" borderId="56" xfId="0" applyFont="1" applyFill="1" applyBorder="1" applyAlignment="1">
      <alignment horizontal="center" vertical="center"/>
    </xf>
    <xf numFmtId="0" fontId="29" fillId="25" borderId="57" xfId="0" applyFont="1" applyFill="1" applyBorder="1" applyAlignment="1">
      <alignment horizontal="center" vertical="center"/>
    </xf>
    <xf numFmtId="0" fontId="29" fillId="25" borderId="56" xfId="0" applyFont="1" applyFill="1" applyBorder="1" applyAlignment="1">
      <alignment horizontal="center" vertical="center" wrapText="1" shrinkToFit="1"/>
    </xf>
    <xf numFmtId="0" fontId="29" fillId="25" borderId="2" xfId="0" applyFont="1" applyFill="1" applyBorder="1" applyAlignment="1">
      <alignment horizontal="center" vertical="center" wrapText="1" shrinkToFit="1"/>
    </xf>
    <xf numFmtId="0" fontId="29" fillId="25" borderId="57" xfId="0" applyFont="1" applyFill="1" applyBorder="1" applyAlignment="1">
      <alignment horizontal="center" vertical="center" wrapText="1" shrinkToFit="1"/>
    </xf>
    <xf numFmtId="0" fontId="29" fillId="25" borderId="3" xfId="0" applyFont="1" applyFill="1" applyBorder="1" applyAlignment="1">
      <alignment horizontal="center" vertical="center" wrapText="1" shrinkToFit="1"/>
    </xf>
    <xf numFmtId="0" fontId="0" fillId="25" borderId="3" xfId="0" applyFill="1" applyBorder="1" applyAlignment="1">
      <alignment horizontal="center" vertical="center" wrapText="1" shrinkToFit="1"/>
    </xf>
    <xf numFmtId="0" fontId="23" fillId="25" borderId="22" xfId="0" applyFont="1" applyFill="1" applyBorder="1" applyAlignment="1">
      <alignment horizontal="center" vertical="center" wrapText="1"/>
    </xf>
    <xf numFmtId="0" fontId="0" fillId="25" borderId="23" xfId="0" applyFill="1" applyBorder="1" applyAlignment="1">
      <alignment wrapText="1"/>
    </xf>
    <xf numFmtId="0" fontId="29" fillId="25" borderId="1" xfId="0" applyFont="1" applyFill="1" applyBorder="1" applyAlignment="1">
      <alignment horizontal="center" vertical="center"/>
    </xf>
    <xf numFmtId="0" fontId="29" fillId="25" borderId="3" xfId="0" applyFont="1" applyFill="1" applyBorder="1" applyAlignment="1">
      <alignment horizontal="center" vertical="center"/>
    </xf>
    <xf numFmtId="0" fontId="29" fillId="25" borderId="2" xfId="0" applyFont="1" applyFill="1" applyBorder="1" applyAlignment="1">
      <alignment horizontal="center" vertical="center"/>
    </xf>
    <xf numFmtId="0" fontId="29" fillId="25" borderId="1" xfId="0" applyFont="1" applyFill="1" applyBorder="1" applyAlignment="1">
      <alignment horizontal="center" vertical="center" wrapText="1" shrinkToFit="1"/>
    </xf>
    <xf numFmtId="0" fontId="0" fillId="25" borderId="24" xfId="0" applyFill="1" applyBorder="1" applyAlignment="1">
      <alignment wrapText="1"/>
    </xf>
    <xf numFmtId="0" fontId="0" fillId="25" borderId="20" xfId="0" applyFill="1" applyBorder="1" applyAlignment="1">
      <alignment horizontal="center" vertical="center" wrapText="1" shrinkToFit="1"/>
    </xf>
    <xf numFmtId="0" fontId="0" fillId="25" borderId="0" xfId="0" applyFill="1" applyBorder="1" applyAlignment="1">
      <alignment horizontal="center" vertical="center" wrapText="1" shrinkToFit="1"/>
    </xf>
    <xf numFmtId="0" fontId="0" fillId="25" borderId="19" xfId="0" applyFill="1" applyBorder="1" applyAlignment="1">
      <alignment wrapText="1"/>
    </xf>
    <xf numFmtId="0" fontId="0" fillId="25" borderId="18" xfId="0" applyFill="1" applyBorder="1" applyAlignment="1">
      <alignment wrapText="1"/>
    </xf>
    <xf numFmtId="0" fontId="0" fillId="2" borderId="58" xfId="0" applyFill="1" applyBorder="1" applyAlignment="1">
      <alignment horizontal="center"/>
    </xf>
    <xf numFmtId="0" fontId="0" fillId="2" borderId="59" xfId="0" applyFill="1" applyBorder="1" applyAlignment="1">
      <alignment horizontal="center"/>
    </xf>
    <xf numFmtId="0" fontId="29" fillId="2" borderId="58" xfId="0" applyFont="1" applyFill="1" applyBorder="1" applyAlignment="1">
      <alignment horizontal="center" vertical="center" wrapText="1" shrinkToFit="1"/>
    </xf>
    <xf numFmtId="0" fontId="29" fillId="2" borderId="54" xfId="0" applyFont="1" applyFill="1" applyBorder="1" applyAlignment="1">
      <alignment horizontal="center" vertical="center" wrapText="1" shrinkToFit="1"/>
    </xf>
    <xf numFmtId="0" fontId="29" fillId="2" borderId="59" xfId="0" applyFont="1" applyFill="1" applyBorder="1" applyAlignment="1">
      <alignment horizontal="center" vertical="center" wrapText="1" shrinkToFit="1"/>
    </xf>
    <xf numFmtId="0" fontId="29" fillId="2" borderId="55" xfId="0" applyFont="1" applyFill="1" applyBorder="1" applyAlignment="1">
      <alignment horizontal="center" vertical="center" wrapText="1" shrinkToFit="1"/>
    </xf>
    <xf numFmtId="0" fontId="0" fillId="5" borderId="22" xfId="0" applyFill="1" applyBorder="1"/>
    <xf numFmtId="0" fontId="0" fillId="5" borderId="23" xfId="0" applyFill="1" applyBorder="1"/>
    <xf numFmtId="0" fontId="2" fillId="5" borderId="24" xfId="0" applyFont="1" applyFill="1" applyBorder="1"/>
    <xf numFmtId="0" fontId="0" fillId="25" borderId="31" xfId="0" applyFill="1" applyBorder="1" applyAlignment="1">
      <alignment horizontal="center" vertical="center" wrapText="1" shrinkToFit="1"/>
    </xf>
    <xf numFmtId="0" fontId="0" fillId="25" borderId="22" xfId="0" applyFill="1" applyBorder="1" applyAlignment="1">
      <alignment wrapText="1"/>
    </xf>
    <xf numFmtId="0" fontId="0" fillId="2" borderId="20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2" borderId="53" xfId="0" applyFill="1" applyBorder="1" applyAlignment="1">
      <alignment horizontal="center"/>
    </xf>
    <xf numFmtId="0" fontId="0" fillId="2" borderId="54" xfId="0" applyFill="1" applyBorder="1" applyAlignment="1">
      <alignment horizontal="center"/>
    </xf>
    <xf numFmtId="0" fontId="29" fillId="2" borderId="53" xfId="0" applyFont="1" applyFill="1" applyBorder="1" applyAlignment="1">
      <alignment horizontal="center" vertical="center" wrapText="1" shrinkToFit="1"/>
    </xf>
    <xf numFmtId="0" fontId="1" fillId="28" borderId="22" xfId="0" applyFont="1" applyFill="1" applyBorder="1"/>
    <xf numFmtId="0" fontId="1" fillId="28" borderId="23" xfId="0" applyFont="1" applyFill="1" applyBorder="1"/>
    <xf numFmtId="0" fontId="5" fillId="28" borderId="24" xfId="0" applyFont="1" applyFill="1" applyBorder="1"/>
    <xf numFmtId="0" fontId="0" fillId="25" borderId="53" xfId="0" applyFill="1" applyBorder="1" applyAlignment="1">
      <alignment horizontal="center" vertical="center" wrapText="1" shrinkToFit="1"/>
    </xf>
    <xf numFmtId="0" fontId="0" fillId="25" borderId="54" xfId="0" applyFill="1" applyBorder="1" applyAlignment="1">
      <alignment horizontal="center" vertical="center" wrapText="1" shrinkToFit="1"/>
    </xf>
    <xf numFmtId="0" fontId="29" fillId="5" borderId="58" xfId="0" applyFont="1" applyFill="1" applyBorder="1" applyAlignment="1">
      <alignment horizontal="center" vertical="center" wrapText="1" shrinkToFit="1"/>
    </xf>
    <xf numFmtId="0" fontId="29" fillId="5" borderId="54" xfId="0" applyFont="1" applyFill="1" applyBorder="1" applyAlignment="1">
      <alignment horizontal="center" vertical="center" wrapText="1" shrinkToFit="1"/>
    </xf>
    <xf numFmtId="0" fontId="29" fillId="5" borderId="59" xfId="0" applyFont="1" applyFill="1" applyBorder="1" applyAlignment="1">
      <alignment horizontal="center" vertical="center" wrapText="1" shrinkToFit="1"/>
    </xf>
    <xf numFmtId="0" fontId="29" fillId="5" borderId="55" xfId="0" applyFont="1" applyFill="1" applyBorder="1" applyAlignment="1">
      <alignment horizontal="center" vertical="center" wrapText="1" shrinkToFit="1"/>
    </xf>
    <xf numFmtId="0" fontId="0" fillId="2" borderId="2" xfId="0" applyFill="1" applyBorder="1"/>
    <xf numFmtId="0" fontId="0" fillId="25" borderId="55" xfId="0" applyFill="1" applyBorder="1" applyAlignment="1">
      <alignment horizontal="center" vertical="center" wrapText="1" shrinkToFit="1"/>
    </xf>
    <xf numFmtId="0" fontId="0" fillId="2" borderId="55" xfId="0" applyFill="1" applyBorder="1" applyAlignment="1">
      <alignment horizontal="center"/>
    </xf>
    <xf numFmtId="0" fontId="29" fillId="5" borderId="53" xfId="0" applyFont="1" applyFill="1" applyBorder="1" applyAlignment="1">
      <alignment horizontal="center" vertical="center" wrapText="1" shrinkToFit="1"/>
    </xf>
    <xf numFmtId="0" fontId="0" fillId="2" borderId="0" xfId="0" applyFill="1"/>
    <xf numFmtId="0" fontId="0" fillId="0" borderId="6" xfId="0" applyBorder="1"/>
    <xf numFmtId="1" fontId="0" fillId="3" borderId="8" xfId="0" applyNumberFormat="1" applyFill="1" applyBorder="1" applyAlignment="1">
      <alignment horizontal="center" vertical="center" wrapText="1"/>
    </xf>
    <xf numFmtId="0" fontId="4" fillId="2" borderId="0" xfId="0" applyFont="1" applyFill="1" applyAlignment="1">
      <alignment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" fontId="2" fillId="2" borderId="0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165" fontId="0" fillId="2" borderId="0" xfId="0" applyNumberForma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4" fontId="0" fillId="2" borderId="8" xfId="0" applyNumberForma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vertical="center" wrapText="1"/>
    </xf>
    <xf numFmtId="0" fontId="3" fillId="2" borderId="0" xfId="0" applyFont="1" applyFill="1" applyBorder="1"/>
    <xf numFmtId="0" fontId="16" fillId="2" borderId="0" xfId="0" applyFont="1" applyFill="1" applyBorder="1"/>
    <xf numFmtId="0" fontId="17" fillId="2" borderId="0" xfId="0" applyFont="1" applyFill="1" applyBorder="1"/>
    <xf numFmtId="0" fontId="18" fillId="2" borderId="0" xfId="0" applyFont="1" applyFill="1" applyBorder="1"/>
    <xf numFmtId="14" fontId="24" fillId="2" borderId="0" xfId="0" applyNumberFormat="1" applyFont="1" applyFill="1" applyBorder="1" applyProtection="1"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/>
    <xf numFmtId="0" fontId="19" fillId="2" borderId="0" xfId="0" applyFont="1" applyFill="1" applyBorder="1"/>
    <xf numFmtId="0" fontId="20" fillId="2" borderId="0" xfId="0" applyFont="1" applyFill="1" applyBorder="1"/>
    <xf numFmtId="0" fontId="21" fillId="2" borderId="0" xfId="0" applyFont="1" applyFill="1" applyBorder="1"/>
    <xf numFmtId="0" fontId="0" fillId="2" borderId="0" xfId="0" applyFill="1" applyBorder="1" applyProtection="1">
      <protection locked="0"/>
    </xf>
    <xf numFmtId="0" fontId="13" fillId="2" borderId="0" xfId="0" applyFont="1" applyFill="1" applyBorder="1" applyAlignment="1">
      <alignment vertical="center" wrapText="1"/>
    </xf>
    <xf numFmtId="0" fontId="14" fillId="2" borderId="0" xfId="0" applyFont="1" applyFill="1" applyBorder="1" applyAlignment="1">
      <alignment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23" fillId="2" borderId="0" xfId="0" applyFont="1" applyFill="1" applyBorder="1" applyProtection="1">
      <protection locked="0"/>
    </xf>
    <xf numFmtId="0" fontId="21" fillId="2" borderId="0" xfId="0" applyFont="1" applyFill="1" applyBorder="1" applyProtection="1">
      <protection locked="0"/>
    </xf>
    <xf numFmtId="0" fontId="16" fillId="2" borderId="0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horizontal="center" vertical="center" wrapText="1"/>
    </xf>
    <xf numFmtId="0" fontId="9" fillId="5" borderId="31" xfId="0" applyFont="1" applyFill="1" applyBorder="1" applyAlignment="1">
      <alignment horizontal="center" vertical="center" wrapText="1"/>
    </xf>
    <xf numFmtId="0" fontId="3" fillId="16" borderId="14" xfId="0" applyFont="1" applyFill="1" applyBorder="1"/>
    <xf numFmtId="0" fontId="0" fillId="0" borderId="8" xfId="0" applyBorder="1" applyAlignment="1">
      <alignment horizontal="center" wrapText="1"/>
    </xf>
    <xf numFmtId="0" fontId="22" fillId="2" borderId="20" xfId="0" applyFont="1" applyFill="1" applyBorder="1" applyAlignment="1"/>
    <xf numFmtId="0" fontId="0" fillId="16" borderId="60" xfId="0" applyFill="1" applyBorder="1" applyProtection="1">
      <protection locked="0"/>
    </xf>
    <xf numFmtId="0" fontId="30" fillId="2" borderId="8" xfId="0" applyFont="1" applyFill="1" applyBorder="1" applyAlignment="1">
      <alignment wrapText="1"/>
    </xf>
  </cellXfs>
  <cellStyles count="1">
    <cellStyle name="Normal" xfId="0" builtinId="0"/>
  </cellStyles>
  <dxfs count="2"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3:P107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20.7109375" style="4" customWidth="1"/>
    <col min="2" max="13" width="11.7109375" style="1" customWidth="1"/>
    <col min="14" max="14" width="11.7109375" style="3" customWidth="1"/>
    <col min="15" max="15" width="80.7109375" style="1" customWidth="1"/>
    <col min="16" max="16384" width="11.42578125" style="1"/>
  </cols>
  <sheetData>
    <row r="3" spans="1:15" ht="15" customHeight="1" x14ac:dyDescent="0.25"/>
    <row r="4" spans="1:15" x14ac:dyDescent="0.25">
      <c r="B4" s="5" t="s">
        <v>0</v>
      </c>
      <c r="C4" s="5" t="s">
        <v>1</v>
      </c>
      <c r="D4" s="5"/>
      <c r="E4" s="5"/>
      <c r="F4" s="317" t="s">
        <v>2</v>
      </c>
    </row>
    <row r="5" spans="1:15" ht="51" customHeight="1" x14ac:dyDescent="0.25">
      <c r="A5" s="310"/>
      <c r="B5" s="5"/>
      <c r="C5" s="5" t="s">
        <v>5</v>
      </c>
      <c r="D5" s="5"/>
      <c r="E5" s="5" t="s">
        <v>6</v>
      </c>
      <c r="F5" s="317"/>
      <c r="G5" s="310"/>
      <c r="H5" s="310"/>
      <c r="I5" s="310"/>
      <c r="J5" s="310"/>
      <c r="K5" s="310"/>
      <c r="L5" s="310"/>
      <c r="M5" s="310"/>
      <c r="N5" s="310"/>
      <c r="O5" s="310"/>
    </row>
    <row r="6" spans="1:15" s="3" customFormat="1" ht="30" customHeight="1" x14ac:dyDescent="0.25">
      <c r="A6" s="2"/>
      <c r="B6" s="5"/>
      <c r="C6" s="6" t="s">
        <v>3</v>
      </c>
      <c r="D6" s="6" t="s">
        <v>4</v>
      </c>
      <c r="E6" s="5"/>
      <c r="F6" s="317"/>
      <c r="G6" s="311"/>
      <c r="H6" s="311"/>
      <c r="I6" s="311"/>
      <c r="J6" s="311"/>
      <c r="K6" s="311"/>
      <c r="L6" s="311"/>
      <c r="M6" s="311"/>
      <c r="N6" s="312"/>
      <c r="O6" s="312"/>
    </row>
    <row r="7" spans="1:15" ht="24.95" customHeight="1" x14ac:dyDescent="0.25">
      <c r="A7" s="318" t="s">
        <v>7</v>
      </c>
      <c r="B7" s="309">
        <f>SUM('RECAP PROD AOUT'!C4:F8,'RECAP PROD AOUT'!M4:T8,'RECAP PROD AOUT'!AE4:AL8)</f>
        <v>143</v>
      </c>
      <c r="C7" s="309">
        <f>SUM('RECAP PROD AOUT'!U4:V8,'RECAP PROD AOUT'!AM4:AN8)</f>
        <v>5</v>
      </c>
      <c r="D7" s="309">
        <f>SUM('RECAP PROD AOUT'!W4:X8,'RECAP PROD AOUT'!AO4:AP8)</f>
        <v>0</v>
      </c>
      <c r="E7" s="309">
        <f>SUM('RECAP PROD AOUT'!G4:H8,'RECAP PROD AOUT'!Y4:Z8,'RECAP PROD AOUT'!AQ4:AR8)</f>
        <v>19</v>
      </c>
      <c r="F7" s="309">
        <f>SUM(B7:E7)</f>
        <v>167</v>
      </c>
      <c r="G7" s="313"/>
      <c r="H7" s="313"/>
      <c r="I7" s="313"/>
      <c r="J7" s="313"/>
      <c r="K7" s="313"/>
      <c r="L7" s="313"/>
      <c r="M7" s="313"/>
      <c r="N7" s="314"/>
      <c r="O7" s="315"/>
    </row>
    <row r="8" spans="1:15" ht="24.95" customHeight="1" x14ac:dyDescent="0.25">
      <c r="A8" s="318" t="s">
        <v>8</v>
      </c>
      <c r="B8" s="309">
        <f>SUM('RECAP PROD AOUT'!C9:F13,'RECAP PROD AOUT'!M9:T13,'RECAP PROD AOUT'!AE9:AL13)</f>
        <v>171</v>
      </c>
      <c r="C8" s="309">
        <f>SUM('RECAP PROD AOUT'!U9:V13,'RECAP PROD AOUT'!AM9:AN13)</f>
        <v>10</v>
      </c>
      <c r="D8" s="309">
        <f>SUM('RECAP PROD AOUT'!W9:X13,'RECAP PROD AOUT'!AO9:AP13)</f>
        <v>0</v>
      </c>
      <c r="E8" s="309">
        <f>SUM('RECAP PROD AOUT'!G9:H13,'RECAP PROD AOUT'!Y9:Z13,'RECAP PROD AOUT'!AQ9:AR13)</f>
        <v>12</v>
      </c>
      <c r="F8" s="309">
        <f t="shared" ref="F8:F28" si="0">SUM(B8:E8)</f>
        <v>193</v>
      </c>
      <c r="G8" s="316"/>
      <c r="H8" s="316"/>
      <c r="I8" s="316"/>
      <c r="J8" s="316"/>
      <c r="K8" s="316"/>
      <c r="L8" s="313"/>
      <c r="M8" s="313"/>
      <c r="N8" s="314"/>
      <c r="O8" s="315"/>
    </row>
    <row r="9" spans="1:15" ht="24.95" customHeight="1" x14ac:dyDescent="0.25">
      <c r="A9" s="318" t="s">
        <v>9</v>
      </c>
      <c r="B9" s="7"/>
      <c r="C9" s="7"/>
      <c r="D9" s="7"/>
      <c r="E9" s="7"/>
      <c r="F9" s="309">
        <f t="shared" si="0"/>
        <v>0</v>
      </c>
      <c r="G9" s="316"/>
      <c r="H9" s="316"/>
      <c r="I9" s="316"/>
      <c r="J9" s="316"/>
      <c r="K9" s="316"/>
      <c r="L9" s="313"/>
      <c r="M9" s="313"/>
      <c r="N9" s="314"/>
      <c r="O9" s="315"/>
    </row>
    <row r="10" spans="1:15" ht="24.95" customHeight="1" x14ac:dyDescent="0.25">
      <c r="A10" s="318" t="s">
        <v>10</v>
      </c>
      <c r="B10" s="7"/>
      <c r="C10" s="7"/>
      <c r="D10" s="7"/>
      <c r="E10" s="7"/>
      <c r="F10" s="309">
        <f t="shared" si="0"/>
        <v>0</v>
      </c>
      <c r="G10" s="316"/>
      <c r="H10" s="316"/>
      <c r="I10" s="316"/>
      <c r="J10" s="316"/>
      <c r="K10" s="316"/>
      <c r="L10" s="313"/>
      <c r="M10" s="313"/>
      <c r="N10" s="314"/>
      <c r="O10" s="315"/>
    </row>
    <row r="11" spans="1:15" ht="24.95" customHeight="1" x14ac:dyDescent="0.25">
      <c r="A11" s="318" t="s">
        <v>11</v>
      </c>
      <c r="B11" s="7"/>
      <c r="C11" s="7"/>
      <c r="D11" s="7"/>
      <c r="E11" s="7"/>
      <c r="F11" s="309">
        <f t="shared" si="0"/>
        <v>0</v>
      </c>
      <c r="G11" s="316"/>
      <c r="H11" s="316"/>
      <c r="I11" s="316"/>
      <c r="J11" s="316"/>
      <c r="K11" s="316"/>
      <c r="L11" s="313"/>
      <c r="M11" s="313"/>
      <c r="N11" s="314"/>
      <c r="O11" s="315"/>
    </row>
    <row r="12" spans="1:15" ht="24.95" customHeight="1" x14ac:dyDescent="0.25">
      <c r="A12" s="318" t="s">
        <v>12</v>
      </c>
      <c r="B12" s="7"/>
      <c r="C12" s="7"/>
      <c r="D12" s="7"/>
      <c r="E12" s="7"/>
      <c r="F12" s="309">
        <f t="shared" si="0"/>
        <v>0</v>
      </c>
      <c r="G12" s="316"/>
      <c r="H12" s="316"/>
      <c r="I12" s="316"/>
      <c r="J12" s="316"/>
      <c r="K12" s="316"/>
      <c r="L12" s="313"/>
      <c r="M12" s="313"/>
      <c r="N12" s="314"/>
      <c r="O12" s="315"/>
    </row>
    <row r="13" spans="1:15" ht="24.95" customHeight="1" x14ac:dyDescent="0.25">
      <c r="A13" s="318" t="s">
        <v>13</v>
      </c>
      <c r="B13" s="7"/>
      <c r="C13" s="7"/>
      <c r="D13" s="7"/>
      <c r="E13" s="7"/>
      <c r="F13" s="309">
        <f t="shared" si="0"/>
        <v>0</v>
      </c>
      <c r="G13" s="316"/>
      <c r="H13" s="316"/>
      <c r="I13" s="316"/>
      <c r="J13" s="316"/>
      <c r="K13" s="316"/>
      <c r="L13" s="313"/>
      <c r="M13" s="313"/>
      <c r="N13" s="314"/>
      <c r="O13" s="315"/>
    </row>
    <row r="14" spans="1:15" ht="24.95" customHeight="1" x14ac:dyDescent="0.25">
      <c r="A14" s="318" t="s">
        <v>14</v>
      </c>
      <c r="B14" s="7"/>
      <c r="C14" s="7"/>
      <c r="D14" s="7"/>
      <c r="E14" s="7"/>
      <c r="F14" s="309">
        <f t="shared" si="0"/>
        <v>0</v>
      </c>
      <c r="G14" s="316"/>
      <c r="H14" s="316"/>
      <c r="I14" s="316"/>
      <c r="J14" s="316"/>
      <c r="K14" s="316"/>
      <c r="L14" s="313"/>
      <c r="M14" s="313"/>
      <c r="N14" s="314"/>
      <c r="O14" s="315"/>
    </row>
    <row r="15" spans="1:15" ht="24.95" customHeight="1" x14ac:dyDescent="0.25">
      <c r="A15" s="318" t="s">
        <v>15</v>
      </c>
      <c r="B15" s="7"/>
      <c r="C15" s="7"/>
      <c r="D15" s="7"/>
      <c r="E15" s="7"/>
      <c r="F15" s="309">
        <f t="shared" si="0"/>
        <v>0</v>
      </c>
      <c r="G15" s="316"/>
      <c r="H15" s="316"/>
      <c r="I15" s="316"/>
      <c r="J15" s="316"/>
      <c r="K15" s="316"/>
      <c r="L15" s="313"/>
      <c r="M15" s="313"/>
      <c r="N15" s="314"/>
      <c r="O15" s="315"/>
    </row>
    <row r="16" spans="1:15" ht="24.95" customHeight="1" x14ac:dyDescent="0.25">
      <c r="A16" s="318" t="s">
        <v>16</v>
      </c>
      <c r="B16" s="7"/>
      <c r="C16" s="7"/>
      <c r="D16" s="7"/>
      <c r="E16" s="7"/>
      <c r="F16" s="309">
        <f t="shared" si="0"/>
        <v>0</v>
      </c>
      <c r="G16" s="316"/>
      <c r="H16" s="316"/>
      <c r="I16" s="316"/>
      <c r="J16" s="316"/>
      <c r="K16" s="316"/>
      <c r="L16" s="313"/>
      <c r="M16" s="313"/>
      <c r="N16" s="314"/>
      <c r="O16" s="315"/>
    </row>
    <row r="17" spans="1:15" ht="24.95" customHeight="1" x14ac:dyDescent="0.25">
      <c r="A17" s="318" t="s">
        <v>17</v>
      </c>
      <c r="B17" s="7"/>
      <c r="C17" s="7"/>
      <c r="D17" s="7"/>
      <c r="E17" s="7"/>
      <c r="F17" s="309">
        <f t="shared" si="0"/>
        <v>0</v>
      </c>
      <c r="G17" s="316"/>
      <c r="H17" s="316"/>
      <c r="I17" s="316"/>
      <c r="J17" s="316"/>
      <c r="K17" s="316"/>
      <c r="L17" s="313"/>
      <c r="M17" s="313"/>
      <c r="N17" s="314"/>
      <c r="O17" s="315"/>
    </row>
    <row r="18" spans="1:15" ht="24.95" customHeight="1" x14ac:dyDescent="0.25">
      <c r="A18" s="318" t="s">
        <v>18</v>
      </c>
      <c r="B18" s="7"/>
      <c r="C18" s="7"/>
      <c r="D18" s="7"/>
      <c r="E18" s="7"/>
      <c r="F18" s="309">
        <f t="shared" si="0"/>
        <v>0</v>
      </c>
      <c r="G18" s="316"/>
      <c r="H18" s="316"/>
      <c r="I18" s="316"/>
      <c r="J18" s="316"/>
      <c r="K18" s="316"/>
      <c r="L18" s="313"/>
      <c r="M18" s="313"/>
      <c r="N18" s="314"/>
      <c r="O18" s="315"/>
    </row>
    <row r="19" spans="1:15" ht="24.95" customHeight="1" x14ac:dyDescent="0.25">
      <c r="A19" s="318" t="s">
        <v>19</v>
      </c>
      <c r="B19" s="7"/>
      <c r="C19" s="7"/>
      <c r="D19" s="7"/>
      <c r="E19" s="7"/>
      <c r="F19" s="309">
        <f t="shared" si="0"/>
        <v>0</v>
      </c>
      <c r="G19" s="316"/>
      <c r="H19" s="316"/>
      <c r="I19" s="316"/>
      <c r="J19" s="316"/>
      <c r="K19" s="316"/>
      <c r="L19" s="313"/>
      <c r="M19" s="313"/>
      <c r="N19" s="314"/>
      <c r="O19" s="315"/>
    </row>
    <row r="20" spans="1:15" ht="24.95" customHeight="1" x14ac:dyDescent="0.25">
      <c r="A20" s="318" t="s">
        <v>20</v>
      </c>
      <c r="B20" s="7"/>
      <c r="C20" s="7"/>
      <c r="D20" s="7"/>
      <c r="E20" s="7"/>
      <c r="F20" s="309">
        <f t="shared" si="0"/>
        <v>0</v>
      </c>
      <c r="G20" s="316"/>
      <c r="H20" s="316"/>
      <c r="I20" s="316"/>
      <c r="J20" s="316"/>
      <c r="K20" s="316"/>
      <c r="L20" s="313"/>
      <c r="M20" s="313"/>
      <c r="N20" s="314"/>
      <c r="O20" s="315"/>
    </row>
    <row r="21" spans="1:15" ht="24.95" customHeight="1" x14ac:dyDescent="0.25">
      <c r="A21" s="318" t="s">
        <v>21</v>
      </c>
      <c r="B21" s="7"/>
      <c r="C21" s="7"/>
      <c r="D21" s="7"/>
      <c r="E21" s="7"/>
      <c r="F21" s="309">
        <f t="shared" si="0"/>
        <v>0</v>
      </c>
      <c r="G21" s="316"/>
      <c r="H21" s="316"/>
      <c r="I21" s="316"/>
      <c r="J21" s="316"/>
      <c r="K21" s="316"/>
      <c r="L21" s="313"/>
      <c r="M21" s="313"/>
      <c r="N21" s="314"/>
      <c r="O21" s="315"/>
    </row>
    <row r="22" spans="1:15" ht="24.95" customHeight="1" x14ac:dyDescent="0.25">
      <c r="A22" s="318" t="s">
        <v>22</v>
      </c>
      <c r="B22" s="7"/>
      <c r="C22" s="7"/>
      <c r="D22" s="7"/>
      <c r="E22" s="7"/>
      <c r="F22" s="309">
        <f t="shared" si="0"/>
        <v>0</v>
      </c>
      <c r="G22" s="316"/>
      <c r="H22" s="316"/>
      <c r="I22" s="316"/>
      <c r="J22" s="316"/>
      <c r="K22" s="316"/>
      <c r="L22" s="313"/>
      <c r="M22" s="313"/>
      <c r="N22" s="314"/>
      <c r="O22" s="315"/>
    </row>
    <row r="23" spans="1:15" ht="24.95" customHeight="1" x14ac:dyDescent="0.25">
      <c r="A23" s="318" t="s">
        <v>23</v>
      </c>
      <c r="B23" s="7"/>
      <c r="C23" s="7"/>
      <c r="D23" s="7"/>
      <c r="E23" s="7"/>
      <c r="F23" s="309">
        <f t="shared" si="0"/>
        <v>0</v>
      </c>
      <c r="G23" s="316"/>
      <c r="H23" s="316"/>
      <c r="I23" s="316"/>
      <c r="J23" s="316"/>
      <c r="K23" s="316"/>
      <c r="L23" s="313"/>
      <c r="M23" s="313"/>
      <c r="N23" s="314"/>
      <c r="O23" s="315"/>
    </row>
    <row r="24" spans="1:15" ht="24.95" customHeight="1" x14ac:dyDescent="0.25">
      <c r="A24" s="318" t="s">
        <v>24</v>
      </c>
      <c r="B24" s="7"/>
      <c r="C24" s="7"/>
      <c r="D24" s="7"/>
      <c r="E24" s="7"/>
      <c r="F24" s="309">
        <f t="shared" si="0"/>
        <v>0</v>
      </c>
      <c r="G24" s="316"/>
      <c r="H24" s="316"/>
      <c r="I24" s="316"/>
      <c r="J24" s="316"/>
      <c r="K24" s="316"/>
      <c r="L24" s="313"/>
      <c r="M24" s="313"/>
      <c r="N24" s="314"/>
      <c r="O24" s="315"/>
    </row>
    <row r="25" spans="1:15" ht="24.95" customHeight="1" x14ac:dyDescent="0.25">
      <c r="A25" s="318" t="s">
        <v>25</v>
      </c>
      <c r="B25" s="7"/>
      <c r="C25" s="7"/>
      <c r="D25" s="7"/>
      <c r="E25" s="7"/>
      <c r="F25" s="309">
        <f t="shared" si="0"/>
        <v>0</v>
      </c>
      <c r="G25" s="316"/>
      <c r="H25" s="316"/>
      <c r="I25" s="316"/>
      <c r="J25" s="316"/>
      <c r="K25" s="316"/>
      <c r="L25" s="313"/>
      <c r="M25" s="313"/>
      <c r="N25" s="314"/>
      <c r="O25" s="315"/>
    </row>
    <row r="26" spans="1:15" ht="24.95" customHeight="1" x14ac:dyDescent="0.25">
      <c r="A26" s="318" t="s">
        <v>26</v>
      </c>
      <c r="B26" s="7"/>
      <c r="C26" s="7"/>
      <c r="D26" s="7"/>
      <c r="E26" s="7"/>
      <c r="F26" s="309">
        <f t="shared" si="0"/>
        <v>0</v>
      </c>
      <c r="G26" s="316"/>
      <c r="H26" s="316"/>
      <c r="I26" s="316"/>
      <c r="J26" s="316"/>
      <c r="K26" s="316"/>
      <c r="L26" s="313"/>
      <c r="M26" s="313"/>
      <c r="N26" s="314"/>
      <c r="O26" s="315"/>
    </row>
    <row r="27" spans="1:15" ht="24.95" customHeight="1" x14ac:dyDescent="0.25">
      <c r="A27" s="318" t="s">
        <v>27</v>
      </c>
      <c r="B27" s="7"/>
      <c r="C27" s="7"/>
      <c r="D27" s="7"/>
      <c r="E27" s="7"/>
      <c r="F27" s="309">
        <f t="shared" si="0"/>
        <v>0</v>
      </c>
      <c r="G27" s="316"/>
      <c r="H27" s="316"/>
      <c r="I27" s="316"/>
      <c r="J27" s="316"/>
      <c r="K27" s="316"/>
      <c r="L27" s="313"/>
      <c r="M27" s="313"/>
      <c r="N27" s="314"/>
      <c r="O27" s="315"/>
    </row>
    <row r="28" spans="1:15" ht="24.95" customHeight="1" x14ac:dyDescent="0.25">
      <c r="A28" s="318" t="s">
        <v>28</v>
      </c>
      <c r="B28" s="7"/>
      <c r="C28" s="7"/>
      <c r="D28" s="7"/>
      <c r="E28" s="7"/>
      <c r="F28" s="309">
        <f t="shared" si="0"/>
        <v>0</v>
      </c>
      <c r="G28" s="316"/>
      <c r="H28" s="316"/>
      <c r="I28" s="316"/>
      <c r="J28" s="316"/>
      <c r="K28" s="316"/>
      <c r="L28" s="313"/>
      <c r="M28" s="313"/>
      <c r="N28" s="314"/>
      <c r="O28" s="315"/>
    </row>
    <row r="30" spans="1:15" s="315" customFormat="1" x14ac:dyDescent="0.25">
      <c r="A30" s="319"/>
      <c r="N30" s="312"/>
    </row>
    <row r="31" spans="1:15" s="315" customFormat="1" x14ac:dyDescent="0.25">
      <c r="A31" s="140"/>
      <c r="B31" s="320"/>
      <c r="C31" s="321"/>
      <c r="D31" s="321"/>
      <c r="E31" s="321"/>
      <c r="F31" s="321"/>
      <c r="G31" s="321"/>
      <c r="H31" s="321"/>
      <c r="I31" s="19"/>
      <c r="N31" s="312"/>
    </row>
    <row r="32" spans="1:15" s="315" customFormat="1" x14ac:dyDescent="0.25">
      <c r="A32" s="140"/>
      <c r="B32" s="322"/>
      <c r="C32" s="323"/>
      <c r="D32" s="323"/>
      <c r="E32" s="324"/>
      <c r="F32" s="324"/>
      <c r="G32" s="323"/>
      <c r="H32" s="325"/>
      <c r="I32" s="51"/>
      <c r="N32" s="312"/>
    </row>
    <row r="33" spans="1:14" s="315" customFormat="1" x14ac:dyDescent="0.25">
      <c r="A33" s="140"/>
      <c r="B33" s="326"/>
      <c r="C33" s="327"/>
      <c r="D33" s="327"/>
      <c r="E33" s="327"/>
      <c r="F33" s="327"/>
      <c r="G33" s="327"/>
      <c r="H33" s="327"/>
      <c r="I33" s="51"/>
      <c r="N33" s="312"/>
    </row>
    <row r="34" spans="1:14" s="315" customFormat="1" x14ac:dyDescent="0.25">
      <c r="A34" s="140"/>
      <c r="B34" s="326"/>
      <c r="C34" s="327"/>
      <c r="D34" s="327"/>
      <c r="E34" s="327"/>
      <c r="F34" s="327"/>
      <c r="G34" s="327"/>
      <c r="H34" s="327"/>
      <c r="I34" s="51"/>
      <c r="N34" s="312"/>
    </row>
    <row r="35" spans="1:14" s="315" customFormat="1" x14ac:dyDescent="0.25">
      <c r="A35" s="140"/>
      <c r="B35" s="326"/>
      <c r="C35" s="327"/>
      <c r="D35" s="327"/>
      <c r="E35" s="327"/>
      <c r="F35" s="327"/>
      <c r="G35" s="327"/>
      <c r="H35" s="327"/>
      <c r="I35" s="51"/>
      <c r="N35" s="312"/>
    </row>
    <row r="36" spans="1:14" s="315" customFormat="1" x14ac:dyDescent="0.25">
      <c r="A36" s="140"/>
      <c r="B36" s="326"/>
      <c r="C36" s="327"/>
      <c r="D36" s="327"/>
      <c r="E36" s="327"/>
      <c r="F36" s="327"/>
      <c r="G36" s="327"/>
      <c r="H36" s="327"/>
      <c r="I36" s="51"/>
      <c r="N36" s="312"/>
    </row>
    <row r="37" spans="1:14" s="315" customFormat="1" x14ac:dyDescent="0.25">
      <c r="A37" s="140"/>
      <c r="B37" s="326"/>
      <c r="C37" s="327"/>
      <c r="D37" s="327"/>
      <c r="E37" s="327"/>
      <c r="F37" s="327"/>
      <c r="G37" s="327"/>
      <c r="H37" s="327"/>
      <c r="I37" s="51"/>
      <c r="N37" s="312"/>
    </row>
    <row r="38" spans="1:14" s="315" customFormat="1" x14ac:dyDescent="0.25">
      <c r="A38" s="140"/>
      <c r="B38" s="326"/>
      <c r="C38" s="327"/>
      <c r="D38" s="327"/>
      <c r="E38" s="327"/>
      <c r="F38" s="327"/>
      <c r="G38" s="327"/>
      <c r="H38" s="327"/>
      <c r="I38" s="51"/>
      <c r="N38" s="312"/>
    </row>
    <row r="39" spans="1:14" s="315" customFormat="1" x14ac:dyDescent="0.25">
      <c r="A39" s="140"/>
      <c r="B39" s="326"/>
      <c r="C39" s="327"/>
      <c r="D39" s="327"/>
      <c r="E39" s="327"/>
      <c r="F39" s="327"/>
      <c r="G39" s="327"/>
      <c r="H39" s="327"/>
      <c r="I39" s="51"/>
      <c r="N39" s="312"/>
    </row>
    <row r="40" spans="1:14" s="315" customFormat="1" x14ac:dyDescent="0.25">
      <c r="A40" s="140"/>
      <c r="B40" s="326"/>
      <c r="C40" s="327"/>
      <c r="D40" s="327"/>
      <c r="E40" s="327"/>
      <c r="F40" s="327"/>
      <c r="G40" s="327"/>
      <c r="H40" s="327"/>
      <c r="I40" s="51"/>
      <c r="N40" s="312"/>
    </row>
    <row r="41" spans="1:14" s="315" customFormat="1" x14ac:dyDescent="0.25">
      <c r="A41" s="140"/>
      <c r="B41" s="326"/>
      <c r="C41" s="327"/>
      <c r="D41" s="327"/>
      <c r="E41" s="327"/>
      <c r="F41" s="327"/>
      <c r="G41" s="327"/>
      <c r="H41" s="327"/>
      <c r="I41" s="51"/>
      <c r="N41" s="312"/>
    </row>
    <row r="42" spans="1:14" s="315" customFormat="1" x14ac:dyDescent="0.25">
      <c r="A42" s="140"/>
      <c r="B42" s="326"/>
      <c r="C42" s="327"/>
      <c r="D42" s="327"/>
      <c r="E42" s="327"/>
      <c r="F42" s="327"/>
      <c r="G42" s="327"/>
      <c r="H42" s="327"/>
      <c r="I42" s="51"/>
      <c r="N42" s="312"/>
    </row>
    <row r="43" spans="1:14" s="315" customFormat="1" x14ac:dyDescent="0.25">
      <c r="A43" s="140"/>
      <c r="B43" s="326"/>
      <c r="C43" s="327"/>
      <c r="D43" s="327"/>
      <c r="E43" s="327"/>
      <c r="F43" s="327"/>
      <c r="G43" s="327"/>
      <c r="H43" s="327"/>
      <c r="I43" s="51"/>
      <c r="N43" s="312"/>
    </row>
    <row r="44" spans="1:14" s="315" customFormat="1" x14ac:dyDescent="0.25">
      <c r="A44" s="140"/>
      <c r="B44" s="326"/>
      <c r="C44" s="327"/>
      <c r="D44" s="327"/>
      <c r="E44" s="327"/>
      <c r="F44" s="327"/>
      <c r="G44" s="327"/>
      <c r="H44" s="327"/>
      <c r="I44" s="51"/>
      <c r="N44" s="312"/>
    </row>
    <row r="45" spans="1:14" s="315" customFormat="1" x14ac:dyDescent="0.25">
      <c r="A45" s="140"/>
      <c r="B45" s="326"/>
      <c r="C45" s="327"/>
      <c r="D45" s="327"/>
      <c r="E45" s="327"/>
      <c r="F45" s="327"/>
      <c r="G45" s="327"/>
      <c r="H45" s="327"/>
      <c r="I45" s="51"/>
      <c r="N45" s="312"/>
    </row>
    <row r="46" spans="1:14" s="315" customFormat="1" x14ac:dyDescent="0.25">
      <c r="A46" s="140"/>
      <c r="B46" s="326"/>
      <c r="C46" s="327"/>
      <c r="D46" s="327"/>
      <c r="E46" s="327"/>
      <c r="F46" s="327"/>
      <c r="G46" s="327"/>
      <c r="H46" s="327"/>
      <c r="I46" s="51"/>
      <c r="N46" s="312"/>
    </row>
    <row r="47" spans="1:14" s="315" customFormat="1" x14ac:dyDescent="0.25">
      <c r="A47" s="140"/>
      <c r="B47" s="326"/>
      <c r="C47" s="327"/>
      <c r="D47" s="327"/>
      <c r="E47" s="327"/>
      <c r="F47" s="327"/>
      <c r="G47" s="327"/>
      <c r="H47" s="327"/>
      <c r="I47" s="51"/>
      <c r="N47" s="312"/>
    </row>
    <row r="48" spans="1:14" s="315" customFormat="1" x14ac:dyDescent="0.25">
      <c r="A48" s="140"/>
      <c r="B48" s="326"/>
      <c r="C48" s="327"/>
      <c r="D48" s="327"/>
      <c r="E48" s="327"/>
      <c r="F48" s="327"/>
      <c r="G48" s="327"/>
      <c r="H48" s="327"/>
      <c r="I48" s="51"/>
      <c r="N48" s="312"/>
    </row>
    <row r="49" spans="1:16" s="315" customFormat="1" x14ac:dyDescent="0.25">
      <c r="A49" s="140"/>
      <c r="B49" s="326"/>
      <c r="C49" s="327"/>
      <c r="D49" s="327"/>
      <c r="E49" s="327"/>
      <c r="F49" s="327"/>
      <c r="G49" s="327"/>
      <c r="H49" s="327"/>
      <c r="I49" s="51"/>
      <c r="N49" s="312"/>
    </row>
    <row r="50" spans="1:16" s="315" customFormat="1" x14ac:dyDescent="0.25">
      <c r="A50" s="140"/>
      <c r="B50" s="326"/>
      <c r="C50" s="328"/>
      <c r="D50" s="328"/>
      <c r="E50" s="328"/>
      <c r="F50" s="328"/>
      <c r="G50" s="328"/>
      <c r="H50" s="328"/>
      <c r="I50" s="51"/>
      <c r="N50" s="312"/>
    </row>
    <row r="51" spans="1:16" s="315" customFormat="1" x14ac:dyDescent="0.25">
      <c r="A51" s="140"/>
      <c r="B51" s="326"/>
      <c r="C51" s="327"/>
      <c r="D51" s="327"/>
      <c r="E51" s="327"/>
      <c r="F51" s="327"/>
      <c r="G51" s="327"/>
      <c r="H51" s="327"/>
      <c r="I51" s="51"/>
      <c r="N51" s="312"/>
    </row>
    <row r="52" spans="1:16" s="315" customFormat="1" x14ac:dyDescent="0.25">
      <c r="A52" s="140"/>
      <c r="B52" s="326"/>
      <c r="C52" s="327"/>
      <c r="D52" s="327"/>
      <c r="E52" s="327"/>
      <c r="F52" s="327"/>
      <c r="G52" s="327"/>
      <c r="H52" s="327"/>
      <c r="I52" s="51"/>
      <c r="N52" s="312"/>
    </row>
    <row r="53" spans="1:16" s="315" customFormat="1" x14ac:dyDescent="0.25">
      <c r="A53" s="140"/>
      <c r="B53" s="326"/>
      <c r="C53" s="327"/>
      <c r="D53" s="327"/>
      <c r="E53" s="327"/>
      <c r="F53" s="327"/>
      <c r="G53" s="327"/>
      <c r="H53" s="327"/>
      <c r="I53" s="51"/>
      <c r="N53" s="312"/>
    </row>
    <row r="54" spans="1:16" s="315" customFormat="1" x14ac:dyDescent="0.25">
      <c r="A54" s="140"/>
      <c r="B54" s="140"/>
      <c r="C54" s="140"/>
      <c r="D54" s="140"/>
      <c r="E54" s="140"/>
      <c r="F54" s="140"/>
      <c r="G54" s="140"/>
      <c r="H54" s="329"/>
      <c r="I54" s="51"/>
      <c r="N54" s="312"/>
    </row>
    <row r="55" spans="1:16" s="315" customFormat="1" x14ac:dyDescent="0.25">
      <c r="A55" s="319"/>
      <c r="N55" s="312"/>
    </row>
    <row r="56" spans="1:16" s="315" customFormat="1" x14ac:dyDescent="0.25">
      <c r="A56" s="319"/>
      <c r="N56" s="312"/>
    </row>
    <row r="57" spans="1:16" s="315" customFormat="1" x14ac:dyDescent="0.25">
      <c r="A57" s="319"/>
      <c r="N57" s="312"/>
    </row>
    <row r="58" spans="1:16" s="315" customFormat="1" x14ac:dyDescent="0.25">
      <c r="A58" s="21"/>
      <c r="B58" s="321"/>
      <c r="C58" s="321"/>
      <c r="D58" s="321"/>
      <c r="E58" s="321"/>
      <c r="F58" s="321"/>
      <c r="G58" s="321"/>
      <c r="H58" s="321"/>
      <c r="I58" s="321"/>
      <c r="J58" s="321"/>
      <c r="K58" s="321"/>
      <c r="L58" s="321"/>
      <c r="M58" s="321"/>
      <c r="N58" s="321"/>
      <c r="O58" s="321"/>
      <c r="P58" s="19"/>
    </row>
    <row r="59" spans="1:16" s="315" customFormat="1" x14ac:dyDescent="0.2">
      <c r="A59" s="51"/>
      <c r="B59" s="330"/>
      <c r="C59" s="331"/>
      <c r="D59" s="332"/>
      <c r="E59" s="332"/>
      <c r="F59" s="323"/>
      <c r="G59" s="332"/>
      <c r="H59" s="332"/>
      <c r="I59" s="332"/>
      <c r="J59" s="332"/>
      <c r="K59" s="332"/>
      <c r="L59" s="332"/>
      <c r="M59" s="332"/>
      <c r="N59" s="332"/>
      <c r="O59" s="332"/>
      <c r="P59" s="332"/>
    </row>
    <row r="60" spans="1:16" s="315" customFormat="1" x14ac:dyDescent="0.25">
      <c r="A60" s="326"/>
      <c r="B60" s="333"/>
      <c r="C60" s="333"/>
      <c r="D60" s="333"/>
      <c r="E60" s="333"/>
      <c r="F60" s="333"/>
      <c r="G60" s="333"/>
      <c r="H60" s="333"/>
      <c r="I60" s="333"/>
      <c r="J60" s="333"/>
      <c r="K60" s="333"/>
      <c r="L60" s="333"/>
      <c r="M60" s="333"/>
      <c r="N60" s="333"/>
      <c r="O60" s="333"/>
      <c r="P60" s="51"/>
    </row>
    <row r="61" spans="1:16" s="315" customFormat="1" x14ac:dyDescent="0.25">
      <c r="A61" s="326"/>
      <c r="B61" s="333"/>
      <c r="C61" s="333"/>
      <c r="D61" s="333"/>
      <c r="E61" s="333"/>
      <c r="F61" s="333"/>
      <c r="G61" s="333"/>
      <c r="H61" s="333"/>
      <c r="I61" s="333"/>
      <c r="J61" s="333"/>
      <c r="K61" s="333"/>
      <c r="L61" s="333"/>
      <c r="M61" s="333"/>
      <c r="N61" s="333"/>
      <c r="O61" s="333"/>
      <c r="P61" s="51"/>
    </row>
    <row r="62" spans="1:16" s="315" customFormat="1" x14ac:dyDescent="0.25">
      <c r="A62" s="326"/>
      <c r="B62" s="333"/>
      <c r="C62" s="333"/>
      <c r="D62" s="333"/>
      <c r="E62" s="333"/>
      <c r="F62" s="333"/>
      <c r="G62" s="333"/>
      <c r="H62" s="333"/>
      <c r="I62" s="333"/>
      <c r="J62" s="333"/>
      <c r="K62" s="333"/>
      <c r="L62" s="333"/>
      <c r="M62" s="333"/>
      <c r="N62" s="333"/>
      <c r="O62" s="333"/>
      <c r="P62" s="51"/>
    </row>
    <row r="63" spans="1:16" s="315" customFormat="1" x14ac:dyDescent="0.25">
      <c r="A63" s="326"/>
      <c r="B63" s="333"/>
      <c r="C63" s="333"/>
      <c r="D63" s="333"/>
      <c r="E63" s="333"/>
      <c r="F63" s="333"/>
      <c r="G63" s="333"/>
      <c r="H63" s="333"/>
      <c r="I63" s="333"/>
      <c r="J63" s="333"/>
      <c r="K63" s="333"/>
      <c r="L63" s="333"/>
      <c r="M63" s="333"/>
      <c r="N63" s="333"/>
      <c r="O63" s="333"/>
      <c r="P63" s="51"/>
    </row>
    <row r="64" spans="1:16" s="315" customFormat="1" x14ac:dyDescent="0.25">
      <c r="A64" s="326"/>
      <c r="B64" s="333"/>
      <c r="C64" s="333"/>
      <c r="D64" s="333"/>
      <c r="E64" s="333"/>
      <c r="F64" s="333"/>
      <c r="G64" s="333"/>
      <c r="H64" s="333"/>
      <c r="I64" s="333"/>
      <c r="J64" s="333"/>
      <c r="K64" s="333"/>
      <c r="L64" s="333"/>
      <c r="M64" s="333"/>
      <c r="N64" s="333"/>
      <c r="O64" s="333"/>
      <c r="P64" s="51"/>
    </row>
    <row r="65" spans="1:16" s="315" customFormat="1" x14ac:dyDescent="0.25">
      <c r="A65" s="326"/>
      <c r="B65" s="333"/>
      <c r="C65" s="333"/>
      <c r="D65" s="333"/>
      <c r="E65" s="333"/>
      <c r="F65" s="333"/>
      <c r="G65" s="333"/>
      <c r="H65" s="333"/>
      <c r="I65" s="333"/>
      <c r="J65" s="333"/>
      <c r="K65" s="333"/>
      <c r="L65" s="333"/>
      <c r="M65" s="333"/>
      <c r="N65" s="333"/>
      <c r="O65" s="333"/>
      <c r="P65" s="51"/>
    </row>
    <row r="66" spans="1:16" s="315" customFormat="1" x14ac:dyDescent="0.25">
      <c r="A66" s="326"/>
      <c r="B66" s="333"/>
      <c r="C66" s="333"/>
      <c r="D66" s="333"/>
      <c r="E66" s="333"/>
      <c r="F66" s="333"/>
      <c r="G66" s="333"/>
      <c r="H66" s="333"/>
      <c r="I66" s="333"/>
      <c r="J66" s="333"/>
      <c r="K66" s="333"/>
      <c r="L66" s="333"/>
      <c r="M66" s="333"/>
      <c r="N66" s="333"/>
      <c r="O66" s="333"/>
      <c r="P66" s="51"/>
    </row>
    <row r="67" spans="1:16" s="315" customFormat="1" x14ac:dyDescent="0.25">
      <c r="A67" s="326"/>
      <c r="B67" s="333"/>
      <c r="C67" s="333"/>
      <c r="D67" s="333"/>
      <c r="E67" s="333"/>
      <c r="F67" s="333"/>
      <c r="G67" s="333"/>
      <c r="H67" s="333"/>
      <c r="I67" s="333"/>
      <c r="J67" s="333"/>
      <c r="K67" s="333"/>
      <c r="L67" s="333"/>
      <c r="M67" s="333"/>
      <c r="N67" s="333"/>
      <c r="O67" s="333"/>
      <c r="P67" s="51"/>
    </row>
    <row r="68" spans="1:16" s="315" customFormat="1" x14ac:dyDescent="0.25">
      <c r="A68" s="326"/>
      <c r="B68" s="333"/>
      <c r="C68" s="333"/>
      <c r="D68" s="333"/>
      <c r="E68" s="333"/>
      <c r="F68" s="333"/>
      <c r="G68" s="333"/>
      <c r="H68" s="333"/>
      <c r="I68" s="333"/>
      <c r="J68" s="333"/>
      <c r="K68" s="333"/>
      <c r="L68" s="333"/>
      <c r="M68" s="333"/>
      <c r="N68" s="333"/>
      <c r="O68" s="333"/>
      <c r="P68" s="51"/>
    </row>
    <row r="69" spans="1:16" s="315" customFormat="1" x14ac:dyDescent="0.25">
      <c r="A69" s="326"/>
      <c r="B69" s="333"/>
      <c r="C69" s="333"/>
      <c r="D69" s="333"/>
      <c r="E69" s="333"/>
      <c r="F69" s="333"/>
      <c r="G69" s="333"/>
      <c r="H69" s="333"/>
      <c r="I69" s="333"/>
      <c r="J69" s="333"/>
      <c r="K69" s="333"/>
      <c r="L69" s="333"/>
      <c r="M69" s="333"/>
      <c r="N69" s="333"/>
      <c r="O69" s="333"/>
      <c r="P69" s="51"/>
    </row>
    <row r="70" spans="1:16" s="315" customFormat="1" x14ac:dyDescent="0.25">
      <c r="A70" s="326"/>
      <c r="B70" s="333"/>
      <c r="C70" s="333"/>
      <c r="D70" s="333"/>
      <c r="E70" s="333"/>
      <c r="F70" s="333"/>
      <c r="G70" s="333"/>
      <c r="H70" s="333"/>
      <c r="I70" s="333"/>
      <c r="J70" s="333"/>
      <c r="K70" s="333"/>
      <c r="L70" s="333"/>
      <c r="M70" s="333"/>
      <c r="N70" s="333"/>
      <c r="O70" s="333"/>
      <c r="P70" s="51"/>
    </row>
    <row r="71" spans="1:16" s="315" customFormat="1" x14ac:dyDescent="0.25">
      <c r="A71" s="326"/>
      <c r="B71" s="333"/>
      <c r="C71" s="333"/>
      <c r="D71" s="333"/>
      <c r="E71" s="333"/>
      <c r="F71" s="333"/>
      <c r="G71" s="333"/>
      <c r="H71" s="333"/>
      <c r="I71" s="333"/>
      <c r="J71" s="333"/>
      <c r="K71" s="333"/>
      <c r="L71" s="333"/>
      <c r="M71" s="333"/>
      <c r="N71" s="333"/>
      <c r="O71" s="333"/>
      <c r="P71" s="51"/>
    </row>
    <row r="72" spans="1:16" s="315" customFormat="1" x14ac:dyDescent="0.25">
      <c r="A72" s="326"/>
      <c r="B72" s="333"/>
      <c r="C72" s="333"/>
      <c r="D72" s="333"/>
      <c r="E72" s="333"/>
      <c r="F72" s="333"/>
      <c r="G72" s="333"/>
      <c r="H72" s="333"/>
      <c r="I72" s="333"/>
      <c r="J72" s="333"/>
      <c r="K72" s="333"/>
      <c r="L72" s="333"/>
      <c r="M72" s="333"/>
      <c r="N72" s="333"/>
      <c r="O72" s="333"/>
      <c r="P72" s="51"/>
    </row>
    <row r="73" spans="1:16" s="315" customFormat="1" x14ac:dyDescent="0.25">
      <c r="A73" s="326"/>
      <c r="B73" s="333"/>
      <c r="C73" s="333"/>
      <c r="D73" s="333"/>
      <c r="E73" s="333"/>
      <c r="F73" s="333"/>
      <c r="G73" s="333"/>
      <c r="H73" s="333"/>
      <c r="I73" s="333"/>
      <c r="J73" s="333"/>
      <c r="K73" s="333"/>
      <c r="L73" s="333"/>
      <c r="M73" s="333"/>
      <c r="N73" s="333"/>
      <c r="O73" s="333"/>
      <c r="P73" s="51"/>
    </row>
    <row r="74" spans="1:16" s="315" customFormat="1" x14ac:dyDescent="0.25">
      <c r="A74" s="326"/>
      <c r="B74" s="333"/>
      <c r="C74" s="333"/>
      <c r="D74" s="333"/>
      <c r="E74" s="333"/>
      <c r="F74" s="333"/>
      <c r="G74" s="333"/>
      <c r="H74" s="333"/>
      <c r="I74" s="333"/>
      <c r="J74" s="333"/>
      <c r="K74" s="333"/>
      <c r="L74" s="333"/>
      <c r="M74" s="333"/>
      <c r="N74" s="333"/>
      <c r="O74" s="333"/>
      <c r="P74" s="51"/>
    </row>
    <row r="75" spans="1:16" s="315" customFormat="1" x14ac:dyDescent="0.25">
      <c r="A75" s="326"/>
      <c r="B75" s="333"/>
      <c r="C75" s="333"/>
      <c r="D75" s="333"/>
      <c r="E75" s="333"/>
      <c r="F75" s="333"/>
      <c r="G75" s="333"/>
      <c r="H75" s="333"/>
      <c r="I75" s="333"/>
      <c r="J75" s="333"/>
      <c r="K75" s="333"/>
      <c r="L75" s="333"/>
      <c r="M75" s="333"/>
      <c r="N75" s="333"/>
      <c r="O75" s="333"/>
      <c r="P75" s="51"/>
    </row>
    <row r="76" spans="1:16" s="315" customFormat="1" x14ac:dyDescent="0.25">
      <c r="A76" s="326"/>
      <c r="B76" s="333"/>
      <c r="C76" s="333"/>
      <c r="D76" s="333"/>
      <c r="E76" s="333"/>
      <c r="F76" s="333"/>
      <c r="G76" s="333"/>
      <c r="H76" s="333"/>
      <c r="I76" s="333"/>
      <c r="J76" s="333"/>
      <c r="K76" s="333"/>
      <c r="L76" s="333"/>
      <c r="M76" s="333"/>
      <c r="N76" s="333"/>
      <c r="O76" s="333"/>
      <c r="P76" s="51"/>
    </row>
    <row r="77" spans="1:16" s="315" customFormat="1" x14ac:dyDescent="0.25">
      <c r="A77" s="326"/>
      <c r="B77" s="333"/>
      <c r="C77" s="333"/>
      <c r="D77" s="333"/>
      <c r="E77" s="333"/>
      <c r="F77" s="333"/>
      <c r="G77" s="333"/>
      <c r="H77" s="333"/>
      <c r="I77" s="333"/>
      <c r="J77" s="333"/>
      <c r="K77" s="333"/>
      <c r="L77" s="333"/>
      <c r="M77" s="333"/>
      <c r="N77" s="333"/>
      <c r="O77" s="333"/>
      <c r="P77" s="51"/>
    </row>
    <row r="78" spans="1:16" s="315" customFormat="1" x14ac:dyDescent="0.25">
      <c r="A78" s="326"/>
      <c r="B78" s="333"/>
      <c r="C78" s="333"/>
      <c r="D78" s="333"/>
      <c r="E78" s="333"/>
      <c r="F78" s="333"/>
      <c r="G78" s="333"/>
      <c r="H78" s="333"/>
      <c r="I78" s="333"/>
      <c r="J78" s="333"/>
      <c r="K78" s="333"/>
      <c r="L78" s="333"/>
      <c r="M78" s="333"/>
      <c r="N78" s="333"/>
      <c r="O78" s="333"/>
      <c r="P78" s="51"/>
    </row>
    <row r="79" spans="1:16" s="315" customFormat="1" x14ac:dyDescent="0.25">
      <c r="A79" s="326"/>
      <c r="B79" s="333"/>
      <c r="C79" s="333"/>
      <c r="D79" s="333"/>
      <c r="E79" s="333"/>
      <c r="F79" s="333"/>
      <c r="G79" s="333"/>
      <c r="H79" s="333"/>
      <c r="I79" s="333"/>
      <c r="J79" s="333"/>
      <c r="K79" s="333"/>
      <c r="L79" s="333"/>
      <c r="M79" s="333"/>
      <c r="N79" s="333"/>
      <c r="O79" s="333"/>
      <c r="P79" s="51"/>
    </row>
    <row r="80" spans="1:16" s="315" customFormat="1" x14ac:dyDescent="0.25">
      <c r="A80" s="326"/>
      <c r="B80" s="333"/>
      <c r="C80" s="333"/>
      <c r="D80" s="333"/>
      <c r="E80" s="333"/>
      <c r="F80" s="333"/>
      <c r="G80" s="333"/>
      <c r="H80" s="333"/>
      <c r="I80" s="333"/>
      <c r="J80" s="333"/>
      <c r="K80" s="333"/>
      <c r="L80" s="333"/>
      <c r="M80" s="333"/>
      <c r="N80" s="333"/>
      <c r="O80" s="333"/>
      <c r="P80" s="51"/>
    </row>
    <row r="81" spans="1:16" s="315" customFormat="1" x14ac:dyDescent="0.25">
      <c r="A81" s="213"/>
      <c r="B81" s="140"/>
      <c r="C81" s="140"/>
      <c r="D81" s="140"/>
      <c r="E81" s="140"/>
      <c r="F81" s="140"/>
      <c r="G81" s="140"/>
      <c r="H81" s="140"/>
      <c r="I81" s="140"/>
      <c r="J81" s="140"/>
      <c r="K81" s="140"/>
      <c r="L81" s="140"/>
      <c r="M81" s="140"/>
      <c r="N81" s="140"/>
      <c r="O81" s="140"/>
      <c r="P81" s="51"/>
    </row>
    <row r="82" spans="1:16" s="315" customFormat="1" x14ac:dyDescent="0.25">
      <c r="A82" s="319"/>
      <c r="N82" s="312"/>
    </row>
    <row r="83" spans="1:16" s="315" customFormat="1" x14ac:dyDescent="0.25">
      <c r="A83" s="319"/>
      <c r="N83" s="312"/>
    </row>
    <row r="84" spans="1:16" s="315" customFormat="1" x14ac:dyDescent="0.25">
      <c r="A84" s="320"/>
      <c r="B84" s="334"/>
      <c r="C84" s="334"/>
      <c r="D84" s="334"/>
      <c r="E84" s="334"/>
      <c r="F84" s="335"/>
      <c r="G84" s="335"/>
      <c r="H84" s="334"/>
      <c r="I84" s="334"/>
      <c r="J84" s="334"/>
      <c r="K84" s="334"/>
      <c r="L84" s="336"/>
      <c r="M84" s="336"/>
      <c r="N84" s="336"/>
      <c r="O84" s="336"/>
    </row>
    <row r="85" spans="1:16" s="315" customFormat="1" x14ac:dyDescent="0.25">
      <c r="A85" s="333"/>
      <c r="B85" s="337"/>
      <c r="C85" s="338"/>
      <c r="D85" s="338"/>
      <c r="E85" s="338"/>
      <c r="F85" s="339"/>
      <c r="G85" s="338"/>
      <c r="H85" s="338"/>
      <c r="I85" s="338"/>
      <c r="J85" s="338"/>
      <c r="K85" s="338"/>
      <c r="L85" s="338"/>
      <c r="M85" s="338"/>
      <c r="N85" s="338"/>
      <c r="O85" s="338"/>
    </row>
    <row r="86" spans="1:16" s="315" customFormat="1" x14ac:dyDescent="0.2">
      <c r="A86" s="326"/>
      <c r="B86" s="327"/>
      <c r="C86" s="327"/>
      <c r="D86" s="327"/>
      <c r="E86" s="327"/>
      <c r="F86" s="327"/>
      <c r="G86" s="327"/>
      <c r="H86" s="327"/>
      <c r="I86" s="327"/>
      <c r="J86" s="327"/>
      <c r="K86" s="327"/>
      <c r="L86" s="327"/>
      <c r="M86" s="327"/>
      <c r="N86" s="327"/>
      <c r="O86" s="327"/>
    </row>
    <row r="87" spans="1:16" s="315" customFormat="1" x14ac:dyDescent="0.2">
      <c r="A87" s="326"/>
      <c r="B87" s="327"/>
      <c r="C87" s="327"/>
      <c r="D87" s="327"/>
      <c r="E87" s="327"/>
      <c r="F87" s="327"/>
      <c r="G87" s="327"/>
      <c r="H87" s="327"/>
      <c r="I87" s="327"/>
      <c r="J87" s="327"/>
      <c r="K87" s="327"/>
      <c r="L87" s="327"/>
      <c r="M87" s="327"/>
      <c r="N87" s="327"/>
      <c r="O87" s="327"/>
    </row>
    <row r="88" spans="1:16" s="315" customFormat="1" x14ac:dyDescent="0.2">
      <c r="A88" s="326"/>
      <c r="B88" s="327"/>
      <c r="C88" s="327"/>
      <c r="D88" s="327"/>
      <c r="E88" s="327"/>
      <c r="F88" s="327"/>
      <c r="G88" s="327"/>
      <c r="H88" s="327"/>
      <c r="I88" s="327"/>
      <c r="J88" s="327"/>
      <c r="K88" s="327"/>
      <c r="L88" s="327"/>
      <c r="M88" s="327"/>
      <c r="N88" s="327"/>
      <c r="O88" s="327"/>
    </row>
    <row r="89" spans="1:16" s="315" customFormat="1" x14ac:dyDescent="0.2">
      <c r="A89" s="326"/>
      <c r="B89" s="327"/>
      <c r="C89" s="327"/>
      <c r="D89" s="327"/>
      <c r="E89" s="327"/>
      <c r="F89" s="327"/>
      <c r="G89" s="327"/>
      <c r="H89" s="327"/>
      <c r="I89" s="327"/>
      <c r="J89" s="327"/>
      <c r="K89" s="327"/>
      <c r="L89" s="327"/>
      <c r="M89" s="327"/>
      <c r="N89" s="327"/>
      <c r="O89" s="327"/>
    </row>
    <row r="90" spans="1:16" s="315" customFormat="1" x14ac:dyDescent="0.2">
      <c r="A90" s="326"/>
      <c r="B90" s="327"/>
      <c r="C90" s="327"/>
      <c r="D90" s="327"/>
      <c r="E90" s="327"/>
      <c r="F90" s="327"/>
      <c r="G90" s="327"/>
      <c r="H90" s="327"/>
      <c r="I90" s="327"/>
      <c r="J90" s="327"/>
      <c r="K90" s="327"/>
      <c r="L90" s="327"/>
      <c r="M90" s="327"/>
      <c r="N90" s="327"/>
      <c r="O90" s="327"/>
    </row>
    <row r="91" spans="1:16" s="315" customFormat="1" x14ac:dyDescent="0.2">
      <c r="A91" s="326"/>
      <c r="B91" s="327"/>
      <c r="C91" s="327"/>
      <c r="D91" s="327"/>
      <c r="E91" s="327"/>
      <c r="F91" s="327"/>
      <c r="G91" s="327"/>
      <c r="H91" s="327"/>
      <c r="I91" s="327"/>
      <c r="J91" s="327"/>
      <c r="K91" s="327"/>
      <c r="L91" s="327"/>
      <c r="M91" s="327"/>
      <c r="N91" s="327"/>
      <c r="O91" s="327"/>
    </row>
    <row r="92" spans="1:16" s="315" customFormat="1" x14ac:dyDescent="0.2">
      <c r="A92" s="326"/>
      <c r="B92" s="327"/>
      <c r="C92" s="327"/>
      <c r="D92" s="327"/>
      <c r="E92" s="327"/>
      <c r="F92" s="327"/>
      <c r="G92" s="327"/>
      <c r="H92" s="327"/>
      <c r="I92" s="327"/>
      <c r="J92" s="327"/>
      <c r="K92" s="327"/>
      <c r="L92" s="327"/>
      <c r="M92" s="327"/>
      <c r="N92" s="327"/>
      <c r="O92" s="327"/>
    </row>
    <row r="93" spans="1:16" s="315" customFormat="1" x14ac:dyDescent="0.2">
      <c r="A93" s="326"/>
      <c r="B93" s="327"/>
      <c r="C93" s="327"/>
      <c r="D93" s="327"/>
      <c r="E93" s="327"/>
      <c r="F93" s="327"/>
      <c r="G93" s="327"/>
      <c r="H93" s="327"/>
      <c r="I93" s="327"/>
      <c r="J93" s="327"/>
      <c r="K93" s="327"/>
      <c r="L93" s="327"/>
      <c r="M93" s="327"/>
      <c r="N93" s="327"/>
      <c r="O93" s="327"/>
    </row>
    <row r="94" spans="1:16" s="315" customFormat="1" x14ac:dyDescent="0.2">
      <c r="A94" s="326"/>
      <c r="B94" s="327"/>
      <c r="C94" s="327"/>
      <c r="D94" s="327"/>
      <c r="E94" s="327"/>
      <c r="F94" s="327"/>
      <c r="G94" s="327"/>
      <c r="H94" s="327"/>
      <c r="I94" s="327"/>
      <c r="J94" s="327"/>
      <c r="K94" s="327"/>
      <c r="L94" s="327"/>
      <c r="M94" s="327"/>
      <c r="N94" s="327"/>
      <c r="O94" s="327"/>
    </row>
    <row r="95" spans="1:16" s="315" customFormat="1" x14ac:dyDescent="0.2">
      <c r="A95" s="326"/>
      <c r="B95" s="327"/>
      <c r="C95" s="327"/>
      <c r="D95" s="327"/>
      <c r="E95" s="327"/>
      <c r="F95" s="327"/>
      <c r="G95" s="327"/>
      <c r="H95" s="327"/>
      <c r="I95" s="327"/>
      <c r="J95" s="327"/>
      <c r="K95" s="327"/>
      <c r="L95" s="327"/>
      <c r="M95" s="327"/>
      <c r="N95" s="327"/>
      <c r="O95" s="327"/>
    </row>
    <row r="96" spans="1:16" s="315" customFormat="1" x14ac:dyDescent="0.2">
      <c r="A96" s="326"/>
      <c r="B96" s="327"/>
      <c r="C96" s="327"/>
      <c r="D96" s="327"/>
      <c r="E96" s="327"/>
      <c r="F96" s="327"/>
      <c r="G96" s="327"/>
      <c r="H96" s="327"/>
      <c r="I96" s="327"/>
      <c r="J96" s="327"/>
      <c r="K96" s="327"/>
      <c r="L96" s="327"/>
      <c r="M96" s="327"/>
      <c r="N96" s="327"/>
      <c r="O96" s="327"/>
    </row>
    <row r="97" spans="1:15" s="315" customFormat="1" x14ac:dyDescent="0.2">
      <c r="A97" s="326"/>
      <c r="B97" s="327"/>
      <c r="C97" s="327"/>
      <c r="D97" s="327"/>
      <c r="E97" s="327"/>
      <c r="F97" s="327"/>
      <c r="G97" s="327"/>
      <c r="H97" s="327"/>
      <c r="I97" s="327"/>
      <c r="J97" s="327"/>
      <c r="K97" s="327"/>
      <c r="L97" s="327"/>
      <c r="M97" s="327"/>
      <c r="N97" s="327"/>
      <c r="O97" s="327"/>
    </row>
    <row r="98" spans="1:15" s="315" customFormat="1" x14ac:dyDescent="0.2">
      <c r="A98" s="326"/>
      <c r="B98" s="327"/>
      <c r="C98" s="327"/>
      <c r="D98" s="327"/>
      <c r="E98" s="327"/>
      <c r="F98" s="327"/>
      <c r="G98" s="327"/>
      <c r="H98" s="327"/>
      <c r="I98" s="327"/>
      <c r="J98" s="327"/>
      <c r="K98" s="327"/>
      <c r="L98" s="327"/>
      <c r="M98" s="327"/>
      <c r="N98" s="327"/>
      <c r="O98" s="327"/>
    </row>
    <row r="99" spans="1:15" s="315" customFormat="1" x14ac:dyDescent="0.2">
      <c r="A99" s="326"/>
      <c r="B99" s="327"/>
      <c r="C99" s="327"/>
      <c r="D99" s="327"/>
      <c r="E99" s="327"/>
      <c r="F99" s="327"/>
      <c r="G99" s="327"/>
      <c r="H99" s="327"/>
      <c r="I99" s="327"/>
      <c r="J99" s="327"/>
      <c r="K99" s="327"/>
      <c r="L99" s="327"/>
      <c r="M99" s="327"/>
      <c r="N99" s="327"/>
      <c r="O99" s="327"/>
    </row>
    <row r="100" spans="1:15" s="315" customFormat="1" x14ac:dyDescent="0.2">
      <c r="A100" s="326"/>
      <c r="B100" s="327"/>
      <c r="C100" s="327"/>
      <c r="D100" s="327"/>
      <c r="E100" s="327"/>
      <c r="F100" s="327"/>
      <c r="G100" s="327"/>
      <c r="H100" s="327"/>
      <c r="I100" s="327"/>
      <c r="J100" s="327"/>
      <c r="K100" s="327"/>
      <c r="L100" s="327"/>
      <c r="M100" s="327"/>
      <c r="N100" s="327"/>
      <c r="O100" s="327"/>
    </row>
    <row r="101" spans="1:15" s="315" customFormat="1" x14ac:dyDescent="0.2">
      <c r="A101" s="326"/>
      <c r="B101" s="327"/>
      <c r="C101" s="327"/>
      <c r="D101" s="327"/>
      <c r="E101" s="327"/>
      <c r="F101" s="327"/>
      <c r="G101" s="327"/>
      <c r="H101" s="327"/>
      <c r="I101" s="327"/>
      <c r="J101" s="327"/>
      <c r="K101" s="327"/>
      <c r="L101" s="327"/>
      <c r="M101" s="327"/>
      <c r="N101" s="327"/>
      <c r="O101" s="327"/>
    </row>
    <row r="102" spans="1:15" s="315" customFormat="1" x14ac:dyDescent="0.2">
      <c r="A102" s="326"/>
      <c r="B102" s="327"/>
      <c r="C102" s="327"/>
      <c r="D102" s="327"/>
      <c r="E102" s="327"/>
      <c r="F102" s="327"/>
      <c r="G102" s="327"/>
      <c r="H102" s="327"/>
      <c r="I102" s="327"/>
      <c r="J102" s="327"/>
      <c r="K102" s="327"/>
      <c r="L102" s="327"/>
      <c r="M102" s="327"/>
      <c r="N102" s="327"/>
      <c r="O102" s="327"/>
    </row>
    <row r="103" spans="1:15" s="315" customFormat="1" x14ac:dyDescent="0.2">
      <c r="A103" s="326"/>
      <c r="B103" s="328"/>
      <c r="C103" s="328"/>
      <c r="D103" s="328"/>
      <c r="E103" s="328"/>
      <c r="F103" s="328"/>
      <c r="G103" s="328"/>
      <c r="H103" s="328"/>
      <c r="I103" s="328"/>
      <c r="J103" s="328"/>
      <c r="K103" s="328"/>
      <c r="L103" s="328"/>
      <c r="M103" s="328"/>
      <c r="N103" s="328"/>
      <c r="O103" s="328"/>
    </row>
    <row r="104" spans="1:15" s="315" customFormat="1" x14ac:dyDescent="0.2">
      <c r="A104" s="326"/>
      <c r="B104" s="327"/>
      <c r="C104" s="327"/>
      <c r="D104" s="327"/>
      <c r="E104" s="327"/>
      <c r="F104" s="327"/>
      <c r="G104" s="327"/>
      <c r="H104" s="327"/>
      <c r="I104" s="327"/>
      <c r="J104" s="327"/>
      <c r="K104" s="327"/>
      <c r="L104" s="327"/>
      <c r="M104" s="327"/>
      <c r="N104" s="327"/>
      <c r="O104" s="327"/>
    </row>
    <row r="105" spans="1:15" s="315" customFormat="1" x14ac:dyDescent="0.2">
      <c r="A105" s="326"/>
      <c r="B105" s="327"/>
      <c r="C105" s="327"/>
      <c r="D105" s="327"/>
      <c r="E105" s="327"/>
      <c r="F105" s="327"/>
      <c r="G105" s="327"/>
      <c r="H105" s="327"/>
      <c r="I105" s="327"/>
      <c r="J105" s="327"/>
      <c r="K105" s="327"/>
      <c r="L105" s="327"/>
      <c r="M105" s="327"/>
      <c r="N105" s="327"/>
      <c r="O105" s="327"/>
    </row>
    <row r="106" spans="1:15" s="315" customFormat="1" x14ac:dyDescent="0.2">
      <c r="A106" s="326"/>
      <c r="B106" s="327"/>
      <c r="C106" s="327"/>
      <c r="D106" s="327"/>
      <c r="E106" s="327"/>
      <c r="F106" s="327"/>
      <c r="G106" s="327"/>
      <c r="H106" s="327"/>
      <c r="I106" s="327"/>
      <c r="J106" s="327"/>
      <c r="K106" s="327"/>
      <c r="L106" s="327"/>
      <c r="M106" s="327"/>
      <c r="N106" s="327"/>
      <c r="O106" s="327"/>
    </row>
    <row r="107" spans="1:15" s="315" customFormat="1" x14ac:dyDescent="0.25">
      <c r="A107" s="140"/>
      <c r="B107" s="140"/>
      <c r="C107" s="140"/>
      <c r="D107" s="140"/>
      <c r="E107" s="140"/>
      <c r="F107" s="140"/>
      <c r="G107" s="140"/>
      <c r="H107" s="140"/>
      <c r="I107" s="140"/>
      <c r="J107" s="140"/>
      <c r="K107" s="140"/>
      <c r="L107" s="140"/>
      <c r="M107" s="140"/>
      <c r="N107" s="140"/>
      <c r="O107" s="140"/>
    </row>
  </sheetData>
  <mergeCells count="7">
    <mergeCell ref="B4:B6"/>
    <mergeCell ref="C4:E4"/>
    <mergeCell ref="F4:F6"/>
    <mergeCell ref="C5:D5"/>
    <mergeCell ref="E5:E6"/>
    <mergeCell ref="L6:M6"/>
    <mergeCell ref="G6:K6"/>
  </mergeCells>
  <conditionalFormatting sqref="N7:N28">
    <cfRule type="cellIs" dxfId="1" priority="1" operator="lessThan">
      <formula>300</formula>
    </cfRule>
    <cfRule type="cellIs" dxfId="0" priority="2" operator="greaterThanOrEqual">
      <formula>300</formula>
    </cfRule>
  </conditionalFormatting>
  <printOptions horizontalCentered="1" verticalCentered="1"/>
  <pageMargins left="0" right="0" top="0" bottom="0" header="0" footer="0"/>
  <pageSetup paperSize="9" scale="57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CB950"/>
  <sheetViews>
    <sheetView workbookViewId="0">
      <pane ySplit="3" topLeftCell="A4" activePane="bottomLeft" state="frozen"/>
      <selection pane="bottomLeft" activeCell="AE7" sqref="AE7"/>
    </sheetView>
  </sheetViews>
  <sheetFormatPr baseColWidth="10" defaultRowHeight="15" x14ac:dyDescent="0.25"/>
  <cols>
    <col min="1" max="1" width="9.7109375" customWidth="1"/>
    <col min="2" max="2" width="10.7109375" customWidth="1"/>
    <col min="3" max="3" width="9.28515625" customWidth="1"/>
    <col min="4" max="4" width="8.85546875" bestFit="1" customWidth="1"/>
    <col min="5" max="5" width="10.42578125" customWidth="1"/>
    <col min="6" max="6" width="8.7109375" customWidth="1"/>
    <col min="7" max="7" width="8.140625" customWidth="1"/>
    <col min="8" max="8" width="8.7109375" customWidth="1"/>
    <col min="9" max="10" width="10.5703125" customWidth="1"/>
    <col min="11" max="11" width="8.85546875" customWidth="1"/>
    <col min="12" max="12" width="8.7109375" style="307" bestFit="1" customWidth="1"/>
    <col min="13" max="13" width="9.140625" bestFit="1" customWidth="1"/>
    <col min="14" max="14" width="7.85546875" bestFit="1" customWidth="1"/>
    <col min="15" max="15" width="9.140625" bestFit="1" customWidth="1"/>
    <col min="16" max="16" width="8.140625" bestFit="1" customWidth="1"/>
    <col min="17" max="17" width="10.28515625" customWidth="1"/>
    <col min="18" max="18" width="7.140625" customWidth="1"/>
    <col min="19" max="19" width="9.140625" bestFit="1" customWidth="1"/>
    <col min="20" max="20" width="8" bestFit="1" customWidth="1"/>
    <col min="21" max="21" width="9.140625" style="308" customWidth="1"/>
    <col min="22" max="22" width="9.7109375" customWidth="1"/>
    <col min="23" max="23" width="8.140625" bestFit="1" customWidth="1"/>
    <col min="24" max="25" width="7.5703125" bestFit="1" customWidth="1"/>
    <col min="26" max="26" width="6.28515625" customWidth="1"/>
    <col min="27" max="27" width="7.42578125" customWidth="1"/>
    <col min="28" max="28" width="4.7109375" customWidth="1"/>
    <col min="29" max="29" width="9" customWidth="1"/>
    <col min="30" max="30" width="10.7109375" customWidth="1"/>
    <col min="31" max="31" width="9.140625" bestFit="1" customWidth="1"/>
    <col min="32" max="32" width="7.85546875" bestFit="1" customWidth="1"/>
    <col min="33" max="33" width="9.140625" bestFit="1" customWidth="1"/>
    <col min="34" max="34" width="8.140625" bestFit="1" customWidth="1"/>
    <col min="35" max="35" width="8.7109375" bestFit="1" customWidth="1"/>
    <col min="36" max="36" width="8" customWidth="1"/>
    <col min="37" max="37" width="9.140625" bestFit="1" customWidth="1"/>
    <col min="38" max="38" width="8" bestFit="1" customWidth="1"/>
    <col min="39" max="39" width="9" customWidth="1"/>
    <col min="40" max="40" width="8.7109375" customWidth="1"/>
    <col min="41" max="41" width="8.85546875" customWidth="1"/>
    <col min="42" max="42" width="7.85546875" customWidth="1"/>
    <col min="43" max="43" width="8.7109375" customWidth="1"/>
    <col min="44" max="44" width="7.28515625" customWidth="1"/>
    <col min="45" max="45" width="7.85546875" bestFit="1" customWidth="1"/>
    <col min="46" max="46" width="8.7109375" bestFit="1" customWidth="1"/>
    <col min="47" max="47" width="5.5703125" bestFit="1" customWidth="1"/>
    <col min="48" max="48" width="9" bestFit="1" customWidth="1"/>
    <col min="49" max="50" width="7.28515625" customWidth="1"/>
    <col min="51" max="51" width="9.28515625" bestFit="1" customWidth="1"/>
    <col min="52" max="52" width="10.28515625" bestFit="1" customWidth="1"/>
    <col min="53" max="53" width="9.28515625" bestFit="1" customWidth="1"/>
    <col min="54" max="54" width="7.85546875" bestFit="1" customWidth="1"/>
    <col min="55" max="55" width="8.7109375" customWidth="1"/>
    <col min="56" max="56" width="8.5703125" customWidth="1"/>
    <col min="57" max="57" width="7.5703125" customWidth="1"/>
    <col min="58" max="58" width="8.7109375" customWidth="1"/>
    <col min="59" max="59" width="6.85546875" customWidth="1"/>
    <col min="60" max="60" width="7.5703125" customWidth="1"/>
    <col min="61" max="61" width="7.42578125" customWidth="1"/>
    <col min="62" max="62" width="8" customWidth="1"/>
    <col min="63" max="63" width="5.5703125" customWidth="1"/>
    <col min="64" max="64" width="4.7109375" customWidth="1"/>
    <col min="65" max="65" width="6.140625" customWidth="1"/>
    <col min="66" max="66" width="9.85546875" customWidth="1"/>
    <col min="67" max="67" width="13.140625" customWidth="1"/>
    <col min="68" max="69" width="9.140625" customWidth="1"/>
    <col min="70" max="70" width="8.140625" customWidth="1"/>
    <col min="71" max="71" width="9.5703125" customWidth="1"/>
    <col min="72" max="72" width="8.28515625" customWidth="1"/>
    <col min="73" max="73" width="8.42578125" customWidth="1"/>
    <col min="74" max="77" width="8" customWidth="1"/>
  </cols>
  <sheetData>
    <row r="1" spans="1:80" ht="21" customHeight="1" thickBot="1" x14ac:dyDescent="0.3">
      <c r="B1" s="8" t="s">
        <v>29</v>
      </c>
      <c r="C1" s="9"/>
      <c r="D1" s="9"/>
      <c r="E1" s="9"/>
      <c r="F1" s="9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1" t="s">
        <v>30</v>
      </c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3"/>
      <c r="BO1" s="14" t="s">
        <v>31</v>
      </c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6"/>
    </row>
    <row r="2" spans="1:80" ht="30" customHeight="1" thickBot="1" x14ac:dyDescent="0.3">
      <c r="A2" s="343" t="s">
        <v>116</v>
      </c>
      <c r="B2" s="341" t="s">
        <v>32</v>
      </c>
      <c r="C2" s="17" t="s">
        <v>33</v>
      </c>
      <c r="D2" s="17" t="s">
        <v>34</v>
      </c>
      <c r="E2" s="17" t="s">
        <v>35</v>
      </c>
      <c r="F2" s="17" t="s">
        <v>36</v>
      </c>
      <c r="G2" s="17" t="s">
        <v>37</v>
      </c>
      <c r="H2" s="17" t="s">
        <v>38</v>
      </c>
      <c r="I2" s="18" t="s">
        <v>39</v>
      </c>
      <c r="J2" s="19"/>
      <c r="K2" s="20"/>
      <c r="L2" s="21"/>
      <c r="M2" s="22" t="s">
        <v>40</v>
      </c>
      <c r="N2" s="22" t="s">
        <v>41</v>
      </c>
      <c r="O2" s="22" t="s">
        <v>42</v>
      </c>
      <c r="P2" s="22" t="s">
        <v>43</v>
      </c>
      <c r="Q2" s="22" t="s">
        <v>44</v>
      </c>
      <c r="R2" s="22" t="s">
        <v>45</v>
      </c>
      <c r="S2" s="22" t="s">
        <v>46</v>
      </c>
      <c r="T2" s="22" t="s">
        <v>47</v>
      </c>
      <c r="U2" s="22" t="s">
        <v>48</v>
      </c>
      <c r="V2" s="22" t="s">
        <v>49</v>
      </c>
      <c r="W2" s="22" t="s">
        <v>50</v>
      </c>
      <c r="X2" s="22" t="s">
        <v>51</v>
      </c>
      <c r="Y2" s="22" t="s">
        <v>52</v>
      </c>
      <c r="Z2" s="22" t="s">
        <v>53</v>
      </c>
      <c r="AA2" s="18" t="s">
        <v>54</v>
      </c>
      <c r="AC2" s="23"/>
      <c r="AD2" s="24" t="s">
        <v>32</v>
      </c>
      <c r="AE2" s="25" t="s">
        <v>40</v>
      </c>
      <c r="AF2" s="26" t="s">
        <v>41</v>
      </c>
      <c r="AG2" s="26" t="s">
        <v>55</v>
      </c>
      <c r="AH2" s="27" t="s">
        <v>56</v>
      </c>
      <c r="AI2" s="28" t="s">
        <v>44</v>
      </c>
      <c r="AJ2" s="29" t="s">
        <v>45</v>
      </c>
      <c r="AK2" s="26" t="s">
        <v>57</v>
      </c>
      <c r="AL2" s="27" t="s">
        <v>58</v>
      </c>
      <c r="AM2" s="25" t="s">
        <v>48</v>
      </c>
      <c r="AN2" s="26" t="s">
        <v>49</v>
      </c>
      <c r="AO2" s="30" t="s">
        <v>59</v>
      </c>
      <c r="AP2" s="31" t="s">
        <v>60</v>
      </c>
      <c r="AQ2" s="32" t="s">
        <v>52</v>
      </c>
      <c r="AR2" s="31" t="s">
        <v>53</v>
      </c>
      <c r="AS2" s="25" t="s">
        <v>61</v>
      </c>
      <c r="AT2" s="26" t="s">
        <v>62</v>
      </c>
      <c r="AU2" s="26" t="s">
        <v>63</v>
      </c>
      <c r="AV2" s="27" t="s">
        <v>64</v>
      </c>
      <c r="AW2" s="28" t="s">
        <v>65</v>
      </c>
      <c r="AX2" s="29" t="s">
        <v>66</v>
      </c>
      <c r="AY2" s="26" t="s">
        <v>67</v>
      </c>
      <c r="AZ2" s="27" t="s">
        <v>68</v>
      </c>
      <c r="BA2" s="25" t="s">
        <v>69</v>
      </c>
      <c r="BB2" s="26" t="s">
        <v>70</v>
      </c>
      <c r="BC2" s="30" t="s">
        <v>71</v>
      </c>
      <c r="BD2" s="31" t="s">
        <v>72</v>
      </c>
      <c r="BE2" s="32" t="s">
        <v>73</v>
      </c>
      <c r="BF2" s="31" t="s">
        <v>74</v>
      </c>
      <c r="BG2" s="25" t="s">
        <v>75</v>
      </c>
      <c r="BH2" s="26" t="s">
        <v>76</v>
      </c>
      <c r="BI2" s="26" t="s">
        <v>77</v>
      </c>
      <c r="BJ2" s="27" t="s">
        <v>78</v>
      </c>
      <c r="BK2" s="33" t="s">
        <v>79</v>
      </c>
      <c r="BM2" s="23"/>
      <c r="BN2" s="23"/>
      <c r="BO2" s="34" t="s">
        <v>32</v>
      </c>
      <c r="BP2" s="35" t="s">
        <v>80</v>
      </c>
      <c r="BQ2" s="36" t="s">
        <v>81</v>
      </c>
      <c r="BR2" s="37" t="s">
        <v>82</v>
      </c>
      <c r="BS2" s="38" t="s">
        <v>83</v>
      </c>
      <c r="BT2" s="39" t="s">
        <v>84</v>
      </c>
      <c r="BU2" s="40" t="s">
        <v>85</v>
      </c>
      <c r="BV2" s="41" t="s">
        <v>86</v>
      </c>
      <c r="BW2" s="42" t="s">
        <v>87</v>
      </c>
      <c r="BX2" s="43" t="s">
        <v>88</v>
      </c>
      <c r="BY2" s="44" t="s">
        <v>89</v>
      </c>
      <c r="BZ2" s="45"/>
      <c r="CA2" s="23"/>
      <c r="CB2" s="23"/>
    </row>
    <row r="3" spans="1:80" ht="36.75" customHeight="1" thickBot="1" x14ac:dyDescent="0.3">
      <c r="A3" s="343"/>
      <c r="B3" s="342"/>
      <c r="C3" s="47" t="s">
        <v>90</v>
      </c>
      <c r="D3" s="47"/>
      <c r="E3" s="48"/>
      <c r="F3" s="48"/>
      <c r="G3" s="47"/>
      <c r="H3" s="49"/>
      <c r="I3" s="50"/>
      <c r="J3" s="51"/>
      <c r="K3" s="340" t="s">
        <v>116</v>
      </c>
      <c r="L3" s="51"/>
      <c r="M3" s="52"/>
      <c r="N3" s="53"/>
      <c r="O3" s="54"/>
      <c r="P3" s="54"/>
      <c r="Q3" s="47" t="s">
        <v>91</v>
      </c>
      <c r="R3" s="54"/>
      <c r="S3" s="54"/>
      <c r="T3" s="54"/>
      <c r="U3" s="54"/>
      <c r="V3" s="54"/>
      <c r="W3" s="54"/>
      <c r="X3" s="54"/>
      <c r="Y3" s="54"/>
      <c r="Z3" s="54"/>
      <c r="AA3" s="55"/>
      <c r="AB3" s="344"/>
      <c r="AC3" s="346" t="s">
        <v>117</v>
      </c>
      <c r="AD3" s="345"/>
      <c r="AE3" s="56" t="s">
        <v>92</v>
      </c>
      <c r="AF3" s="57"/>
      <c r="AG3" s="57"/>
      <c r="AH3" s="57"/>
      <c r="AI3" s="58" t="s">
        <v>93</v>
      </c>
      <c r="AJ3" s="57"/>
      <c r="AK3" s="57"/>
      <c r="AL3" s="57"/>
      <c r="AM3" s="57"/>
      <c r="AN3" s="57"/>
      <c r="AO3" s="57"/>
      <c r="AP3" s="57"/>
      <c r="AQ3" s="57"/>
      <c r="AR3" s="59"/>
      <c r="AS3" s="60"/>
      <c r="AT3" s="61" t="s">
        <v>94</v>
      </c>
      <c r="AU3" s="62"/>
      <c r="AV3" s="57"/>
      <c r="AW3" s="57"/>
      <c r="AX3" s="59"/>
      <c r="AY3" s="60"/>
      <c r="AZ3" s="58" t="s">
        <v>95</v>
      </c>
      <c r="BA3" s="57"/>
      <c r="BB3" s="57"/>
      <c r="BC3" s="57"/>
      <c r="BD3" s="59"/>
      <c r="BE3" s="60"/>
      <c r="BF3" s="58" t="s">
        <v>96</v>
      </c>
      <c r="BG3" s="57"/>
      <c r="BH3" s="57"/>
      <c r="BI3" s="57"/>
      <c r="BJ3" s="59"/>
      <c r="BK3" s="63"/>
      <c r="BO3" s="64"/>
      <c r="BP3" s="65"/>
      <c r="BQ3" s="66"/>
      <c r="BR3" s="67"/>
      <c r="BS3" s="68"/>
      <c r="BT3" s="69"/>
      <c r="BU3" s="70"/>
      <c r="BV3" s="71"/>
      <c r="BW3" s="72"/>
      <c r="BX3" s="73"/>
      <c r="BY3" s="74"/>
    </row>
    <row r="4" spans="1:80" ht="15" customHeight="1" thickBot="1" x14ac:dyDescent="0.3">
      <c r="A4" s="46">
        <f>WEEKNUM(B4)</f>
        <v>32</v>
      </c>
      <c r="B4" s="75">
        <v>42219</v>
      </c>
      <c r="C4" s="76">
        <v>3</v>
      </c>
      <c r="D4" s="77">
        <v>5</v>
      </c>
      <c r="E4" s="77">
        <v>4</v>
      </c>
      <c r="F4" s="78">
        <v>5</v>
      </c>
      <c r="G4" s="79">
        <v>2</v>
      </c>
      <c r="H4" s="78">
        <v>1</v>
      </c>
      <c r="I4" s="80">
        <f t="shared" ref="I4:I25" si="0">SUM(C4:H4)</f>
        <v>20</v>
      </c>
      <c r="J4" s="51"/>
      <c r="K4" s="81">
        <f>WEEKNUM(L4)</f>
        <v>32</v>
      </c>
      <c r="L4" s="75">
        <v>42219</v>
      </c>
      <c r="M4" s="82">
        <v>0</v>
      </c>
      <c r="N4" s="83">
        <v>0</v>
      </c>
      <c r="O4" s="83">
        <v>0</v>
      </c>
      <c r="P4" s="83">
        <v>0</v>
      </c>
      <c r="Q4" s="83">
        <v>0</v>
      </c>
      <c r="R4" s="83">
        <v>0</v>
      </c>
      <c r="S4" s="83">
        <v>0</v>
      </c>
      <c r="T4" s="83">
        <v>0</v>
      </c>
      <c r="U4" s="83">
        <v>0</v>
      </c>
      <c r="V4" s="83">
        <v>0</v>
      </c>
      <c r="W4" s="83">
        <v>0</v>
      </c>
      <c r="X4" s="83">
        <v>0</v>
      </c>
      <c r="Y4" s="83">
        <v>0</v>
      </c>
      <c r="Z4" s="83">
        <v>0</v>
      </c>
      <c r="AA4" s="84">
        <f t="shared" ref="AA4:AA24" si="1">SUM(M4:Z4)</f>
        <v>0</v>
      </c>
      <c r="AB4" s="85"/>
      <c r="AC4" s="86">
        <f>WEEKNUM(AD4)</f>
        <v>32</v>
      </c>
      <c r="AD4" s="87">
        <v>42219</v>
      </c>
      <c r="AE4" s="88">
        <v>8</v>
      </c>
      <c r="AF4" s="89">
        <v>4</v>
      </c>
      <c r="AG4" s="89">
        <v>6</v>
      </c>
      <c r="AH4" s="90">
        <v>6</v>
      </c>
      <c r="AI4" s="88">
        <v>0</v>
      </c>
      <c r="AJ4" s="89">
        <v>0</v>
      </c>
      <c r="AK4" s="89">
        <v>0</v>
      </c>
      <c r="AL4" s="90">
        <v>1</v>
      </c>
      <c r="AM4" s="88">
        <v>2</v>
      </c>
      <c r="AN4" s="89">
        <v>0</v>
      </c>
      <c r="AO4" s="89">
        <v>0</v>
      </c>
      <c r="AP4" s="90">
        <v>0</v>
      </c>
      <c r="AQ4" s="88">
        <v>1</v>
      </c>
      <c r="AR4" s="90">
        <v>0</v>
      </c>
      <c r="AS4" s="91">
        <v>0</v>
      </c>
      <c r="AT4" s="92">
        <v>0</v>
      </c>
      <c r="AU4" s="91">
        <v>0</v>
      </c>
      <c r="AV4" s="92">
        <v>0</v>
      </c>
      <c r="AW4" s="91">
        <v>0</v>
      </c>
      <c r="AX4" s="93">
        <v>0</v>
      </c>
      <c r="AY4" s="94">
        <v>0</v>
      </c>
      <c r="AZ4" s="95">
        <v>0</v>
      </c>
      <c r="BA4" s="94">
        <v>0</v>
      </c>
      <c r="BB4" s="95">
        <v>0</v>
      </c>
      <c r="BC4" s="94">
        <v>0</v>
      </c>
      <c r="BD4" s="96">
        <v>0</v>
      </c>
      <c r="BE4" s="97">
        <v>0</v>
      </c>
      <c r="BF4" s="98">
        <v>0</v>
      </c>
      <c r="BG4" s="97">
        <v>0</v>
      </c>
      <c r="BH4" s="98">
        <v>0</v>
      </c>
      <c r="BI4" s="97">
        <v>0</v>
      </c>
      <c r="BJ4" s="99">
        <v>0</v>
      </c>
      <c r="BK4" s="100">
        <f t="shared" ref="BK4:BK24" si="2">SUM(AE4:BJ4)</f>
        <v>28</v>
      </c>
      <c r="BO4" s="101">
        <v>42219</v>
      </c>
      <c r="BP4" s="102">
        <v>6</v>
      </c>
      <c r="BQ4" s="103">
        <v>2</v>
      </c>
      <c r="BR4" s="104">
        <v>0</v>
      </c>
      <c r="BS4" s="105">
        <v>0</v>
      </c>
      <c r="BT4" s="106">
        <v>0</v>
      </c>
      <c r="BU4" s="107">
        <v>0</v>
      </c>
      <c r="BV4" s="108">
        <v>0</v>
      </c>
      <c r="BW4" s="109">
        <v>0</v>
      </c>
      <c r="BX4" s="110">
        <v>0</v>
      </c>
      <c r="BY4" s="111">
        <v>0</v>
      </c>
    </row>
    <row r="5" spans="1:80" ht="15" customHeight="1" thickBot="1" x14ac:dyDescent="0.3">
      <c r="A5" s="46">
        <f t="shared" ref="A5:A24" si="3">WEEKNUM(B5)</f>
        <v>32</v>
      </c>
      <c r="B5" s="75">
        <v>42220</v>
      </c>
      <c r="C5" s="112">
        <v>2</v>
      </c>
      <c r="D5" s="113">
        <v>5</v>
      </c>
      <c r="E5" s="113">
        <v>4</v>
      </c>
      <c r="F5" s="114">
        <v>5</v>
      </c>
      <c r="G5" s="115">
        <v>0</v>
      </c>
      <c r="H5" s="114">
        <v>5</v>
      </c>
      <c r="I5" s="116">
        <f t="shared" si="0"/>
        <v>21</v>
      </c>
      <c r="J5" s="51"/>
      <c r="K5" s="81">
        <f t="shared" ref="K5:K24" si="4">WEEKNUM(L5)</f>
        <v>32</v>
      </c>
      <c r="L5" s="75">
        <v>42220</v>
      </c>
      <c r="M5" s="82">
        <v>0</v>
      </c>
      <c r="N5" s="83">
        <v>0</v>
      </c>
      <c r="O5" s="83">
        <v>0</v>
      </c>
      <c r="P5" s="83">
        <v>0</v>
      </c>
      <c r="Q5" s="83">
        <v>0</v>
      </c>
      <c r="R5" s="83">
        <v>0</v>
      </c>
      <c r="S5" s="83">
        <v>0</v>
      </c>
      <c r="T5" s="83">
        <v>0</v>
      </c>
      <c r="U5" s="83">
        <v>0</v>
      </c>
      <c r="V5" s="83">
        <v>0</v>
      </c>
      <c r="W5" s="83">
        <v>0</v>
      </c>
      <c r="X5" s="83">
        <v>0</v>
      </c>
      <c r="Y5" s="83">
        <v>0</v>
      </c>
      <c r="Z5" s="83">
        <v>0</v>
      </c>
      <c r="AA5" s="117">
        <f t="shared" si="1"/>
        <v>0</v>
      </c>
      <c r="AB5" s="118"/>
      <c r="AC5" s="86">
        <f t="shared" ref="AC5:AC24" si="5">WEEKNUM(AD5)</f>
        <v>32</v>
      </c>
      <c r="AD5" s="87">
        <v>42220</v>
      </c>
      <c r="AE5" s="119">
        <v>0</v>
      </c>
      <c r="AF5" s="120">
        <v>0</v>
      </c>
      <c r="AG5" s="120">
        <v>0</v>
      </c>
      <c r="AH5" s="121">
        <v>0</v>
      </c>
      <c r="AI5" s="119">
        <v>0</v>
      </c>
      <c r="AJ5" s="120">
        <v>0</v>
      </c>
      <c r="AK5" s="120">
        <v>0</v>
      </c>
      <c r="AL5" s="121">
        <v>0</v>
      </c>
      <c r="AM5" s="119">
        <v>0</v>
      </c>
      <c r="AN5" s="120">
        <v>0</v>
      </c>
      <c r="AO5" s="120">
        <v>0</v>
      </c>
      <c r="AP5" s="121">
        <v>0</v>
      </c>
      <c r="AQ5" s="119">
        <v>0</v>
      </c>
      <c r="AR5" s="121">
        <v>0</v>
      </c>
      <c r="AS5" s="122">
        <v>0</v>
      </c>
      <c r="AT5" s="121">
        <v>0</v>
      </c>
      <c r="AU5" s="122">
        <v>0</v>
      </c>
      <c r="AV5" s="121">
        <v>0</v>
      </c>
      <c r="AW5" s="122">
        <v>0</v>
      </c>
      <c r="AX5" s="123">
        <v>0</v>
      </c>
      <c r="AY5" s="122">
        <v>0</v>
      </c>
      <c r="AZ5" s="121">
        <v>0</v>
      </c>
      <c r="BA5" s="122">
        <v>0</v>
      </c>
      <c r="BB5" s="121">
        <v>0</v>
      </c>
      <c r="BC5" s="122">
        <v>0</v>
      </c>
      <c r="BD5" s="123">
        <v>0</v>
      </c>
      <c r="BE5" s="122">
        <v>0</v>
      </c>
      <c r="BF5" s="121">
        <v>0</v>
      </c>
      <c r="BG5" s="122">
        <v>0</v>
      </c>
      <c r="BH5" s="121">
        <v>0</v>
      </c>
      <c r="BI5" s="122">
        <v>0</v>
      </c>
      <c r="BJ5" s="123">
        <v>0</v>
      </c>
      <c r="BK5" s="124">
        <f t="shared" si="2"/>
        <v>0</v>
      </c>
      <c r="BO5" s="101">
        <v>42220</v>
      </c>
      <c r="BP5" s="102">
        <v>5</v>
      </c>
      <c r="BQ5" s="103">
        <v>2</v>
      </c>
      <c r="BR5" s="104">
        <v>0</v>
      </c>
      <c r="BS5" s="105">
        <v>0</v>
      </c>
      <c r="BT5" s="106">
        <v>0</v>
      </c>
      <c r="BU5" s="107">
        <v>0</v>
      </c>
      <c r="BV5" s="108">
        <v>0</v>
      </c>
      <c r="BW5" s="109">
        <v>0</v>
      </c>
      <c r="BX5" s="110">
        <v>0</v>
      </c>
      <c r="BY5" s="111">
        <v>0</v>
      </c>
    </row>
    <row r="6" spans="1:80" ht="15" customHeight="1" thickBot="1" x14ac:dyDescent="0.3">
      <c r="A6" s="46">
        <f t="shared" si="3"/>
        <v>32</v>
      </c>
      <c r="B6" s="75">
        <v>42221</v>
      </c>
      <c r="C6" s="112">
        <v>4</v>
      </c>
      <c r="D6" s="113">
        <v>5</v>
      </c>
      <c r="E6" s="113">
        <v>5</v>
      </c>
      <c r="F6" s="114">
        <v>6</v>
      </c>
      <c r="G6" s="115">
        <v>1</v>
      </c>
      <c r="H6" s="114">
        <v>5</v>
      </c>
      <c r="I6" s="116">
        <f t="shared" si="0"/>
        <v>26</v>
      </c>
      <c r="J6" s="51"/>
      <c r="K6" s="81">
        <f t="shared" si="4"/>
        <v>32</v>
      </c>
      <c r="L6" s="75">
        <v>42221</v>
      </c>
      <c r="M6" s="82">
        <v>5</v>
      </c>
      <c r="N6" s="83">
        <v>0</v>
      </c>
      <c r="O6" s="83">
        <v>7</v>
      </c>
      <c r="P6" s="83">
        <v>6</v>
      </c>
      <c r="Q6" s="83">
        <v>0</v>
      </c>
      <c r="R6" s="83">
        <v>0</v>
      </c>
      <c r="S6" s="83">
        <v>0</v>
      </c>
      <c r="T6" s="83">
        <v>0</v>
      </c>
      <c r="U6" s="83">
        <v>0</v>
      </c>
      <c r="V6" s="83">
        <v>0</v>
      </c>
      <c r="W6" s="83">
        <v>0</v>
      </c>
      <c r="X6" s="83">
        <v>0</v>
      </c>
      <c r="Y6" s="83">
        <v>0</v>
      </c>
      <c r="Z6" s="83">
        <v>0</v>
      </c>
      <c r="AA6" s="117">
        <f t="shared" si="1"/>
        <v>18</v>
      </c>
      <c r="AB6" s="118"/>
      <c r="AC6" s="86">
        <f t="shared" si="5"/>
        <v>32</v>
      </c>
      <c r="AD6" s="87">
        <v>42221</v>
      </c>
      <c r="AE6" s="125">
        <v>2</v>
      </c>
      <c r="AF6" s="126">
        <v>4</v>
      </c>
      <c r="AG6" s="126">
        <v>6</v>
      </c>
      <c r="AH6" s="127">
        <v>0</v>
      </c>
      <c r="AI6" s="125">
        <v>0</v>
      </c>
      <c r="AJ6" s="126">
        <v>0</v>
      </c>
      <c r="AK6" s="126">
        <v>0</v>
      </c>
      <c r="AL6" s="127">
        <v>0</v>
      </c>
      <c r="AM6" s="125">
        <v>3</v>
      </c>
      <c r="AN6" s="126">
        <v>0</v>
      </c>
      <c r="AO6" s="126">
        <v>0</v>
      </c>
      <c r="AP6" s="127">
        <v>0</v>
      </c>
      <c r="AQ6" s="125">
        <v>1</v>
      </c>
      <c r="AR6" s="127">
        <v>1</v>
      </c>
      <c r="AS6" s="128">
        <v>0</v>
      </c>
      <c r="AT6" s="129">
        <v>0</v>
      </c>
      <c r="AU6" s="128">
        <v>0</v>
      </c>
      <c r="AV6" s="129">
        <v>0</v>
      </c>
      <c r="AW6" s="128">
        <v>0</v>
      </c>
      <c r="AX6" s="130">
        <v>0</v>
      </c>
      <c r="AY6" s="131">
        <v>0</v>
      </c>
      <c r="AZ6" s="132">
        <v>0</v>
      </c>
      <c r="BA6" s="131">
        <v>0</v>
      </c>
      <c r="BB6" s="132">
        <v>0</v>
      </c>
      <c r="BC6" s="131">
        <v>0</v>
      </c>
      <c r="BD6" s="133">
        <v>0</v>
      </c>
      <c r="BE6" s="134">
        <v>0</v>
      </c>
      <c r="BF6" s="135">
        <v>0</v>
      </c>
      <c r="BG6" s="134">
        <v>0</v>
      </c>
      <c r="BH6" s="135">
        <v>0</v>
      </c>
      <c r="BI6" s="134">
        <v>0</v>
      </c>
      <c r="BJ6" s="136">
        <v>0</v>
      </c>
      <c r="BK6" s="124">
        <f t="shared" si="2"/>
        <v>17</v>
      </c>
      <c r="BO6" s="101">
        <v>42221</v>
      </c>
      <c r="BP6" s="102">
        <v>1</v>
      </c>
      <c r="BQ6" s="103">
        <v>1</v>
      </c>
      <c r="BR6" s="104">
        <v>4</v>
      </c>
      <c r="BS6" s="105">
        <v>1</v>
      </c>
      <c r="BT6" s="106">
        <v>0</v>
      </c>
      <c r="BU6" s="107">
        <v>0</v>
      </c>
      <c r="BV6" s="108">
        <v>0</v>
      </c>
      <c r="BW6" s="109">
        <v>0</v>
      </c>
      <c r="BX6" s="110">
        <v>0</v>
      </c>
      <c r="BY6" s="111">
        <v>0</v>
      </c>
    </row>
    <row r="7" spans="1:80" ht="15" customHeight="1" thickBot="1" x14ac:dyDescent="0.3">
      <c r="A7" s="46">
        <f t="shared" si="3"/>
        <v>32</v>
      </c>
      <c r="B7" s="75">
        <v>42222</v>
      </c>
      <c r="C7" s="112">
        <v>2</v>
      </c>
      <c r="D7" s="113">
        <v>7</v>
      </c>
      <c r="E7" s="113">
        <v>4</v>
      </c>
      <c r="F7" s="114">
        <v>13</v>
      </c>
      <c r="G7" s="115">
        <v>0</v>
      </c>
      <c r="H7" s="114">
        <v>1</v>
      </c>
      <c r="I7" s="116">
        <f t="shared" si="0"/>
        <v>27</v>
      </c>
      <c r="J7" s="51"/>
      <c r="K7" s="81">
        <f t="shared" si="4"/>
        <v>32</v>
      </c>
      <c r="L7" s="75">
        <v>42222</v>
      </c>
      <c r="M7" s="82">
        <v>0</v>
      </c>
      <c r="N7" s="83">
        <v>0</v>
      </c>
      <c r="O7" s="83">
        <v>0</v>
      </c>
      <c r="P7" s="83">
        <v>0</v>
      </c>
      <c r="Q7" s="83">
        <v>0</v>
      </c>
      <c r="R7" s="83">
        <v>0</v>
      </c>
      <c r="S7" s="83">
        <v>0</v>
      </c>
      <c r="T7" s="83">
        <v>0</v>
      </c>
      <c r="U7" s="83">
        <v>0</v>
      </c>
      <c r="V7" s="83">
        <v>0</v>
      </c>
      <c r="W7" s="83">
        <v>0</v>
      </c>
      <c r="X7" s="83">
        <v>0</v>
      </c>
      <c r="Y7" s="83">
        <v>0</v>
      </c>
      <c r="Z7" s="83">
        <v>0</v>
      </c>
      <c r="AA7" s="117">
        <f t="shared" si="1"/>
        <v>0</v>
      </c>
      <c r="AB7" s="118"/>
      <c r="AC7" s="86">
        <f t="shared" si="5"/>
        <v>32</v>
      </c>
      <c r="AD7" s="87">
        <v>42222</v>
      </c>
      <c r="AE7" s="137">
        <v>1</v>
      </c>
      <c r="AF7" s="138">
        <v>1</v>
      </c>
      <c r="AG7" s="138">
        <v>1</v>
      </c>
      <c r="AH7" s="139">
        <v>2</v>
      </c>
      <c r="AI7" s="137">
        <v>0</v>
      </c>
      <c r="AJ7" s="138">
        <v>0</v>
      </c>
      <c r="AK7" s="138">
        <v>0</v>
      </c>
      <c r="AL7" s="139">
        <v>0</v>
      </c>
      <c r="AM7" s="137">
        <v>0</v>
      </c>
      <c r="AN7" s="138">
        <v>0</v>
      </c>
      <c r="AO7" s="138">
        <v>0</v>
      </c>
      <c r="AP7" s="139">
        <v>0</v>
      </c>
      <c r="AQ7" s="137">
        <v>0</v>
      </c>
      <c r="AR7" s="139">
        <v>1</v>
      </c>
      <c r="AS7" s="128">
        <v>0</v>
      </c>
      <c r="AT7" s="129">
        <v>0</v>
      </c>
      <c r="AU7" s="128">
        <v>0</v>
      </c>
      <c r="AV7" s="129">
        <v>0</v>
      </c>
      <c r="AW7" s="128">
        <v>0</v>
      </c>
      <c r="AX7" s="130">
        <v>0</v>
      </c>
      <c r="AY7" s="131">
        <v>1</v>
      </c>
      <c r="AZ7" s="132">
        <v>0</v>
      </c>
      <c r="BA7" s="131">
        <v>0</v>
      </c>
      <c r="BB7" s="132">
        <v>0</v>
      </c>
      <c r="BC7" s="131">
        <v>0</v>
      </c>
      <c r="BD7" s="133">
        <v>3</v>
      </c>
      <c r="BE7" s="134">
        <v>6</v>
      </c>
      <c r="BF7" s="135">
        <v>0</v>
      </c>
      <c r="BG7" s="134">
        <v>0</v>
      </c>
      <c r="BH7" s="135">
        <v>0</v>
      </c>
      <c r="BI7" s="134">
        <v>0</v>
      </c>
      <c r="BJ7" s="136">
        <v>0</v>
      </c>
      <c r="BK7" s="124">
        <f t="shared" si="2"/>
        <v>16</v>
      </c>
      <c r="BO7" s="101">
        <v>42222</v>
      </c>
      <c r="BP7" s="102">
        <v>5</v>
      </c>
      <c r="BQ7" s="103">
        <v>2</v>
      </c>
      <c r="BR7" s="104">
        <v>4</v>
      </c>
      <c r="BS7" s="105">
        <v>4</v>
      </c>
      <c r="BT7" s="106">
        <v>0</v>
      </c>
      <c r="BU7" s="107">
        <v>1</v>
      </c>
      <c r="BV7" s="108">
        <v>0</v>
      </c>
      <c r="BW7" s="109">
        <v>5</v>
      </c>
      <c r="BX7" s="110">
        <v>0</v>
      </c>
      <c r="BY7" s="111">
        <v>0</v>
      </c>
    </row>
    <row r="8" spans="1:80" ht="15" customHeight="1" x14ac:dyDescent="0.25">
      <c r="A8" s="46">
        <f t="shared" si="3"/>
        <v>32</v>
      </c>
      <c r="B8" s="75">
        <v>42223</v>
      </c>
      <c r="C8" s="112">
        <v>1</v>
      </c>
      <c r="D8" s="113">
        <v>0</v>
      </c>
      <c r="E8" s="113">
        <v>0</v>
      </c>
      <c r="F8" s="114">
        <v>2</v>
      </c>
      <c r="G8" s="115">
        <v>0</v>
      </c>
      <c r="H8" s="114">
        <v>0</v>
      </c>
      <c r="I8" s="116">
        <f t="shared" si="0"/>
        <v>3</v>
      </c>
      <c r="J8" s="51"/>
      <c r="K8" s="81">
        <f t="shared" si="4"/>
        <v>32</v>
      </c>
      <c r="L8" s="75">
        <v>42223</v>
      </c>
      <c r="M8" s="82">
        <v>0</v>
      </c>
      <c r="N8" s="83">
        <v>0</v>
      </c>
      <c r="O8" s="83">
        <v>0</v>
      </c>
      <c r="P8" s="83">
        <v>0</v>
      </c>
      <c r="Q8" s="83">
        <v>0</v>
      </c>
      <c r="R8" s="83">
        <v>0</v>
      </c>
      <c r="S8" s="83">
        <v>0</v>
      </c>
      <c r="T8" s="83">
        <v>0</v>
      </c>
      <c r="U8" s="83">
        <v>0</v>
      </c>
      <c r="V8" s="83">
        <v>0</v>
      </c>
      <c r="W8" s="83">
        <v>0</v>
      </c>
      <c r="X8" s="83">
        <v>0</v>
      </c>
      <c r="Y8" s="83">
        <v>0</v>
      </c>
      <c r="Z8" s="83">
        <v>0</v>
      </c>
      <c r="AA8" s="117">
        <f t="shared" si="1"/>
        <v>0</v>
      </c>
      <c r="AB8" s="140"/>
      <c r="AC8" s="86">
        <f t="shared" si="5"/>
        <v>32</v>
      </c>
      <c r="AD8" s="87">
        <v>42223</v>
      </c>
      <c r="AE8" s="137">
        <v>0</v>
      </c>
      <c r="AF8" s="138">
        <v>1</v>
      </c>
      <c r="AG8" s="138">
        <v>0</v>
      </c>
      <c r="AH8" s="139">
        <v>0</v>
      </c>
      <c r="AI8" s="137">
        <v>0</v>
      </c>
      <c r="AJ8" s="138">
        <v>0</v>
      </c>
      <c r="AK8" s="138">
        <v>0</v>
      </c>
      <c r="AL8" s="139">
        <v>0</v>
      </c>
      <c r="AM8" s="137">
        <v>0</v>
      </c>
      <c r="AN8" s="138">
        <v>0</v>
      </c>
      <c r="AO8" s="138">
        <v>0</v>
      </c>
      <c r="AP8" s="139">
        <v>0</v>
      </c>
      <c r="AQ8" s="137">
        <v>0</v>
      </c>
      <c r="AR8" s="139">
        <v>0</v>
      </c>
      <c r="AS8" s="128">
        <v>3</v>
      </c>
      <c r="AT8" s="129">
        <v>0</v>
      </c>
      <c r="AU8" s="141">
        <v>0</v>
      </c>
      <c r="AV8" s="129">
        <v>0</v>
      </c>
      <c r="AW8" s="141">
        <v>0</v>
      </c>
      <c r="AX8" s="142">
        <v>0</v>
      </c>
      <c r="AY8" s="143">
        <v>0</v>
      </c>
      <c r="AZ8" s="132">
        <v>0</v>
      </c>
      <c r="BA8" s="144">
        <v>0</v>
      </c>
      <c r="BB8" s="132">
        <v>0</v>
      </c>
      <c r="BC8" s="144">
        <v>0</v>
      </c>
      <c r="BD8" s="145">
        <v>0</v>
      </c>
      <c r="BE8" s="146">
        <v>0</v>
      </c>
      <c r="BF8" s="135">
        <v>0</v>
      </c>
      <c r="BG8" s="147">
        <v>0</v>
      </c>
      <c r="BH8" s="135">
        <v>0</v>
      </c>
      <c r="BI8" s="147">
        <v>0</v>
      </c>
      <c r="BJ8" s="136">
        <v>0</v>
      </c>
      <c r="BK8" s="124">
        <f t="shared" si="2"/>
        <v>4</v>
      </c>
      <c r="BO8" s="101">
        <v>42223</v>
      </c>
      <c r="BP8" s="102">
        <v>10</v>
      </c>
      <c r="BQ8" s="103">
        <v>3</v>
      </c>
      <c r="BR8" s="104">
        <v>3</v>
      </c>
      <c r="BS8" s="105">
        <v>2</v>
      </c>
      <c r="BT8" s="106">
        <v>0</v>
      </c>
      <c r="BU8" s="107">
        <v>0</v>
      </c>
      <c r="BV8" s="108">
        <v>0</v>
      </c>
      <c r="BW8" s="148">
        <v>4</v>
      </c>
      <c r="BX8" s="110">
        <v>0</v>
      </c>
      <c r="BY8" s="111">
        <v>0</v>
      </c>
    </row>
    <row r="9" spans="1:80" ht="15" customHeight="1" x14ac:dyDescent="0.25">
      <c r="A9" s="46">
        <f t="shared" si="3"/>
        <v>33</v>
      </c>
      <c r="B9" s="75">
        <v>42226</v>
      </c>
      <c r="C9" s="112">
        <v>3</v>
      </c>
      <c r="D9" s="113">
        <v>6</v>
      </c>
      <c r="E9" s="113">
        <v>5</v>
      </c>
      <c r="F9" s="114">
        <v>10</v>
      </c>
      <c r="G9" s="115">
        <v>0</v>
      </c>
      <c r="H9" s="114">
        <v>2</v>
      </c>
      <c r="I9" s="116">
        <f t="shared" si="0"/>
        <v>26</v>
      </c>
      <c r="J9" s="51"/>
      <c r="K9" s="81">
        <f t="shared" si="4"/>
        <v>33</v>
      </c>
      <c r="L9" s="75">
        <v>42226</v>
      </c>
      <c r="M9" s="82">
        <v>6</v>
      </c>
      <c r="N9" s="83">
        <v>4</v>
      </c>
      <c r="O9" s="83">
        <v>9</v>
      </c>
      <c r="P9" s="83">
        <v>5</v>
      </c>
      <c r="Q9" s="83">
        <v>0</v>
      </c>
      <c r="R9" s="83">
        <v>0</v>
      </c>
      <c r="S9" s="83">
        <v>0</v>
      </c>
      <c r="T9" s="83">
        <v>0</v>
      </c>
      <c r="U9" s="83">
        <v>0</v>
      </c>
      <c r="V9" s="83">
        <v>0</v>
      </c>
      <c r="W9" s="83">
        <v>0</v>
      </c>
      <c r="X9" s="83">
        <v>0</v>
      </c>
      <c r="Y9" s="83">
        <v>0</v>
      </c>
      <c r="Z9" s="83">
        <v>0</v>
      </c>
      <c r="AA9" s="117">
        <f t="shared" si="1"/>
        <v>24</v>
      </c>
      <c r="AB9" s="149"/>
      <c r="AC9" s="86">
        <f t="shared" si="5"/>
        <v>33</v>
      </c>
      <c r="AD9" s="150">
        <v>42226</v>
      </c>
      <c r="AE9" s="137">
        <v>5</v>
      </c>
      <c r="AF9" s="138">
        <v>3</v>
      </c>
      <c r="AG9" s="138">
        <v>3</v>
      </c>
      <c r="AH9" s="139">
        <v>0</v>
      </c>
      <c r="AI9" s="137">
        <v>0</v>
      </c>
      <c r="AJ9" s="138">
        <v>1</v>
      </c>
      <c r="AK9" s="138">
        <v>0</v>
      </c>
      <c r="AL9" s="139">
        <v>0</v>
      </c>
      <c r="AM9" s="137">
        <v>5</v>
      </c>
      <c r="AN9" s="138">
        <v>2</v>
      </c>
      <c r="AO9" s="138">
        <v>0</v>
      </c>
      <c r="AP9" s="139">
        <v>0</v>
      </c>
      <c r="AQ9" s="137">
        <v>0</v>
      </c>
      <c r="AR9" s="139">
        <v>1</v>
      </c>
      <c r="AS9" s="128">
        <v>0</v>
      </c>
      <c r="AT9" s="129">
        <v>0</v>
      </c>
      <c r="AU9" s="128">
        <v>0</v>
      </c>
      <c r="AV9" s="129">
        <v>0</v>
      </c>
      <c r="AW9" s="128">
        <v>1</v>
      </c>
      <c r="AX9" s="130">
        <v>0</v>
      </c>
      <c r="AY9" s="131">
        <v>0</v>
      </c>
      <c r="AZ9" s="132">
        <v>0</v>
      </c>
      <c r="BA9" s="131">
        <v>1</v>
      </c>
      <c r="BB9" s="132">
        <v>0</v>
      </c>
      <c r="BC9" s="131">
        <v>0</v>
      </c>
      <c r="BD9" s="133">
        <v>1</v>
      </c>
      <c r="BE9" s="134">
        <v>0</v>
      </c>
      <c r="BF9" s="135">
        <v>0</v>
      </c>
      <c r="BG9" s="134">
        <v>0</v>
      </c>
      <c r="BH9" s="135">
        <v>0</v>
      </c>
      <c r="BI9" s="134">
        <v>0</v>
      </c>
      <c r="BJ9" s="136">
        <v>0</v>
      </c>
      <c r="BK9" s="124">
        <f t="shared" si="2"/>
        <v>23</v>
      </c>
      <c r="BO9" s="101">
        <v>42226</v>
      </c>
      <c r="BP9" s="102">
        <v>2</v>
      </c>
      <c r="BQ9" s="103">
        <v>2</v>
      </c>
      <c r="BR9" s="104">
        <v>5</v>
      </c>
      <c r="BS9" s="105">
        <v>1</v>
      </c>
      <c r="BT9" s="106">
        <v>0</v>
      </c>
      <c r="BU9" s="107">
        <v>0</v>
      </c>
      <c r="BV9" s="108">
        <v>0</v>
      </c>
      <c r="BW9" s="109">
        <v>2</v>
      </c>
      <c r="BX9" s="110">
        <v>0</v>
      </c>
      <c r="BY9" s="111">
        <v>0</v>
      </c>
    </row>
    <row r="10" spans="1:80" ht="15" customHeight="1" x14ac:dyDescent="0.25">
      <c r="A10" s="46">
        <f t="shared" si="3"/>
        <v>33</v>
      </c>
      <c r="B10" s="75">
        <v>42227</v>
      </c>
      <c r="C10" s="112">
        <v>5</v>
      </c>
      <c r="D10" s="113">
        <v>4</v>
      </c>
      <c r="E10" s="113">
        <v>5</v>
      </c>
      <c r="F10" s="114">
        <v>5</v>
      </c>
      <c r="G10" s="115">
        <v>0</v>
      </c>
      <c r="H10" s="114">
        <v>4</v>
      </c>
      <c r="I10" s="116">
        <f t="shared" si="0"/>
        <v>23</v>
      </c>
      <c r="J10" s="51"/>
      <c r="K10" s="81">
        <f t="shared" si="4"/>
        <v>33</v>
      </c>
      <c r="L10" s="75">
        <v>42227</v>
      </c>
      <c r="M10" s="82">
        <v>5</v>
      </c>
      <c r="N10" s="83">
        <v>4</v>
      </c>
      <c r="O10" s="83">
        <v>5</v>
      </c>
      <c r="P10" s="83">
        <v>6</v>
      </c>
      <c r="Q10" s="83">
        <v>0</v>
      </c>
      <c r="R10" s="83">
        <v>0</v>
      </c>
      <c r="S10" s="83">
        <v>0</v>
      </c>
      <c r="T10" s="83">
        <v>0</v>
      </c>
      <c r="U10" s="83">
        <v>0</v>
      </c>
      <c r="V10" s="83">
        <v>0</v>
      </c>
      <c r="W10" s="83">
        <v>0</v>
      </c>
      <c r="X10" s="83">
        <v>0</v>
      </c>
      <c r="Y10" s="83">
        <v>0</v>
      </c>
      <c r="Z10" s="83">
        <v>0</v>
      </c>
      <c r="AA10" s="117">
        <f t="shared" si="1"/>
        <v>20</v>
      </c>
      <c r="AB10" s="118"/>
      <c r="AC10" s="86">
        <f t="shared" si="5"/>
        <v>33</v>
      </c>
      <c r="AD10" s="150">
        <v>42227</v>
      </c>
      <c r="AE10" s="119">
        <v>0</v>
      </c>
      <c r="AF10" s="120">
        <v>0</v>
      </c>
      <c r="AG10" s="120">
        <v>0</v>
      </c>
      <c r="AH10" s="121">
        <v>0</v>
      </c>
      <c r="AI10" s="119">
        <v>0</v>
      </c>
      <c r="AJ10" s="120">
        <v>0</v>
      </c>
      <c r="AK10" s="120">
        <v>0</v>
      </c>
      <c r="AL10" s="121">
        <v>0</v>
      </c>
      <c r="AM10" s="119">
        <v>0</v>
      </c>
      <c r="AN10" s="120">
        <v>0</v>
      </c>
      <c r="AO10" s="120">
        <v>0</v>
      </c>
      <c r="AP10" s="121">
        <v>0</v>
      </c>
      <c r="AQ10" s="119">
        <v>0</v>
      </c>
      <c r="AR10" s="121">
        <v>0</v>
      </c>
      <c r="AS10" s="122">
        <v>0</v>
      </c>
      <c r="AT10" s="121">
        <v>0</v>
      </c>
      <c r="AU10" s="122">
        <v>0</v>
      </c>
      <c r="AV10" s="121">
        <v>0</v>
      </c>
      <c r="AW10" s="122">
        <v>0</v>
      </c>
      <c r="AX10" s="123">
        <v>0</v>
      </c>
      <c r="AY10" s="122">
        <v>0</v>
      </c>
      <c r="AZ10" s="121">
        <v>0</v>
      </c>
      <c r="BA10" s="122">
        <v>0</v>
      </c>
      <c r="BB10" s="121">
        <v>0</v>
      </c>
      <c r="BC10" s="122">
        <v>0</v>
      </c>
      <c r="BD10" s="123">
        <v>0</v>
      </c>
      <c r="BE10" s="122">
        <v>0</v>
      </c>
      <c r="BF10" s="121">
        <v>0</v>
      </c>
      <c r="BG10" s="122">
        <v>0</v>
      </c>
      <c r="BH10" s="121">
        <v>0</v>
      </c>
      <c r="BI10" s="122">
        <v>0</v>
      </c>
      <c r="BJ10" s="123">
        <v>0</v>
      </c>
      <c r="BK10" s="124">
        <f t="shared" si="2"/>
        <v>0</v>
      </c>
      <c r="BO10" s="101">
        <v>42227</v>
      </c>
      <c r="BP10" s="102">
        <v>6</v>
      </c>
      <c r="BQ10" s="103">
        <v>2</v>
      </c>
      <c r="BR10" s="104">
        <v>2</v>
      </c>
      <c r="BS10" s="105">
        <v>0</v>
      </c>
      <c r="BT10" s="106">
        <v>0</v>
      </c>
      <c r="BU10" s="107">
        <v>0</v>
      </c>
      <c r="BV10" s="108">
        <v>0</v>
      </c>
      <c r="BW10" s="109">
        <v>0</v>
      </c>
      <c r="BX10" s="110">
        <v>0</v>
      </c>
      <c r="BY10" s="111">
        <v>0</v>
      </c>
    </row>
    <row r="11" spans="1:80" ht="15" customHeight="1" x14ac:dyDescent="0.25">
      <c r="A11" s="46">
        <f t="shared" si="3"/>
        <v>33</v>
      </c>
      <c r="B11" s="75">
        <v>42228</v>
      </c>
      <c r="C11" s="112">
        <v>0</v>
      </c>
      <c r="D11" s="113">
        <v>0</v>
      </c>
      <c r="E11" s="113">
        <v>0</v>
      </c>
      <c r="F11" s="114">
        <v>0</v>
      </c>
      <c r="G11" s="115">
        <v>0</v>
      </c>
      <c r="H11" s="114">
        <v>0</v>
      </c>
      <c r="I11" s="116">
        <f t="shared" si="0"/>
        <v>0</v>
      </c>
      <c r="J11" s="51"/>
      <c r="K11" s="81">
        <f t="shared" si="4"/>
        <v>33</v>
      </c>
      <c r="L11" s="75">
        <v>42228</v>
      </c>
      <c r="M11" s="82">
        <v>0</v>
      </c>
      <c r="N11" s="83">
        <v>0</v>
      </c>
      <c r="O11" s="83">
        <v>0</v>
      </c>
      <c r="P11" s="83">
        <v>0</v>
      </c>
      <c r="Q11" s="83">
        <v>0</v>
      </c>
      <c r="R11" s="83">
        <v>0</v>
      </c>
      <c r="S11" s="83">
        <v>0</v>
      </c>
      <c r="T11" s="83">
        <v>0</v>
      </c>
      <c r="U11" s="83">
        <v>0</v>
      </c>
      <c r="V11" s="83">
        <v>0</v>
      </c>
      <c r="W11" s="83">
        <v>0</v>
      </c>
      <c r="X11" s="83">
        <v>0</v>
      </c>
      <c r="Y11" s="83">
        <v>0</v>
      </c>
      <c r="Z11" s="83">
        <v>0</v>
      </c>
      <c r="AA11" s="117">
        <f t="shared" si="1"/>
        <v>0</v>
      </c>
      <c r="AB11" s="118"/>
      <c r="AC11" s="86">
        <f t="shared" si="5"/>
        <v>33</v>
      </c>
      <c r="AD11" s="150">
        <v>42228</v>
      </c>
      <c r="AE11" s="125">
        <v>1</v>
      </c>
      <c r="AF11" s="126">
        <v>2</v>
      </c>
      <c r="AG11" s="126">
        <v>2</v>
      </c>
      <c r="AH11" s="127">
        <v>6</v>
      </c>
      <c r="AI11" s="125">
        <v>0</v>
      </c>
      <c r="AJ11" s="126">
        <v>0</v>
      </c>
      <c r="AK11" s="126">
        <v>0</v>
      </c>
      <c r="AL11" s="127">
        <v>0</v>
      </c>
      <c r="AM11" s="125">
        <v>0</v>
      </c>
      <c r="AN11" s="126">
        <v>0</v>
      </c>
      <c r="AO11" s="126">
        <v>0</v>
      </c>
      <c r="AP11" s="127">
        <v>0</v>
      </c>
      <c r="AQ11" s="125">
        <v>2</v>
      </c>
      <c r="AR11" s="127">
        <v>0</v>
      </c>
      <c r="AS11" s="128">
        <v>0</v>
      </c>
      <c r="AT11" s="129">
        <v>0</v>
      </c>
      <c r="AU11" s="128">
        <v>0</v>
      </c>
      <c r="AV11" s="129">
        <v>0</v>
      </c>
      <c r="AW11" s="128">
        <v>0</v>
      </c>
      <c r="AX11" s="130">
        <v>0</v>
      </c>
      <c r="AY11" s="131">
        <v>2</v>
      </c>
      <c r="AZ11" s="132">
        <v>0</v>
      </c>
      <c r="BA11" s="131">
        <v>1</v>
      </c>
      <c r="BB11" s="132">
        <v>0</v>
      </c>
      <c r="BC11" s="131">
        <v>0</v>
      </c>
      <c r="BD11" s="133">
        <v>1</v>
      </c>
      <c r="BE11" s="134">
        <v>1</v>
      </c>
      <c r="BF11" s="135">
        <v>0</v>
      </c>
      <c r="BG11" s="134">
        <v>0</v>
      </c>
      <c r="BH11" s="135">
        <v>0</v>
      </c>
      <c r="BI11" s="134">
        <v>0</v>
      </c>
      <c r="BJ11" s="136">
        <v>0</v>
      </c>
      <c r="BK11" s="124">
        <f t="shared" si="2"/>
        <v>18</v>
      </c>
      <c r="BO11" s="101">
        <v>42228</v>
      </c>
      <c r="BP11" s="102">
        <v>4</v>
      </c>
      <c r="BQ11" s="103">
        <v>2</v>
      </c>
      <c r="BR11" s="104">
        <v>4</v>
      </c>
      <c r="BS11" s="105">
        <v>1</v>
      </c>
      <c r="BT11" s="106">
        <v>0</v>
      </c>
      <c r="BU11" s="107">
        <v>0</v>
      </c>
      <c r="BV11" s="108">
        <v>0</v>
      </c>
      <c r="BW11" s="109">
        <v>0</v>
      </c>
      <c r="BX11" s="110">
        <v>0</v>
      </c>
      <c r="BY11" s="111">
        <v>0</v>
      </c>
    </row>
    <row r="12" spans="1:80" ht="15" customHeight="1" x14ac:dyDescent="0.25">
      <c r="A12" s="46">
        <f t="shared" si="3"/>
        <v>33</v>
      </c>
      <c r="B12" s="75">
        <v>42229</v>
      </c>
      <c r="C12" s="112">
        <v>1</v>
      </c>
      <c r="D12" s="113">
        <v>1</v>
      </c>
      <c r="E12" s="113">
        <v>0</v>
      </c>
      <c r="F12" s="114">
        <v>8</v>
      </c>
      <c r="G12" s="115">
        <v>0</v>
      </c>
      <c r="H12" s="114">
        <v>2</v>
      </c>
      <c r="I12" s="116">
        <f t="shared" si="0"/>
        <v>12</v>
      </c>
      <c r="J12" s="51"/>
      <c r="K12" s="81">
        <f t="shared" si="4"/>
        <v>33</v>
      </c>
      <c r="L12" s="75">
        <v>42229</v>
      </c>
      <c r="M12" s="82">
        <v>0</v>
      </c>
      <c r="N12" s="83">
        <v>0</v>
      </c>
      <c r="O12" s="83">
        <v>0</v>
      </c>
      <c r="P12" s="83">
        <v>0</v>
      </c>
      <c r="Q12" s="83">
        <v>0</v>
      </c>
      <c r="R12" s="83">
        <v>0</v>
      </c>
      <c r="S12" s="83">
        <v>0</v>
      </c>
      <c r="T12" s="83">
        <v>0</v>
      </c>
      <c r="U12" s="83">
        <v>0</v>
      </c>
      <c r="V12" s="83">
        <v>0</v>
      </c>
      <c r="W12" s="83">
        <v>0</v>
      </c>
      <c r="X12" s="83">
        <v>0</v>
      </c>
      <c r="Y12" s="83">
        <v>0</v>
      </c>
      <c r="Z12" s="83">
        <v>0</v>
      </c>
      <c r="AA12" s="117">
        <f t="shared" si="1"/>
        <v>0</v>
      </c>
      <c r="AB12" s="140"/>
      <c r="AC12" s="86">
        <f t="shared" si="5"/>
        <v>33</v>
      </c>
      <c r="AD12" s="150">
        <v>42229</v>
      </c>
      <c r="AE12" s="137">
        <v>0</v>
      </c>
      <c r="AF12" s="138">
        <v>0</v>
      </c>
      <c r="AG12" s="138">
        <v>5</v>
      </c>
      <c r="AH12" s="139">
        <v>2</v>
      </c>
      <c r="AI12" s="137">
        <v>0</v>
      </c>
      <c r="AJ12" s="138">
        <v>0</v>
      </c>
      <c r="AK12" s="138">
        <v>0</v>
      </c>
      <c r="AL12" s="139">
        <v>1</v>
      </c>
      <c r="AM12" s="137">
        <v>0</v>
      </c>
      <c r="AN12" s="138">
        <v>1</v>
      </c>
      <c r="AO12" s="138">
        <v>0</v>
      </c>
      <c r="AP12" s="139">
        <v>0</v>
      </c>
      <c r="AQ12" s="137">
        <v>1</v>
      </c>
      <c r="AR12" s="139">
        <v>0</v>
      </c>
      <c r="AS12" s="128">
        <v>0</v>
      </c>
      <c r="AT12" s="129">
        <v>0</v>
      </c>
      <c r="AU12" s="128">
        <v>0</v>
      </c>
      <c r="AV12" s="129">
        <v>0</v>
      </c>
      <c r="AW12" s="128">
        <v>0</v>
      </c>
      <c r="AX12" s="130">
        <v>0</v>
      </c>
      <c r="AY12" s="131">
        <v>3</v>
      </c>
      <c r="AZ12" s="132">
        <v>0</v>
      </c>
      <c r="BA12" s="131">
        <v>1</v>
      </c>
      <c r="BB12" s="132">
        <v>0</v>
      </c>
      <c r="BC12" s="131">
        <v>1</v>
      </c>
      <c r="BD12" s="133">
        <v>1</v>
      </c>
      <c r="BE12" s="134">
        <v>4</v>
      </c>
      <c r="BF12" s="135">
        <v>0</v>
      </c>
      <c r="BG12" s="134">
        <v>0</v>
      </c>
      <c r="BH12" s="135">
        <v>0</v>
      </c>
      <c r="BI12" s="134">
        <v>0</v>
      </c>
      <c r="BJ12" s="136">
        <v>0</v>
      </c>
      <c r="BK12" s="124">
        <f t="shared" si="2"/>
        <v>20</v>
      </c>
      <c r="BO12" s="101">
        <v>42229</v>
      </c>
      <c r="BP12" s="102">
        <v>2</v>
      </c>
      <c r="BQ12" s="103">
        <v>1</v>
      </c>
      <c r="BR12" s="104">
        <v>3</v>
      </c>
      <c r="BS12" s="105">
        <v>3</v>
      </c>
      <c r="BT12" s="106">
        <v>0</v>
      </c>
      <c r="BU12" s="107">
        <v>0</v>
      </c>
      <c r="BV12" s="108">
        <v>0</v>
      </c>
      <c r="BW12" s="109">
        <v>0</v>
      </c>
      <c r="BX12" s="110">
        <v>0</v>
      </c>
      <c r="BY12" s="111">
        <v>0</v>
      </c>
    </row>
    <row r="13" spans="1:80" ht="15" customHeight="1" x14ac:dyDescent="0.25">
      <c r="A13" s="46">
        <f t="shared" si="3"/>
        <v>33</v>
      </c>
      <c r="B13" s="75">
        <v>42230</v>
      </c>
      <c r="C13" s="112">
        <v>4</v>
      </c>
      <c r="D13" s="113">
        <v>4</v>
      </c>
      <c r="E13" s="113">
        <v>6</v>
      </c>
      <c r="F13" s="114">
        <v>3</v>
      </c>
      <c r="G13" s="115">
        <v>0</v>
      </c>
      <c r="H13" s="114">
        <v>0</v>
      </c>
      <c r="I13" s="116">
        <f t="shared" si="0"/>
        <v>17</v>
      </c>
      <c r="J13" s="51"/>
      <c r="K13" s="81">
        <f t="shared" si="4"/>
        <v>33</v>
      </c>
      <c r="L13" s="75">
        <v>42230</v>
      </c>
      <c r="M13" s="151">
        <v>5</v>
      </c>
      <c r="N13" s="152">
        <v>0</v>
      </c>
      <c r="O13" s="152">
        <v>7</v>
      </c>
      <c r="P13" s="153">
        <v>0</v>
      </c>
      <c r="Q13" s="154">
        <v>0</v>
      </c>
      <c r="R13" s="152">
        <v>0</v>
      </c>
      <c r="S13" s="152">
        <v>0</v>
      </c>
      <c r="T13" s="153">
        <v>0</v>
      </c>
      <c r="U13" s="154">
        <v>0</v>
      </c>
      <c r="V13" s="152">
        <v>0</v>
      </c>
      <c r="W13" s="152">
        <v>0</v>
      </c>
      <c r="X13" s="153">
        <v>0</v>
      </c>
      <c r="Y13" s="154">
        <v>0</v>
      </c>
      <c r="Z13" s="153">
        <v>0</v>
      </c>
      <c r="AA13" s="117">
        <f t="shared" si="1"/>
        <v>12</v>
      </c>
      <c r="AB13" s="155"/>
      <c r="AC13" s="86">
        <f t="shared" si="5"/>
        <v>33</v>
      </c>
      <c r="AD13" s="150">
        <v>42230</v>
      </c>
      <c r="AE13" s="137">
        <v>4</v>
      </c>
      <c r="AF13" s="138">
        <v>1</v>
      </c>
      <c r="AG13" s="138">
        <v>5</v>
      </c>
      <c r="AH13" s="139">
        <v>4</v>
      </c>
      <c r="AI13" s="137">
        <v>0</v>
      </c>
      <c r="AJ13" s="138">
        <v>0</v>
      </c>
      <c r="AK13" s="138">
        <v>0</v>
      </c>
      <c r="AL13" s="139">
        <v>0</v>
      </c>
      <c r="AM13" s="137">
        <v>2</v>
      </c>
      <c r="AN13" s="138">
        <v>0</v>
      </c>
      <c r="AO13" s="138">
        <v>0</v>
      </c>
      <c r="AP13" s="139">
        <v>0</v>
      </c>
      <c r="AQ13" s="137">
        <v>0</v>
      </c>
      <c r="AR13" s="139">
        <v>0</v>
      </c>
      <c r="AS13" s="128">
        <v>0</v>
      </c>
      <c r="AT13" s="129">
        <v>0</v>
      </c>
      <c r="AU13" s="128">
        <v>0</v>
      </c>
      <c r="AV13" s="129">
        <v>0</v>
      </c>
      <c r="AW13" s="128">
        <v>0</v>
      </c>
      <c r="AX13" s="130">
        <v>0</v>
      </c>
      <c r="AY13" s="131">
        <v>5</v>
      </c>
      <c r="AZ13" s="132">
        <v>0</v>
      </c>
      <c r="BA13" s="131">
        <v>2</v>
      </c>
      <c r="BB13" s="132">
        <v>0</v>
      </c>
      <c r="BC13" s="131">
        <v>0</v>
      </c>
      <c r="BD13" s="133">
        <v>0</v>
      </c>
      <c r="BE13" s="134">
        <v>1</v>
      </c>
      <c r="BF13" s="135">
        <v>0</v>
      </c>
      <c r="BG13" s="134">
        <v>0</v>
      </c>
      <c r="BH13" s="135">
        <v>0</v>
      </c>
      <c r="BI13" s="134">
        <v>0</v>
      </c>
      <c r="BJ13" s="136">
        <v>0</v>
      </c>
      <c r="BK13" s="124">
        <f t="shared" si="2"/>
        <v>24</v>
      </c>
      <c r="BO13" s="101">
        <v>42230</v>
      </c>
      <c r="BP13" s="102">
        <v>8</v>
      </c>
      <c r="BQ13" s="103">
        <v>2</v>
      </c>
      <c r="BR13" s="104">
        <v>6</v>
      </c>
      <c r="BS13" s="105">
        <v>0</v>
      </c>
      <c r="BT13" s="106">
        <v>0</v>
      </c>
      <c r="BU13" s="107">
        <v>17</v>
      </c>
      <c r="BV13" s="108">
        <v>0</v>
      </c>
      <c r="BW13" s="148">
        <v>0</v>
      </c>
      <c r="BX13" s="110">
        <v>9</v>
      </c>
      <c r="BY13" s="111">
        <v>0</v>
      </c>
    </row>
    <row r="14" spans="1:80" ht="15" customHeight="1" x14ac:dyDescent="0.25">
      <c r="A14" s="46">
        <f t="shared" si="3"/>
        <v>34</v>
      </c>
      <c r="B14" s="75">
        <v>42233</v>
      </c>
      <c r="C14" s="112">
        <v>5</v>
      </c>
      <c r="D14" s="113">
        <v>2</v>
      </c>
      <c r="E14" s="113">
        <v>4</v>
      </c>
      <c r="F14" s="114">
        <v>7</v>
      </c>
      <c r="G14" s="115">
        <v>2</v>
      </c>
      <c r="H14" s="114">
        <v>3</v>
      </c>
      <c r="I14" s="116">
        <f t="shared" si="0"/>
        <v>23</v>
      </c>
      <c r="J14" s="51"/>
      <c r="K14" s="81">
        <f t="shared" si="4"/>
        <v>34</v>
      </c>
      <c r="L14" s="75">
        <v>42233</v>
      </c>
      <c r="M14" s="151">
        <v>7</v>
      </c>
      <c r="N14" s="152">
        <v>0</v>
      </c>
      <c r="O14" s="152">
        <v>9</v>
      </c>
      <c r="P14" s="153">
        <v>0</v>
      </c>
      <c r="Q14" s="154">
        <v>0</v>
      </c>
      <c r="R14" s="152">
        <v>0</v>
      </c>
      <c r="S14" s="152">
        <v>0</v>
      </c>
      <c r="T14" s="153">
        <v>0</v>
      </c>
      <c r="U14" s="154">
        <v>0</v>
      </c>
      <c r="V14" s="152">
        <v>0</v>
      </c>
      <c r="W14" s="152">
        <v>0</v>
      </c>
      <c r="X14" s="153">
        <v>0</v>
      </c>
      <c r="Y14" s="154">
        <v>0</v>
      </c>
      <c r="Z14" s="153">
        <v>0</v>
      </c>
      <c r="AA14" s="117">
        <f t="shared" si="1"/>
        <v>16</v>
      </c>
      <c r="AC14" s="86">
        <f t="shared" si="5"/>
        <v>34</v>
      </c>
      <c r="AD14" s="150">
        <v>42233</v>
      </c>
      <c r="AE14" s="137">
        <v>3</v>
      </c>
      <c r="AF14" s="138">
        <v>2</v>
      </c>
      <c r="AG14" s="138">
        <v>1</v>
      </c>
      <c r="AH14" s="139">
        <v>3</v>
      </c>
      <c r="AI14" s="137">
        <v>0</v>
      </c>
      <c r="AJ14" s="138">
        <v>0</v>
      </c>
      <c r="AK14" s="138">
        <v>0</v>
      </c>
      <c r="AL14" s="139">
        <v>0</v>
      </c>
      <c r="AM14" s="137">
        <v>3</v>
      </c>
      <c r="AN14" s="138">
        <v>0</v>
      </c>
      <c r="AO14" s="138">
        <v>0</v>
      </c>
      <c r="AP14" s="139">
        <v>0</v>
      </c>
      <c r="AQ14" s="137">
        <v>2</v>
      </c>
      <c r="AR14" s="139">
        <v>0</v>
      </c>
      <c r="AS14" s="128">
        <v>2</v>
      </c>
      <c r="AT14" s="129">
        <v>0</v>
      </c>
      <c r="AU14" s="128">
        <v>0</v>
      </c>
      <c r="AV14" s="129">
        <v>0</v>
      </c>
      <c r="AW14" s="128">
        <v>0</v>
      </c>
      <c r="AX14" s="130">
        <v>0</v>
      </c>
      <c r="AY14" s="131">
        <v>1</v>
      </c>
      <c r="AZ14" s="132">
        <v>0</v>
      </c>
      <c r="BA14" s="131">
        <v>0</v>
      </c>
      <c r="BB14" s="132">
        <v>0</v>
      </c>
      <c r="BC14" s="131">
        <v>0</v>
      </c>
      <c r="BD14" s="133">
        <v>0</v>
      </c>
      <c r="BE14" s="134">
        <v>0</v>
      </c>
      <c r="BF14" s="135">
        <v>0</v>
      </c>
      <c r="BG14" s="134">
        <v>1</v>
      </c>
      <c r="BH14" s="135">
        <v>0</v>
      </c>
      <c r="BI14" s="134">
        <v>0</v>
      </c>
      <c r="BJ14" s="136">
        <v>0</v>
      </c>
      <c r="BK14" s="124">
        <f t="shared" si="2"/>
        <v>18</v>
      </c>
      <c r="BO14" s="101">
        <v>42233</v>
      </c>
      <c r="BP14" s="102">
        <v>7</v>
      </c>
      <c r="BQ14" s="103">
        <v>3</v>
      </c>
      <c r="BR14" s="104">
        <v>4</v>
      </c>
      <c r="BS14" s="105">
        <v>0</v>
      </c>
      <c r="BT14" s="106">
        <v>0</v>
      </c>
      <c r="BU14" s="107">
        <v>0</v>
      </c>
      <c r="BV14" s="108">
        <v>0</v>
      </c>
      <c r="BW14" s="109">
        <v>0</v>
      </c>
      <c r="BX14" s="110">
        <v>0</v>
      </c>
      <c r="BY14" s="111">
        <v>0</v>
      </c>
    </row>
    <row r="15" spans="1:80" ht="15" customHeight="1" x14ac:dyDescent="0.25">
      <c r="A15" s="46">
        <f t="shared" si="3"/>
        <v>34</v>
      </c>
      <c r="B15" s="75">
        <v>42234</v>
      </c>
      <c r="C15" s="112">
        <v>6</v>
      </c>
      <c r="D15" s="113">
        <v>6</v>
      </c>
      <c r="E15" s="113">
        <v>4</v>
      </c>
      <c r="F15" s="114">
        <v>4</v>
      </c>
      <c r="G15" s="115">
        <v>0</v>
      </c>
      <c r="H15" s="114">
        <v>1</v>
      </c>
      <c r="I15" s="116">
        <f t="shared" si="0"/>
        <v>21</v>
      </c>
      <c r="J15" s="51"/>
      <c r="K15" s="81">
        <f t="shared" si="4"/>
        <v>34</v>
      </c>
      <c r="L15" s="75">
        <v>42234</v>
      </c>
      <c r="M15" s="151">
        <v>6</v>
      </c>
      <c r="N15" s="152">
        <v>6</v>
      </c>
      <c r="O15" s="152">
        <v>4</v>
      </c>
      <c r="P15" s="153">
        <v>4</v>
      </c>
      <c r="Q15" s="154">
        <v>0</v>
      </c>
      <c r="R15" s="152">
        <v>0</v>
      </c>
      <c r="S15" s="152">
        <v>0</v>
      </c>
      <c r="T15" s="153">
        <v>0</v>
      </c>
      <c r="U15" s="154">
        <v>0</v>
      </c>
      <c r="V15" s="152">
        <v>0</v>
      </c>
      <c r="W15" s="152">
        <v>0</v>
      </c>
      <c r="X15" s="153">
        <v>0</v>
      </c>
      <c r="Y15" s="154">
        <v>2</v>
      </c>
      <c r="Z15" s="153">
        <v>0</v>
      </c>
      <c r="AA15" s="117">
        <f t="shared" si="1"/>
        <v>22</v>
      </c>
      <c r="AC15" s="86">
        <f t="shared" si="5"/>
        <v>34</v>
      </c>
      <c r="AD15" s="150">
        <v>42234</v>
      </c>
      <c r="AE15" s="119">
        <v>0</v>
      </c>
      <c r="AF15" s="119">
        <v>0</v>
      </c>
      <c r="AG15" s="119">
        <v>0</v>
      </c>
      <c r="AH15" s="119">
        <v>0</v>
      </c>
      <c r="AI15" s="119">
        <v>0</v>
      </c>
      <c r="AJ15" s="119">
        <v>0</v>
      </c>
      <c r="AK15" s="119">
        <v>0</v>
      </c>
      <c r="AL15" s="119">
        <v>0</v>
      </c>
      <c r="AM15" s="119">
        <v>0</v>
      </c>
      <c r="AN15" s="119">
        <v>0</v>
      </c>
      <c r="AO15" s="119">
        <v>0</v>
      </c>
      <c r="AP15" s="119">
        <v>0</v>
      </c>
      <c r="AQ15" s="119">
        <v>0</v>
      </c>
      <c r="AR15" s="119">
        <v>0</v>
      </c>
      <c r="AS15" s="119">
        <v>0</v>
      </c>
      <c r="AT15" s="119">
        <v>0</v>
      </c>
      <c r="AU15" s="119">
        <v>0</v>
      </c>
      <c r="AV15" s="119">
        <v>0</v>
      </c>
      <c r="AW15" s="119">
        <v>0</v>
      </c>
      <c r="AX15" s="119">
        <v>0</v>
      </c>
      <c r="AY15" s="119">
        <v>0</v>
      </c>
      <c r="AZ15" s="119">
        <v>0</v>
      </c>
      <c r="BA15" s="119">
        <v>0</v>
      </c>
      <c r="BB15" s="119">
        <v>0</v>
      </c>
      <c r="BC15" s="119">
        <v>0</v>
      </c>
      <c r="BD15" s="119">
        <v>0</v>
      </c>
      <c r="BE15" s="119">
        <v>0</v>
      </c>
      <c r="BF15" s="119">
        <v>0</v>
      </c>
      <c r="BG15" s="119">
        <v>0</v>
      </c>
      <c r="BH15" s="119">
        <v>0</v>
      </c>
      <c r="BI15" s="119">
        <v>0</v>
      </c>
      <c r="BJ15" s="119">
        <v>0</v>
      </c>
      <c r="BK15" s="124">
        <f t="shared" si="2"/>
        <v>0</v>
      </c>
      <c r="BO15" s="101">
        <v>42234</v>
      </c>
      <c r="BP15" s="102">
        <v>4</v>
      </c>
      <c r="BQ15" s="103">
        <v>1</v>
      </c>
      <c r="BR15" s="104">
        <v>3</v>
      </c>
      <c r="BS15" s="105">
        <v>0</v>
      </c>
      <c r="BT15" s="106">
        <v>0</v>
      </c>
      <c r="BU15" s="107">
        <v>0</v>
      </c>
      <c r="BV15" s="108">
        <v>0</v>
      </c>
      <c r="BW15" s="109">
        <v>0</v>
      </c>
      <c r="BX15" s="110">
        <v>0</v>
      </c>
      <c r="BY15" s="111">
        <v>0</v>
      </c>
    </row>
    <row r="16" spans="1:80" ht="15" customHeight="1" x14ac:dyDescent="0.25">
      <c r="A16" s="46">
        <f t="shared" si="3"/>
        <v>34</v>
      </c>
      <c r="B16" s="75">
        <v>42235</v>
      </c>
      <c r="C16" s="112">
        <v>5</v>
      </c>
      <c r="D16" s="113">
        <v>8</v>
      </c>
      <c r="E16" s="113">
        <v>8</v>
      </c>
      <c r="F16" s="114">
        <v>5</v>
      </c>
      <c r="G16" s="115">
        <v>1</v>
      </c>
      <c r="H16" s="114">
        <v>1</v>
      </c>
      <c r="I16" s="116">
        <f t="shared" si="0"/>
        <v>28</v>
      </c>
      <c r="J16" s="51"/>
      <c r="K16" s="81">
        <f t="shared" si="4"/>
        <v>34</v>
      </c>
      <c r="L16" s="75">
        <v>42235</v>
      </c>
      <c r="M16" s="151">
        <v>8</v>
      </c>
      <c r="N16" s="152">
        <v>5</v>
      </c>
      <c r="O16" s="152">
        <v>0</v>
      </c>
      <c r="P16" s="153">
        <v>8</v>
      </c>
      <c r="Q16" s="154">
        <v>5</v>
      </c>
      <c r="R16" s="152">
        <v>0</v>
      </c>
      <c r="S16" s="152">
        <v>0</v>
      </c>
      <c r="T16" s="153">
        <v>0</v>
      </c>
      <c r="U16" s="154">
        <v>0</v>
      </c>
      <c r="V16" s="152">
        <v>0</v>
      </c>
      <c r="W16" s="152">
        <v>0</v>
      </c>
      <c r="X16" s="153">
        <v>0</v>
      </c>
      <c r="Y16" s="154">
        <v>0</v>
      </c>
      <c r="Z16" s="153">
        <v>0</v>
      </c>
      <c r="AA16" s="117">
        <f t="shared" si="1"/>
        <v>26</v>
      </c>
      <c r="AC16" s="86">
        <f t="shared" si="5"/>
        <v>34</v>
      </c>
      <c r="AD16" s="150">
        <v>42235</v>
      </c>
      <c r="AE16" s="137">
        <v>3</v>
      </c>
      <c r="AF16" s="138">
        <v>1</v>
      </c>
      <c r="AG16" s="138">
        <v>2</v>
      </c>
      <c r="AH16" s="139">
        <v>2</v>
      </c>
      <c r="AI16" s="137">
        <v>0</v>
      </c>
      <c r="AJ16" s="138">
        <v>0</v>
      </c>
      <c r="AK16" s="138">
        <v>0</v>
      </c>
      <c r="AL16" s="139">
        <v>0</v>
      </c>
      <c r="AM16" s="137">
        <v>0</v>
      </c>
      <c r="AN16" s="138">
        <v>0</v>
      </c>
      <c r="AO16" s="138">
        <v>0</v>
      </c>
      <c r="AP16" s="139">
        <v>0</v>
      </c>
      <c r="AQ16" s="137">
        <v>0</v>
      </c>
      <c r="AR16" s="139">
        <v>0</v>
      </c>
      <c r="AS16" s="128">
        <v>0</v>
      </c>
      <c r="AT16" s="129">
        <v>0</v>
      </c>
      <c r="AU16" s="128">
        <v>1</v>
      </c>
      <c r="AV16" s="129">
        <v>0</v>
      </c>
      <c r="AW16" s="128">
        <v>0</v>
      </c>
      <c r="AX16" s="130">
        <v>0</v>
      </c>
      <c r="AY16" s="131">
        <v>1</v>
      </c>
      <c r="AZ16" s="132">
        <v>0</v>
      </c>
      <c r="BA16" s="131">
        <v>0</v>
      </c>
      <c r="BB16" s="132">
        <v>0</v>
      </c>
      <c r="BC16" s="131">
        <v>0</v>
      </c>
      <c r="BD16" s="133">
        <v>0</v>
      </c>
      <c r="BE16" s="134">
        <v>0</v>
      </c>
      <c r="BF16" s="135">
        <v>0</v>
      </c>
      <c r="BG16" s="134">
        <v>0</v>
      </c>
      <c r="BH16" s="135">
        <v>0</v>
      </c>
      <c r="BI16" s="134">
        <v>0</v>
      </c>
      <c r="BJ16" s="136">
        <v>0</v>
      </c>
      <c r="BK16" s="124">
        <f t="shared" si="2"/>
        <v>10</v>
      </c>
      <c r="BO16" s="101">
        <v>42235</v>
      </c>
      <c r="BP16" s="102">
        <v>9</v>
      </c>
      <c r="BQ16" s="103">
        <v>1</v>
      </c>
      <c r="BR16" s="104">
        <v>5</v>
      </c>
      <c r="BS16" s="105">
        <v>0</v>
      </c>
      <c r="BT16" s="106">
        <v>0</v>
      </c>
      <c r="BU16" s="107">
        <v>0</v>
      </c>
      <c r="BV16" s="108">
        <v>0</v>
      </c>
      <c r="BW16" s="109">
        <v>4</v>
      </c>
      <c r="BX16" s="110">
        <v>0</v>
      </c>
      <c r="BY16" s="111">
        <v>0</v>
      </c>
    </row>
    <row r="17" spans="1:77" ht="15" customHeight="1" x14ac:dyDescent="0.25">
      <c r="A17" s="46">
        <f t="shared" si="3"/>
        <v>34</v>
      </c>
      <c r="B17" s="75">
        <v>42236</v>
      </c>
      <c r="C17" s="112">
        <v>1</v>
      </c>
      <c r="D17" s="113">
        <v>3</v>
      </c>
      <c r="E17" s="113">
        <v>5</v>
      </c>
      <c r="F17" s="114">
        <v>4</v>
      </c>
      <c r="G17" s="115">
        <v>0</v>
      </c>
      <c r="H17" s="114">
        <v>1</v>
      </c>
      <c r="I17" s="116">
        <f t="shared" si="0"/>
        <v>14</v>
      </c>
      <c r="J17" s="51"/>
      <c r="K17" s="81">
        <f t="shared" si="4"/>
        <v>34</v>
      </c>
      <c r="L17" s="75">
        <v>42236</v>
      </c>
      <c r="M17" s="151">
        <v>5</v>
      </c>
      <c r="N17" s="152">
        <v>5</v>
      </c>
      <c r="O17" s="152">
        <v>3</v>
      </c>
      <c r="P17" s="153">
        <v>5</v>
      </c>
      <c r="Q17" s="154">
        <v>0</v>
      </c>
      <c r="R17" s="152">
        <v>0</v>
      </c>
      <c r="S17" s="152">
        <v>0</v>
      </c>
      <c r="T17" s="153">
        <v>0</v>
      </c>
      <c r="U17" s="154">
        <v>0</v>
      </c>
      <c r="V17" s="152">
        <v>0</v>
      </c>
      <c r="W17" s="152">
        <v>0</v>
      </c>
      <c r="X17" s="153">
        <v>0</v>
      </c>
      <c r="Y17" s="154">
        <v>2</v>
      </c>
      <c r="Z17" s="153">
        <v>0</v>
      </c>
      <c r="AA17" s="117">
        <f t="shared" si="1"/>
        <v>20</v>
      </c>
      <c r="AC17" s="86">
        <f t="shared" si="5"/>
        <v>34</v>
      </c>
      <c r="AD17" s="150">
        <v>42236</v>
      </c>
      <c r="AE17" s="137">
        <v>5</v>
      </c>
      <c r="AF17" s="138">
        <v>2</v>
      </c>
      <c r="AG17" s="138">
        <v>1</v>
      </c>
      <c r="AH17" s="139">
        <v>0</v>
      </c>
      <c r="AI17" s="137">
        <v>0</v>
      </c>
      <c r="AJ17" s="138">
        <v>0</v>
      </c>
      <c r="AK17" s="138">
        <v>0</v>
      </c>
      <c r="AL17" s="139">
        <v>0</v>
      </c>
      <c r="AM17" s="137">
        <v>2</v>
      </c>
      <c r="AN17" s="138">
        <v>1</v>
      </c>
      <c r="AO17" s="138">
        <v>0</v>
      </c>
      <c r="AP17" s="139">
        <v>0</v>
      </c>
      <c r="AQ17" s="137">
        <v>1</v>
      </c>
      <c r="AR17" s="139">
        <v>1</v>
      </c>
      <c r="AS17" s="128">
        <v>3</v>
      </c>
      <c r="AT17" s="129">
        <v>0</v>
      </c>
      <c r="AU17" s="128">
        <v>0</v>
      </c>
      <c r="AV17" s="129">
        <v>1</v>
      </c>
      <c r="AW17" s="128">
        <v>0</v>
      </c>
      <c r="AX17" s="130">
        <v>0</v>
      </c>
      <c r="AY17" s="131">
        <v>0</v>
      </c>
      <c r="AZ17" s="132">
        <v>0</v>
      </c>
      <c r="BA17" s="131">
        <v>1</v>
      </c>
      <c r="BB17" s="132">
        <v>0</v>
      </c>
      <c r="BC17" s="131">
        <v>0</v>
      </c>
      <c r="BD17" s="133">
        <v>0</v>
      </c>
      <c r="BE17" s="134">
        <v>0</v>
      </c>
      <c r="BF17" s="135">
        <v>0</v>
      </c>
      <c r="BG17" s="134">
        <v>0</v>
      </c>
      <c r="BH17" s="135">
        <v>0</v>
      </c>
      <c r="BI17" s="134">
        <v>0</v>
      </c>
      <c r="BJ17" s="136">
        <v>0</v>
      </c>
      <c r="BK17" s="124">
        <f t="shared" si="2"/>
        <v>18</v>
      </c>
      <c r="BO17" s="101">
        <v>42236</v>
      </c>
      <c r="BP17" s="102">
        <v>5</v>
      </c>
      <c r="BQ17" s="103">
        <v>0</v>
      </c>
      <c r="BR17" s="104">
        <v>0</v>
      </c>
      <c r="BS17" s="105">
        <v>0</v>
      </c>
      <c r="BT17" s="106">
        <v>0</v>
      </c>
      <c r="BU17" s="107">
        <v>4</v>
      </c>
      <c r="BV17" s="108">
        <v>0</v>
      </c>
      <c r="BW17" s="109">
        <v>0</v>
      </c>
      <c r="BX17" s="110">
        <v>1</v>
      </c>
      <c r="BY17" s="111">
        <v>0</v>
      </c>
    </row>
    <row r="18" spans="1:77" ht="15" customHeight="1" x14ac:dyDescent="0.25">
      <c r="A18" s="46">
        <f t="shared" si="3"/>
        <v>34</v>
      </c>
      <c r="B18" s="75">
        <v>42237</v>
      </c>
      <c r="C18" s="112">
        <v>0</v>
      </c>
      <c r="D18" s="113">
        <v>0</v>
      </c>
      <c r="E18" s="113">
        <v>0</v>
      </c>
      <c r="F18" s="114">
        <v>0</v>
      </c>
      <c r="G18" s="115">
        <v>0</v>
      </c>
      <c r="H18" s="114">
        <v>0</v>
      </c>
      <c r="I18" s="116">
        <f t="shared" si="0"/>
        <v>0</v>
      </c>
      <c r="J18" s="51"/>
      <c r="K18" s="81">
        <f t="shared" si="4"/>
        <v>34</v>
      </c>
      <c r="L18" s="75">
        <v>42237</v>
      </c>
      <c r="M18" s="151">
        <v>0</v>
      </c>
      <c r="N18" s="152">
        <v>3</v>
      </c>
      <c r="O18" s="152">
        <v>3</v>
      </c>
      <c r="P18" s="153">
        <v>6</v>
      </c>
      <c r="Q18" s="154">
        <v>0</v>
      </c>
      <c r="R18" s="152">
        <v>0</v>
      </c>
      <c r="S18" s="152">
        <v>0</v>
      </c>
      <c r="T18" s="153">
        <v>0</v>
      </c>
      <c r="U18" s="154">
        <v>0</v>
      </c>
      <c r="V18" s="152">
        <v>0</v>
      </c>
      <c r="W18" s="152">
        <v>0</v>
      </c>
      <c r="X18" s="153">
        <v>0</v>
      </c>
      <c r="Y18" s="154">
        <v>2</v>
      </c>
      <c r="Z18" s="153">
        <v>0</v>
      </c>
      <c r="AA18" s="117">
        <f t="shared" si="1"/>
        <v>14</v>
      </c>
      <c r="AB18" s="85"/>
      <c r="AC18" s="86">
        <f t="shared" si="5"/>
        <v>34</v>
      </c>
      <c r="AD18" s="150">
        <v>42237</v>
      </c>
      <c r="AE18" s="137">
        <v>0</v>
      </c>
      <c r="AF18" s="138">
        <v>0</v>
      </c>
      <c r="AG18" s="138">
        <v>0</v>
      </c>
      <c r="AH18" s="139">
        <v>0</v>
      </c>
      <c r="AI18" s="137">
        <v>0</v>
      </c>
      <c r="AJ18" s="138">
        <v>0</v>
      </c>
      <c r="AK18" s="138">
        <v>0</v>
      </c>
      <c r="AL18" s="139">
        <v>0</v>
      </c>
      <c r="AM18" s="137">
        <v>0</v>
      </c>
      <c r="AN18" s="138">
        <v>0</v>
      </c>
      <c r="AO18" s="138">
        <v>0</v>
      </c>
      <c r="AP18" s="139">
        <v>0</v>
      </c>
      <c r="AQ18" s="137">
        <v>0</v>
      </c>
      <c r="AR18" s="139">
        <v>0</v>
      </c>
      <c r="AS18" s="128">
        <v>0</v>
      </c>
      <c r="AT18" s="129">
        <v>0</v>
      </c>
      <c r="AU18" s="128">
        <v>0</v>
      </c>
      <c r="AV18" s="129">
        <v>0</v>
      </c>
      <c r="AW18" s="128">
        <v>0</v>
      </c>
      <c r="AX18" s="130">
        <v>0</v>
      </c>
      <c r="AY18" s="131">
        <v>0</v>
      </c>
      <c r="AZ18" s="132">
        <v>0</v>
      </c>
      <c r="BA18" s="131">
        <v>0</v>
      </c>
      <c r="BB18" s="132">
        <v>0</v>
      </c>
      <c r="BC18" s="131">
        <v>0</v>
      </c>
      <c r="BD18" s="133">
        <v>0</v>
      </c>
      <c r="BE18" s="134">
        <v>0</v>
      </c>
      <c r="BF18" s="135">
        <v>0</v>
      </c>
      <c r="BG18" s="134">
        <v>0</v>
      </c>
      <c r="BH18" s="135">
        <v>0</v>
      </c>
      <c r="BI18" s="134">
        <v>0</v>
      </c>
      <c r="BJ18" s="136">
        <v>0</v>
      </c>
      <c r="BK18" s="124">
        <f t="shared" si="2"/>
        <v>0</v>
      </c>
      <c r="BO18" s="101">
        <v>42237</v>
      </c>
      <c r="BP18" s="102">
        <v>4</v>
      </c>
      <c r="BQ18" s="103">
        <v>5</v>
      </c>
      <c r="BR18" s="104">
        <v>6</v>
      </c>
      <c r="BS18" s="105">
        <v>0</v>
      </c>
      <c r="BT18" s="106">
        <v>0</v>
      </c>
      <c r="BU18" s="107">
        <v>0</v>
      </c>
      <c r="BV18" s="108">
        <v>0</v>
      </c>
      <c r="BW18" s="109">
        <v>0</v>
      </c>
      <c r="BX18" s="110">
        <v>0</v>
      </c>
      <c r="BY18" s="111">
        <v>0</v>
      </c>
    </row>
    <row r="19" spans="1:77" ht="15" customHeight="1" x14ac:dyDescent="0.25">
      <c r="A19" s="46">
        <f t="shared" si="3"/>
        <v>35</v>
      </c>
      <c r="B19" s="75">
        <v>42240</v>
      </c>
      <c r="C19" s="112">
        <v>3</v>
      </c>
      <c r="D19" s="113">
        <v>5</v>
      </c>
      <c r="E19" s="113">
        <v>3</v>
      </c>
      <c r="F19" s="114">
        <v>12</v>
      </c>
      <c r="G19" s="115">
        <v>0</v>
      </c>
      <c r="H19" s="114">
        <v>1</v>
      </c>
      <c r="I19" s="116">
        <f t="shared" si="0"/>
        <v>24</v>
      </c>
      <c r="J19" s="51"/>
      <c r="K19" s="81">
        <f t="shared" si="4"/>
        <v>35</v>
      </c>
      <c r="L19" s="75">
        <v>42240</v>
      </c>
      <c r="M19" s="151">
        <v>0</v>
      </c>
      <c r="N19" s="152">
        <v>0</v>
      </c>
      <c r="O19" s="152">
        <v>0</v>
      </c>
      <c r="P19" s="153">
        <v>0</v>
      </c>
      <c r="Q19" s="154">
        <v>0</v>
      </c>
      <c r="R19" s="152">
        <v>0</v>
      </c>
      <c r="S19" s="152">
        <v>0</v>
      </c>
      <c r="T19" s="153">
        <v>0</v>
      </c>
      <c r="U19" s="154">
        <v>0</v>
      </c>
      <c r="V19" s="152">
        <v>0</v>
      </c>
      <c r="W19" s="152">
        <v>0</v>
      </c>
      <c r="X19" s="153">
        <v>0</v>
      </c>
      <c r="Y19" s="154">
        <v>0</v>
      </c>
      <c r="Z19" s="153">
        <v>0</v>
      </c>
      <c r="AA19" s="117">
        <f t="shared" si="1"/>
        <v>0</v>
      </c>
      <c r="AB19" s="140"/>
      <c r="AC19" s="86">
        <f t="shared" si="5"/>
        <v>35</v>
      </c>
      <c r="AD19" s="150">
        <v>42240</v>
      </c>
      <c r="AE19" s="137">
        <v>1</v>
      </c>
      <c r="AF19" s="138">
        <v>4</v>
      </c>
      <c r="AG19" s="138">
        <v>5</v>
      </c>
      <c r="AH19" s="139">
        <v>4</v>
      </c>
      <c r="AI19" s="137">
        <v>0</v>
      </c>
      <c r="AJ19" s="138">
        <v>0</v>
      </c>
      <c r="AK19" s="138">
        <v>0</v>
      </c>
      <c r="AL19" s="139">
        <v>0</v>
      </c>
      <c r="AM19" s="137">
        <v>2</v>
      </c>
      <c r="AN19" s="138">
        <v>0</v>
      </c>
      <c r="AO19" s="138">
        <v>0</v>
      </c>
      <c r="AP19" s="139">
        <v>0</v>
      </c>
      <c r="AQ19" s="137">
        <v>0</v>
      </c>
      <c r="AR19" s="139">
        <v>0</v>
      </c>
      <c r="AS19" s="128">
        <v>2</v>
      </c>
      <c r="AT19" s="129">
        <v>0</v>
      </c>
      <c r="AU19" s="128">
        <v>0</v>
      </c>
      <c r="AV19" s="129">
        <v>0</v>
      </c>
      <c r="AW19" s="128">
        <v>0</v>
      </c>
      <c r="AX19" s="130">
        <v>0</v>
      </c>
      <c r="AY19" s="131">
        <v>0</v>
      </c>
      <c r="AZ19" s="132">
        <v>0</v>
      </c>
      <c r="BA19" s="131">
        <v>0</v>
      </c>
      <c r="BB19" s="132">
        <v>0</v>
      </c>
      <c r="BC19" s="131">
        <v>0</v>
      </c>
      <c r="BD19" s="133">
        <v>0</v>
      </c>
      <c r="BE19" s="134">
        <v>0</v>
      </c>
      <c r="BF19" s="135">
        <v>0</v>
      </c>
      <c r="BG19" s="134">
        <v>0</v>
      </c>
      <c r="BH19" s="135">
        <v>0</v>
      </c>
      <c r="BI19" s="134">
        <v>0</v>
      </c>
      <c r="BJ19" s="136">
        <v>0</v>
      </c>
      <c r="BK19" s="124">
        <f t="shared" si="2"/>
        <v>18</v>
      </c>
      <c r="BO19" s="101">
        <v>42240</v>
      </c>
      <c r="BP19" s="102">
        <v>2</v>
      </c>
      <c r="BQ19" s="103">
        <v>4</v>
      </c>
      <c r="BR19" s="104">
        <v>2</v>
      </c>
      <c r="BS19" s="105">
        <v>0</v>
      </c>
      <c r="BT19" s="106">
        <v>0</v>
      </c>
      <c r="BU19" s="107">
        <v>7</v>
      </c>
      <c r="BV19" s="108">
        <v>0</v>
      </c>
      <c r="BW19" s="109">
        <v>0</v>
      </c>
      <c r="BX19" s="110">
        <v>4</v>
      </c>
      <c r="BY19" s="111">
        <v>0</v>
      </c>
    </row>
    <row r="20" spans="1:77" ht="15" customHeight="1" x14ac:dyDescent="0.25">
      <c r="A20" s="46">
        <f t="shared" si="3"/>
        <v>35</v>
      </c>
      <c r="B20" s="75">
        <v>42241</v>
      </c>
      <c r="C20" s="112">
        <v>1</v>
      </c>
      <c r="D20" s="113">
        <v>7</v>
      </c>
      <c r="E20" s="113">
        <v>0</v>
      </c>
      <c r="F20" s="114">
        <v>3</v>
      </c>
      <c r="G20" s="115">
        <v>0</v>
      </c>
      <c r="H20" s="114">
        <v>0</v>
      </c>
      <c r="I20" s="116">
        <f t="shared" si="0"/>
        <v>11</v>
      </c>
      <c r="J20" s="51"/>
      <c r="K20" s="81">
        <f t="shared" si="4"/>
        <v>35</v>
      </c>
      <c r="L20" s="75">
        <v>42241</v>
      </c>
      <c r="M20" s="151">
        <v>10</v>
      </c>
      <c r="N20" s="152">
        <v>0</v>
      </c>
      <c r="O20" s="152">
        <v>3</v>
      </c>
      <c r="P20" s="153">
        <v>0</v>
      </c>
      <c r="Q20" s="154">
        <v>0</v>
      </c>
      <c r="R20" s="152">
        <v>0</v>
      </c>
      <c r="S20" s="152">
        <v>0</v>
      </c>
      <c r="T20" s="153">
        <v>0</v>
      </c>
      <c r="U20" s="154">
        <v>0</v>
      </c>
      <c r="V20" s="152">
        <v>0</v>
      </c>
      <c r="W20" s="152">
        <v>0</v>
      </c>
      <c r="X20" s="153">
        <v>0</v>
      </c>
      <c r="Y20" s="154">
        <v>0</v>
      </c>
      <c r="Z20" s="153">
        <v>0</v>
      </c>
      <c r="AA20" s="117">
        <f t="shared" si="1"/>
        <v>13</v>
      </c>
      <c r="AB20" s="140"/>
      <c r="AC20" s="86">
        <f t="shared" si="5"/>
        <v>35</v>
      </c>
      <c r="AD20" s="150">
        <v>42241</v>
      </c>
      <c r="AE20" s="119">
        <v>0</v>
      </c>
      <c r="AF20" s="120">
        <v>0</v>
      </c>
      <c r="AG20" s="120">
        <v>0</v>
      </c>
      <c r="AH20" s="121">
        <v>0</v>
      </c>
      <c r="AI20" s="119">
        <v>0</v>
      </c>
      <c r="AJ20" s="120">
        <v>0</v>
      </c>
      <c r="AK20" s="120">
        <v>0</v>
      </c>
      <c r="AL20" s="121">
        <v>0</v>
      </c>
      <c r="AM20" s="119">
        <v>0</v>
      </c>
      <c r="AN20" s="120">
        <v>0</v>
      </c>
      <c r="AO20" s="120">
        <v>0</v>
      </c>
      <c r="AP20" s="121">
        <v>0</v>
      </c>
      <c r="AQ20" s="119">
        <v>0</v>
      </c>
      <c r="AR20" s="121">
        <v>0</v>
      </c>
      <c r="AS20" s="122">
        <v>0</v>
      </c>
      <c r="AT20" s="121">
        <v>0</v>
      </c>
      <c r="AU20" s="122">
        <v>0</v>
      </c>
      <c r="AV20" s="121">
        <v>0</v>
      </c>
      <c r="AW20" s="122">
        <v>0</v>
      </c>
      <c r="AX20" s="123">
        <v>0</v>
      </c>
      <c r="AY20" s="122">
        <v>0</v>
      </c>
      <c r="AZ20" s="121">
        <v>0</v>
      </c>
      <c r="BA20" s="122">
        <v>0</v>
      </c>
      <c r="BB20" s="121">
        <v>0</v>
      </c>
      <c r="BC20" s="122">
        <v>0</v>
      </c>
      <c r="BD20" s="123">
        <v>0</v>
      </c>
      <c r="BE20" s="122">
        <v>0</v>
      </c>
      <c r="BF20" s="121">
        <v>0</v>
      </c>
      <c r="BG20" s="122">
        <v>0</v>
      </c>
      <c r="BH20" s="121">
        <v>0</v>
      </c>
      <c r="BI20" s="122">
        <v>0</v>
      </c>
      <c r="BJ20" s="123">
        <v>0</v>
      </c>
      <c r="BK20" s="124">
        <f t="shared" si="2"/>
        <v>0</v>
      </c>
      <c r="BO20" s="101">
        <v>42241</v>
      </c>
      <c r="BP20" s="156">
        <v>5</v>
      </c>
      <c r="BQ20" s="157">
        <v>0</v>
      </c>
      <c r="BR20" s="158">
        <v>0</v>
      </c>
      <c r="BS20" s="159">
        <v>3</v>
      </c>
      <c r="BT20" s="160">
        <v>0</v>
      </c>
      <c r="BU20" s="161">
        <v>0</v>
      </c>
      <c r="BV20" s="108">
        <v>0</v>
      </c>
      <c r="BW20" s="162">
        <v>0</v>
      </c>
      <c r="BX20" s="163">
        <v>0</v>
      </c>
      <c r="BY20" s="164">
        <v>0</v>
      </c>
    </row>
    <row r="21" spans="1:77" ht="15" customHeight="1" x14ac:dyDescent="0.25">
      <c r="A21" s="46">
        <f t="shared" si="3"/>
        <v>35</v>
      </c>
      <c r="B21" s="75">
        <v>42242</v>
      </c>
      <c r="C21" s="165">
        <v>3</v>
      </c>
      <c r="D21" s="166">
        <v>6</v>
      </c>
      <c r="E21" s="166">
        <v>12</v>
      </c>
      <c r="F21" s="167">
        <v>1</v>
      </c>
      <c r="G21" s="168">
        <v>2</v>
      </c>
      <c r="H21" s="167">
        <v>2</v>
      </c>
      <c r="I21" s="116">
        <f t="shared" si="0"/>
        <v>26</v>
      </c>
      <c r="J21" s="51"/>
      <c r="K21" s="81">
        <f t="shared" si="4"/>
        <v>35</v>
      </c>
      <c r="L21" s="75">
        <v>42242</v>
      </c>
      <c r="M21" s="151">
        <v>0</v>
      </c>
      <c r="N21" s="152">
        <v>0</v>
      </c>
      <c r="O21" s="152">
        <v>0</v>
      </c>
      <c r="P21" s="153">
        <v>0</v>
      </c>
      <c r="Q21" s="154">
        <v>0</v>
      </c>
      <c r="R21" s="152">
        <v>0</v>
      </c>
      <c r="S21" s="152">
        <v>0</v>
      </c>
      <c r="T21" s="153">
        <v>0</v>
      </c>
      <c r="U21" s="154">
        <v>0</v>
      </c>
      <c r="V21" s="152">
        <v>0</v>
      </c>
      <c r="W21" s="152">
        <v>0</v>
      </c>
      <c r="X21" s="153">
        <v>0</v>
      </c>
      <c r="Y21" s="154">
        <v>0</v>
      </c>
      <c r="Z21" s="153">
        <v>0</v>
      </c>
      <c r="AA21" s="117">
        <f t="shared" si="1"/>
        <v>0</v>
      </c>
      <c r="AB21" s="140"/>
      <c r="AC21" s="86">
        <f t="shared" si="5"/>
        <v>35</v>
      </c>
      <c r="AD21" s="150">
        <v>42242</v>
      </c>
      <c r="AE21" s="169">
        <v>6</v>
      </c>
      <c r="AF21" s="170">
        <v>2</v>
      </c>
      <c r="AG21" s="170">
        <v>2</v>
      </c>
      <c r="AH21" s="171">
        <v>2</v>
      </c>
      <c r="AI21" s="169">
        <v>1</v>
      </c>
      <c r="AJ21" s="170">
        <v>0</v>
      </c>
      <c r="AK21" s="170">
        <v>1</v>
      </c>
      <c r="AL21" s="171">
        <v>3</v>
      </c>
      <c r="AM21" s="169">
        <v>3</v>
      </c>
      <c r="AN21" s="170">
        <v>1</v>
      </c>
      <c r="AO21" s="170">
        <v>0</v>
      </c>
      <c r="AP21" s="171">
        <v>0</v>
      </c>
      <c r="AQ21" s="169">
        <v>2</v>
      </c>
      <c r="AR21" s="171">
        <v>0</v>
      </c>
      <c r="AS21" s="172">
        <v>0</v>
      </c>
      <c r="AT21" s="173">
        <v>0</v>
      </c>
      <c r="AU21" s="172">
        <v>0</v>
      </c>
      <c r="AV21" s="173">
        <v>1</v>
      </c>
      <c r="AW21" s="174">
        <v>0</v>
      </c>
      <c r="AX21" s="175">
        <v>0</v>
      </c>
      <c r="AY21" s="176">
        <v>0</v>
      </c>
      <c r="AZ21" s="177">
        <v>0</v>
      </c>
      <c r="BA21" s="178">
        <v>0</v>
      </c>
      <c r="BB21" s="177">
        <v>0</v>
      </c>
      <c r="BC21" s="178">
        <v>0</v>
      </c>
      <c r="BD21" s="179">
        <v>0</v>
      </c>
      <c r="BE21" s="180">
        <v>2</v>
      </c>
      <c r="BF21" s="181">
        <v>0</v>
      </c>
      <c r="BG21" s="180">
        <v>0</v>
      </c>
      <c r="BH21" s="181">
        <v>0</v>
      </c>
      <c r="BI21" s="182">
        <v>0</v>
      </c>
      <c r="BJ21" s="183">
        <v>0</v>
      </c>
      <c r="BK21" s="124">
        <f t="shared" si="2"/>
        <v>26</v>
      </c>
      <c r="BO21" s="101">
        <v>42242</v>
      </c>
      <c r="BP21" s="102">
        <v>7</v>
      </c>
      <c r="BQ21" s="103">
        <v>2</v>
      </c>
      <c r="BR21" s="104">
        <v>0</v>
      </c>
      <c r="BS21" s="105">
        <v>2</v>
      </c>
      <c r="BT21" s="106">
        <v>0</v>
      </c>
      <c r="BU21" s="107">
        <v>0</v>
      </c>
      <c r="BV21" s="108">
        <v>0</v>
      </c>
      <c r="BW21" s="109">
        <v>0</v>
      </c>
      <c r="BX21" s="110">
        <v>0</v>
      </c>
      <c r="BY21" s="111">
        <v>0</v>
      </c>
    </row>
    <row r="22" spans="1:77" ht="15" customHeight="1" x14ac:dyDescent="0.25">
      <c r="A22" s="46">
        <f t="shared" si="3"/>
        <v>35</v>
      </c>
      <c r="B22" s="75">
        <v>42243</v>
      </c>
      <c r="C22" s="112">
        <v>3</v>
      </c>
      <c r="D22" s="113">
        <v>7</v>
      </c>
      <c r="E22" s="113">
        <v>4</v>
      </c>
      <c r="F22" s="114">
        <v>7</v>
      </c>
      <c r="G22" s="115">
        <v>1</v>
      </c>
      <c r="H22" s="114">
        <v>2</v>
      </c>
      <c r="I22" s="116">
        <f t="shared" si="0"/>
        <v>24</v>
      </c>
      <c r="J22" s="51"/>
      <c r="K22" s="81">
        <f t="shared" si="4"/>
        <v>35</v>
      </c>
      <c r="L22" s="75">
        <v>42243</v>
      </c>
      <c r="M22" s="151">
        <v>0</v>
      </c>
      <c r="N22" s="152">
        <v>0</v>
      </c>
      <c r="O22" s="152">
        <v>0</v>
      </c>
      <c r="P22" s="153">
        <v>0</v>
      </c>
      <c r="Q22" s="154">
        <v>0</v>
      </c>
      <c r="R22" s="152">
        <v>0</v>
      </c>
      <c r="S22" s="152">
        <v>0</v>
      </c>
      <c r="T22" s="153">
        <v>0</v>
      </c>
      <c r="U22" s="154">
        <v>0</v>
      </c>
      <c r="V22" s="152">
        <v>0</v>
      </c>
      <c r="W22" s="152">
        <v>0</v>
      </c>
      <c r="X22" s="153">
        <v>0</v>
      </c>
      <c r="Y22" s="154">
        <v>0</v>
      </c>
      <c r="Z22" s="153">
        <v>0</v>
      </c>
      <c r="AA22" s="117">
        <f t="shared" si="1"/>
        <v>0</v>
      </c>
      <c r="AB22" s="140"/>
      <c r="AC22" s="86">
        <f t="shared" si="5"/>
        <v>35</v>
      </c>
      <c r="AD22" s="150">
        <v>42243</v>
      </c>
      <c r="AE22" s="137">
        <v>2</v>
      </c>
      <c r="AF22" s="138">
        <v>0</v>
      </c>
      <c r="AG22" s="138">
        <v>2</v>
      </c>
      <c r="AH22" s="139">
        <v>4</v>
      </c>
      <c r="AI22" s="137">
        <v>0</v>
      </c>
      <c r="AJ22" s="138">
        <v>0</v>
      </c>
      <c r="AK22" s="138">
        <v>0</v>
      </c>
      <c r="AL22" s="139">
        <v>0</v>
      </c>
      <c r="AM22" s="137">
        <v>0</v>
      </c>
      <c r="AN22" s="138">
        <v>0</v>
      </c>
      <c r="AO22" s="138">
        <v>0</v>
      </c>
      <c r="AP22" s="139">
        <v>0</v>
      </c>
      <c r="AQ22" s="137">
        <v>0</v>
      </c>
      <c r="AR22" s="139">
        <v>1</v>
      </c>
      <c r="AS22" s="184">
        <v>3</v>
      </c>
      <c r="AT22" s="185">
        <v>0</v>
      </c>
      <c r="AU22" s="184">
        <v>1</v>
      </c>
      <c r="AV22" s="185">
        <v>0</v>
      </c>
      <c r="AW22" s="186">
        <v>1</v>
      </c>
      <c r="AX22" s="187">
        <v>0</v>
      </c>
      <c r="AY22" s="188">
        <v>0</v>
      </c>
      <c r="AZ22" s="189">
        <v>0</v>
      </c>
      <c r="BA22" s="190">
        <v>0</v>
      </c>
      <c r="BB22" s="189">
        <v>0</v>
      </c>
      <c r="BC22" s="190">
        <v>0</v>
      </c>
      <c r="BD22" s="191">
        <v>0</v>
      </c>
      <c r="BE22" s="192">
        <v>1</v>
      </c>
      <c r="BF22" s="193">
        <v>0</v>
      </c>
      <c r="BG22" s="192">
        <v>0</v>
      </c>
      <c r="BH22" s="193">
        <v>0</v>
      </c>
      <c r="BI22" s="194">
        <v>0</v>
      </c>
      <c r="BJ22" s="195">
        <v>0</v>
      </c>
      <c r="BK22" s="124">
        <f t="shared" si="2"/>
        <v>15</v>
      </c>
      <c r="BO22" s="101">
        <v>42243</v>
      </c>
      <c r="BP22" s="102">
        <v>5</v>
      </c>
      <c r="BQ22" s="103">
        <v>1</v>
      </c>
      <c r="BR22" s="104">
        <v>1</v>
      </c>
      <c r="BS22" s="105">
        <v>3</v>
      </c>
      <c r="BT22" s="106">
        <v>0</v>
      </c>
      <c r="BU22" s="107">
        <v>0</v>
      </c>
      <c r="BV22" s="108">
        <v>0</v>
      </c>
      <c r="BW22" s="109">
        <v>0</v>
      </c>
      <c r="BX22" s="110">
        <v>0</v>
      </c>
      <c r="BY22" s="111">
        <v>0</v>
      </c>
    </row>
    <row r="23" spans="1:77" ht="15" customHeight="1" x14ac:dyDescent="0.25">
      <c r="A23" s="46">
        <f t="shared" si="3"/>
        <v>35</v>
      </c>
      <c r="B23" s="75">
        <v>42244</v>
      </c>
      <c r="C23" s="112">
        <v>3</v>
      </c>
      <c r="D23" s="113">
        <v>4</v>
      </c>
      <c r="E23" s="113">
        <v>6</v>
      </c>
      <c r="F23" s="114">
        <v>5</v>
      </c>
      <c r="G23" s="115">
        <v>0</v>
      </c>
      <c r="H23" s="114">
        <v>2</v>
      </c>
      <c r="I23" s="116">
        <f t="shared" si="0"/>
        <v>20</v>
      </c>
      <c r="J23" s="51"/>
      <c r="K23" s="81">
        <f t="shared" si="4"/>
        <v>35</v>
      </c>
      <c r="L23" s="75">
        <v>42244</v>
      </c>
      <c r="M23" s="151">
        <v>0</v>
      </c>
      <c r="N23" s="152">
        <v>0</v>
      </c>
      <c r="O23" s="152">
        <v>0</v>
      </c>
      <c r="P23" s="153">
        <v>0</v>
      </c>
      <c r="Q23" s="154">
        <v>0</v>
      </c>
      <c r="R23" s="152">
        <v>0</v>
      </c>
      <c r="S23" s="152">
        <v>0</v>
      </c>
      <c r="T23" s="153">
        <v>0</v>
      </c>
      <c r="U23" s="154">
        <v>0</v>
      </c>
      <c r="V23" s="152">
        <v>0</v>
      </c>
      <c r="W23" s="152">
        <v>0</v>
      </c>
      <c r="X23" s="153">
        <v>0</v>
      </c>
      <c r="Y23" s="154">
        <v>0</v>
      </c>
      <c r="Z23" s="153">
        <v>0</v>
      </c>
      <c r="AA23" s="117">
        <f t="shared" si="1"/>
        <v>0</v>
      </c>
      <c r="AB23" s="85"/>
      <c r="AC23" s="86">
        <f t="shared" si="5"/>
        <v>35</v>
      </c>
      <c r="AD23" s="150">
        <v>42244</v>
      </c>
      <c r="AE23" s="137">
        <v>7</v>
      </c>
      <c r="AF23" s="138">
        <v>2</v>
      </c>
      <c r="AG23" s="138">
        <v>2</v>
      </c>
      <c r="AH23" s="139">
        <v>2</v>
      </c>
      <c r="AI23" s="137">
        <v>0</v>
      </c>
      <c r="AJ23" s="138">
        <v>0</v>
      </c>
      <c r="AK23" s="138">
        <v>0</v>
      </c>
      <c r="AL23" s="139">
        <v>0</v>
      </c>
      <c r="AM23" s="137">
        <v>0</v>
      </c>
      <c r="AN23" s="138">
        <v>1</v>
      </c>
      <c r="AO23" s="138">
        <v>0</v>
      </c>
      <c r="AP23" s="139">
        <v>0</v>
      </c>
      <c r="AQ23" s="137">
        <v>1</v>
      </c>
      <c r="AR23" s="139">
        <v>0</v>
      </c>
      <c r="AS23" s="184">
        <v>0</v>
      </c>
      <c r="AT23" s="185">
        <v>0</v>
      </c>
      <c r="AU23" s="184">
        <v>0</v>
      </c>
      <c r="AV23" s="185">
        <v>0</v>
      </c>
      <c r="AW23" s="186">
        <v>0</v>
      </c>
      <c r="AX23" s="187">
        <v>0</v>
      </c>
      <c r="AY23" s="188">
        <v>0</v>
      </c>
      <c r="AZ23" s="189">
        <v>0</v>
      </c>
      <c r="BA23" s="190">
        <v>0</v>
      </c>
      <c r="BB23" s="189">
        <v>0</v>
      </c>
      <c r="BC23" s="190">
        <v>0</v>
      </c>
      <c r="BD23" s="191">
        <v>0</v>
      </c>
      <c r="BE23" s="192">
        <v>0</v>
      </c>
      <c r="BF23" s="193">
        <v>0</v>
      </c>
      <c r="BG23" s="192">
        <v>0</v>
      </c>
      <c r="BH23" s="193">
        <v>0</v>
      </c>
      <c r="BI23" s="194">
        <v>0</v>
      </c>
      <c r="BJ23" s="195">
        <v>0</v>
      </c>
      <c r="BK23" s="124">
        <f t="shared" si="2"/>
        <v>15</v>
      </c>
      <c r="BO23" s="101">
        <v>42244</v>
      </c>
      <c r="BP23" s="102">
        <v>9</v>
      </c>
      <c r="BQ23" s="103">
        <v>0</v>
      </c>
      <c r="BR23" s="104">
        <v>1</v>
      </c>
      <c r="BS23" s="105">
        <v>0</v>
      </c>
      <c r="BT23" s="106">
        <v>0</v>
      </c>
      <c r="BU23" s="107">
        <v>0</v>
      </c>
      <c r="BV23" s="108">
        <v>0</v>
      </c>
      <c r="BW23" s="109">
        <v>0</v>
      </c>
      <c r="BX23" s="110">
        <v>0</v>
      </c>
      <c r="BY23" s="111">
        <v>0</v>
      </c>
    </row>
    <row r="24" spans="1:77" ht="15.75" customHeight="1" thickBot="1" x14ac:dyDescent="0.3">
      <c r="A24" s="46">
        <f t="shared" si="3"/>
        <v>36</v>
      </c>
      <c r="B24" s="75">
        <v>42247</v>
      </c>
      <c r="C24" s="112">
        <v>3</v>
      </c>
      <c r="D24" s="113">
        <v>17</v>
      </c>
      <c r="E24" s="113">
        <v>9</v>
      </c>
      <c r="F24" s="114">
        <v>23</v>
      </c>
      <c r="G24" s="115">
        <v>1</v>
      </c>
      <c r="H24" s="114">
        <v>3</v>
      </c>
      <c r="I24" s="116">
        <f t="shared" si="0"/>
        <v>56</v>
      </c>
      <c r="J24" s="51"/>
      <c r="K24" s="81">
        <f t="shared" si="4"/>
        <v>36</v>
      </c>
      <c r="L24" s="75">
        <v>42247</v>
      </c>
      <c r="M24" s="151">
        <v>0</v>
      </c>
      <c r="N24" s="154">
        <v>0</v>
      </c>
      <c r="O24" s="154">
        <v>0</v>
      </c>
      <c r="P24" s="154">
        <v>0</v>
      </c>
      <c r="Q24" s="154">
        <v>0</v>
      </c>
      <c r="R24" s="154">
        <v>0</v>
      </c>
      <c r="S24" s="154">
        <v>0</v>
      </c>
      <c r="T24" s="154">
        <v>0</v>
      </c>
      <c r="U24" s="154">
        <v>0</v>
      </c>
      <c r="V24" s="154">
        <v>0</v>
      </c>
      <c r="W24" s="154">
        <v>0</v>
      </c>
      <c r="X24" s="154">
        <v>0</v>
      </c>
      <c r="Y24" s="154">
        <v>0</v>
      </c>
      <c r="Z24" s="154">
        <v>0</v>
      </c>
      <c r="AA24" s="117">
        <f t="shared" si="1"/>
        <v>0</v>
      </c>
      <c r="AB24" s="140"/>
      <c r="AC24" s="86">
        <f t="shared" si="5"/>
        <v>36</v>
      </c>
      <c r="AD24" s="150">
        <v>42247</v>
      </c>
      <c r="AE24" s="137">
        <v>2</v>
      </c>
      <c r="AF24" s="138">
        <v>5</v>
      </c>
      <c r="AG24" s="138">
        <v>3</v>
      </c>
      <c r="AH24" s="139">
        <v>4</v>
      </c>
      <c r="AI24" s="137">
        <v>1</v>
      </c>
      <c r="AJ24" s="138">
        <v>0</v>
      </c>
      <c r="AK24" s="138">
        <v>0</v>
      </c>
      <c r="AL24" s="139">
        <v>0</v>
      </c>
      <c r="AM24" s="137">
        <v>0</v>
      </c>
      <c r="AN24" s="138">
        <v>0</v>
      </c>
      <c r="AO24" s="138">
        <v>0</v>
      </c>
      <c r="AP24" s="139">
        <v>0</v>
      </c>
      <c r="AQ24" s="137">
        <v>0</v>
      </c>
      <c r="AR24" s="139">
        <v>1</v>
      </c>
      <c r="AS24" s="186">
        <v>1</v>
      </c>
      <c r="AT24" s="185">
        <v>0</v>
      </c>
      <c r="AU24" s="186">
        <v>0</v>
      </c>
      <c r="AV24" s="185">
        <v>0</v>
      </c>
      <c r="AW24" s="186">
        <v>1</v>
      </c>
      <c r="AX24" s="187">
        <v>0</v>
      </c>
      <c r="AY24" s="190">
        <v>0</v>
      </c>
      <c r="AZ24" s="189">
        <v>0</v>
      </c>
      <c r="BA24" s="190">
        <v>0</v>
      </c>
      <c r="BB24" s="189">
        <v>0</v>
      </c>
      <c r="BC24" s="190">
        <v>0</v>
      </c>
      <c r="BD24" s="191">
        <v>0</v>
      </c>
      <c r="BE24" s="194">
        <v>0</v>
      </c>
      <c r="BF24" s="193">
        <v>0</v>
      </c>
      <c r="BG24" s="194">
        <v>0</v>
      </c>
      <c r="BH24" s="193">
        <v>0</v>
      </c>
      <c r="BI24" s="194">
        <v>0</v>
      </c>
      <c r="BJ24" s="195">
        <v>0</v>
      </c>
      <c r="BK24" s="124">
        <f t="shared" si="2"/>
        <v>18</v>
      </c>
      <c r="BO24" s="196">
        <v>42247</v>
      </c>
      <c r="BP24" s="197">
        <v>5</v>
      </c>
      <c r="BQ24" s="198">
        <v>1</v>
      </c>
      <c r="BR24" s="199">
        <v>0</v>
      </c>
      <c r="BS24" s="200">
        <v>1</v>
      </c>
      <c r="BT24" s="201">
        <v>0</v>
      </c>
      <c r="BU24" s="202">
        <v>0</v>
      </c>
      <c r="BV24" s="203">
        <v>0</v>
      </c>
      <c r="BW24" s="204">
        <v>0</v>
      </c>
      <c r="BX24" s="205">
        <v>0</v>
      </c>
      <c r="BY24" s="206">
        <v>0</v>
      </c>
    </row>
    <row r="25" spans="1:77" ht="15.75" customHeight="1" thickBot="1" x14ac:dyDescent="0.3">
      <c r="B25" s="155"/>
      <c r="C25" s="207">
        <f t="shared" ref="C25:H25" si="6">SUM(C4:C24)</f>
        <v>58</v>
      </c>
      <c r="D25" s="208">
        <f t="shared" si="6"/>
        <v>102</v>
      </c>
      <c r="E25" s="208">
        <f t="shared" si="6"/>
        <v>88</v>
      </c>
      <c r="F25" s="209">
        <f t="shared" si="6"/>
        <v>128</v>
      </c>
      <c r="G25" s="207">
        <f t="shared" si="6"/>
        <v>10</v>
      </c>
      <c r="H25" s="210">
        <f t="shared" si="6"/>
        <v>36</v>
      </c>
      <c r="I25" s="211">
        <f t="shared" si="0"/>
        <v>422</v>
      </c>
      <c r="J25" s="212"/>
      <c r="K25" s="51"/>
      <c r="L25" s="213"/>
      <c r="M25" s="214">
        <f t="shared" ref="M25:AA25" si="7">SUM(M4:M24)</f>
        <v>57</v>
      </c>
      <c r="N25" s="215">
        <f t="shared" si="7"/>
        <v>27</v>
      </c>
      <c r="O25" s="215">
        <f t="shared" si="7"/>
        <v>50</v>
      </c>
      <c r="P25" s="216">
        <f t="shared" si="7"/>
        <v>40</v>
      </c>
      <c r="Q25" s="214">
        <f t="shared" si="7"/>
        <v>5</v>
      </c>
      <c r="R25" s="215">
        <f t="shared" si="7"/>
        <v>0</v>
      </c>
      <c r="S25" s="215">
        <f t="shared" si="7"/>
        <v>0</v>
      </c>
      <c r="T25" s="216">
        <f t="shared" si="7"/>
        <v>0</v>
      </c>
      <c r="U25" s="214">
        <f t="shared" si="7"/>
        <v>0</v>
      </c>
      <c r="V25" s="215">
        <f t="shared" si="7"/>
        <v>0</v>
      </c>
      <c r="W25" s="215">
        <f t="shared" si="7"/>
        <v>0</v>
      </c>
      <c r="X25" s="216">
        <f t="shared" si="7"/>
        <v>0</v>
      </c>
      <c r="Y25" s="214">
        <f t="shared" si="7"/>
        <v>6</v>
      </c>
      <c r="Z25" s="216">
        <f t="shared" si="7"/>
        <v>0</v>
      </c>
      <c r="AA25" s="217">
        <f t="shared" si="7"/>
        <v>185</v>
      </c>
      <c r="AE25" s="218">
        <f t="shared" ref="AE25:BK25" si="8">SUM(AE4:AE24)</f>
        <v>50</v>
      </c>
      <c r="AF25" s="219">
        <f t="shared" si="8"/>
        <v>34</v>
      </c>
      <c r="AG25" s="219">
        <f t="shared" si="8"/>
        <v>46</v>
      </c>
      <c r="AH25" s="220">
        <f t="shared" si="8"/>
        <v>41</v>
      </c>
      <c r="AI25" s="218">
        <f t="shared" si="8"/>
        <v>2</v>
      </c>
      <c r="AJ25" s="219">
        <f t="shared" si="8"/>
        <v>1</v>
      </c>
      <c r="AK25" s="219">
        <f t="shared" si="8"/>
        <v>1</v>
      </c>
      <c r="AL25" s="220">
        <f t="shared" si="8"/>
        <v>5</v>
      </c>
      <c r="AM25" s="218">
        <f t="shared" si="8"/>
        <v>22</v>
      </c>
      <c r="AN25" s="219">
        <f t="shared" si="8"/>
        <v>6</v>
      </c>
      <c r="AO25" s="219">
        <f t="shared" si="8"/>
        <v>0</v>
      </c>
      <c r="AP25" s="220">
        <f t="shared" si="8"/>
        <v>0</v>
      </c>
      <c r="AQ25" s="218">
        <f t="shared" si="8"/>
        <v>11</v>
      </c>
      <c r="AR25" s="220">
        <f t="shared" si="8"/>
        <v>6</v>
      </c>
      <c r="AS25" s="221">
        <f t="shared" si="8"/>
        <v>14</v>
      </c>
      <c r="AT25" s="222">
        <f t="shared" si="8"/>
        <v>0</v>
      </c>
      <c r="AU25" s="223">
        <f t="shared" si="8"/>
        <v>2</v>
      </c>
      <c r="AV25" s="222">
        <f t="shared" si="8"/>
        <v>2</v>
      </c>
      <c r="AW25" s="223">
        <f t="shared" si="8"/>
        <v>3</v>
      </c>
      <c r="AX25" s="224">
        <f t="shared" si="8"/>
        <v>0</v>
      </c>
      <c r="AY25" s="225">
        <f t="shared" si="8"/>
        <v>13</v>
      </c>
      <c r="AZ25" s="226">
        <f t="shared" si="8"/>
        <v>0</v>
      </c>
      <c r="BA25" s="227">
        <f t="shared" si="8"/>
        <v>6</v>
      </c>
      <c r="BB25" s="228">
        <f t="shared" si="8"/>
        <v>0</v>
      </c>
      <c r="BC25" s="227">
        <f t="shared" si="8"/>
        <v>1</v>
      </c>
      <c r="BD25" s="228">
        <f t="shared" si="8"/>
        <v>6</v>
      </c>
      <c r="BE25" s="229">
        <f t="shared" si="8"/>
        <v>15</v>
      </c>
      <c r="BF25" s="230">
        <f t="shared" si="8"/>
        <v>0</v>
      </c>
      <c r="BG25" s="229">
        <f t="shared" si="8"/>
        <v>1</v>
      </c>
      <c r="BH25" s="230">
        <f t="shared" si="8"/>
        <v>0</v>
      </c>
      <c r="BI25" s="229">
        <f t="shared" si="8"/>
        <v>0</v>
      </c>
      <c r="BJ25" s="231">
        <f t="shared" si="8"/>
        <v>0</v>
      </c>
      <c r="BK25" s="232">
        <f t="shared" si="8"/>
        <v>288</v>
      </c>
      <c r="BO25" s="233" t="s">
        <v>97</v>
      </c>
      <c r="BP25" s="234">
        <f t="shared" ref="BP25:BY25" si="9">SUM(BP3:BP24)</f>
        <v>111</v>
      </c>
      <c r="BQ25" s="234">
        <f t="shared" si="9"/>
        <v>37</v>
      </c>
      <c r="BR25" s="234">
        <f t="shared" si="9"/>
        <v>53</v>
      </c>
      <c r="BS25" s="234">
        <f t="shared" si="9"/>
        <v>21</v>
      </c>
      <c r="BT25" s="234">
        <f t="shared" si="9"/>
        <v>0</v>
      </c>
      <c r="BU25" s="234">
        <f t="shared" si="9"/>
        <v>29</v>
      </c>
      <c r="BV25" s="235">
        <f t="shared" si="9"/>
        <v>0</v>
      </c>
      <c r="BW25" s="232">
        <f t="shared" si="9"/>
        <v>15</v>
      </c>
      <c r="BX25" s="232">
        <f t="shared" si="9"/>
        <v>14</v>
      </c>
      <c r="BY25" s="232">
        <f t="shared" si="9"/>
        <v>0</v>
      </c>
    </row>
    <row r="26" spans="1:77" ht="15.75" customHeight="1" thickBot="1" x14ac:dyDescent="0.3">
      <c r="B26" s="236"/>
      <c r="C26" s="236"/>
      <c r="D26" s="236"/>
      <c r="F26" s="237" t="s">
        <v>98</v>
      </c>
      <c r="G26" s="238"/>
      <c r="H26" s="238"/>
      <c r="I26" s="239">
        <f>I25</f>
        <v>422</v>
      </c>
      <c r="J26" s="240"/>
      <c r="K26" s="140"/>
      <c r="L26" s="213"/>
      <c r="M26" s="236"/>
      <c r="N26" s="236"/>
      <c r="O26" s="236"/>
      <c r="P26" s="236"/>
      <c r="Q26" s="236"/>
      <c r="R26" s="236"/>
      <c r="S26" s="241"/>
      <c r="T26" s="241"/>
      <c r="U26" s="242" t="s">
        <v>99</v>
      </c>
      <c r="V26" s="243"/>
      <c r="W26" s="243"/>
      <c r="X26" s="243"/>
      <c r="Y26" s="243"/>
      <c r="Z26" s="243"/>
      <c r="AA26" s="244">
        <f>SUM(AA25)</f>
        <v>185</v>
      </c>
      <c r="AD26" s="245"/>
      <c r="AK26" s="246"/>
      <c r="AL26" s="140"/>
      <c r="AM26" s="140"/>
      <c r="AN26" s="140"/>
      <c r="AO26" s="155"/>
      <c r="AP26" s="247" t="s">
        <v>100</v>
      </c>
      <c r="AQ26" s="248"/>
      <c r="AR26" s="249">
        <f>SUM(AE25:AR25)</f>
        <v>225</v>
      </c>
      <c r="AV26" s="250" t="s">
        <v>101</v>
      </c>
      <c r="AW26" s="223"/>
      <c r="AX26" s="251">
        <f>SUM(AS25:AX25)</f>
        <v>21</v>
      </c>
      <c r="BA26" s="225" t="s">
        <v>102</v>
      </c>
      <c r="BB26" s="252"/>
      <c r="BC26" s="252"/>
      <c r="BD26" s="253">
        <f>SUM(AY25:BD25)</f>
        <v>26</v>
      </c>
      <c r="BF26" s="245"/>
      <c r="BH26" s="254" t="s">
        <v>103</v>
      </c>
      <c r="BI26" s="229"/>
      <c r="BJ26" s="255">
        <f>SUM(BE25:BJ25)</f>
        <v>16</v>
      </c>
      <c r="BK26" s="140"/>
    </row>
    <row r="27" spans="1:77" ht="15.75" customHeight="1" thickBot="1" x14ac:dyDescent="0.3">
      <c r="C27" s="155"/>
      <c r="D27" s="155"/>
      <c r="I27" s="155"/>
      <c r="J27" s="155"/>
      <c r="K27" s="155"/>
      <c r="L27" s="140"/>
      <c r="Q27" s="155"/>
      <c r="R27" s="155"/>
      <c r="U27" s="155"/>
      <c r="AR27" s="155"/>
    </row>
    <row r="28" spans="1:77" ht="12.95" customHeight="1" thickBot="1" x14ac:dyDescent="0.3">
      <c r="B28" s="256" t="s">
        <v>104</v>
      </c>
      <c r="C28" s="257"/>
      <c r="D28" s="258" t="s">
        <v>105</v>
      </c>
      <c r="E28" s="259"/>
      <c r="F28" s="259"/>
      <c r="G28" s="260" t="s">
        <v>106</v>
      </c>
      <c r="H28" s="261"/>
      <c r="I28" s="262" t="s">
        <v>107</v>
      </c>
      <c r="J28" s="263"/>
      <c r="K28" s="263"/>
      <c r="L28" s="263"/>
      <c r="M28" s="264"/>
      <c r="N28" s="263" t="s">
        <v>108</v>
      </c>
      <c r="O28" s="263"/>
      <c r="P28" s="265"/>
      <c r="U28" s="155"/>
      <c r="AD28" s="256" t="s">
        <v>109</v>
      </c>
      <c r="AE28" s="266"/>
      <c r="AF28" s="267" t="s">
        <v>110</v>
      </c>
      <c r="AG28" s="268"/>
      <c r="AH28" s="268"/>
      <c r="AI28" s="269" t="s">
        <v>106</v>
      </c>
      <c r="AJ28" s="270"/>
      <c r="AK28" s="269" t="s">
        <v>111</v>
      </c>
      <c r="AL28" s="271"/>
      <c r="AM28" s="272" t="s">
        <v>107</v>
      </c>
      <c r="AN28" s="263"/>
      <c r="AO28" s="265"/>
      <c r="AP28" s="272" t="s">
        <v>108</v>
      </c>
      <c r="AQ28" s="263"/>
      <c r="AR28" s="265"/>
      <c r="AS28" s="267" t="s">
        <v>112</v>
      </c>
      <c r="AT28" s="268"/>
      <c r="AU28" s="273"/>
      <c r="AV28" s="269" t="s">
        <v>106</v>
      </c>
      <c r="AW28" s="270"/>
      <c r="AX28" s="269" t="s">
        <v>111</v>
      </c>
      <c r="AY28" s="271"/>
      <c r="AZ28" s="272" t="s">
        <v>107</v>
      </c>
      <c r="BA28" s="263"/>
      <c r="BB28" s="265"/>
      <c r="BC28" s="272" t="s">
        <v>108</v>
      </c>
      <c r="BD28" s="263"/>
      <c r="BE28" s="265"/>
    </row>
    <row r="29" spans="1:77" ht="12.95" customHeight="1" thickBot="1" x14ac:dyDescent="0.3">
      <c r="B29" s="274"/>
      <c r="C29" s="275"/>
      <c r="D29" s="276"/>
      <c r="E29" s="277"/>
      <c r="F29" s="277"/>
      <c r="G29" s="278">
        <f>D25+M25+Q25</f>
        <v>164</v>
      </c>
      <c r="H29" s="279"/>
      <c r="I29" s="280">
        <f>E25+O25</f>
        <v>138</v>
      </c>
      <c r="J29" s="281"/>
      <c r="K29" s="281"/>
      <c r="L29" s="281"/>
      <c r="M29" s="282"/>
      <c r="N29" s="281">
        <f>F25+P25</f>
        <v>168</v>
      </c>
      <c r="O29" s="281"/>
      <c r="P29" s="283"/>
      <c r="U29" s="155"/>
      <c r="V29" s="284" t="s">
        <v>113</v>
      </c>
      <c r="W29" s="285"/>
      <c r="X29" s="285"/>
      <c r="Y29" s="285"/>
      <c r="Z29" s="285"/>
      <c r="AA29" s="286">
        <f>AA26+AR26</f>
        <v>410</v>
      </c>
      <c r="AD29" s="274"/>
      <c r="AE29" s="287"/>
      <c r="AF29" s="288"/>
      <c r="AG29" s="268"/>
      <c r="AH29" s="268"/>
      <c r="AI29" s="289">
        <f>AE25</f>
        <v>50</v>
      </c>
      <c r="AJ29" s="290"/>
      <c r="AK29" s="291">
        <f>AF25</f>
        <v>34</v>
      </c>
      <c r="AL29" s="292"/>
      <c r="AM29" s="293">
        <f>AG25</f>
        <v>46</v>
      </c>
      <c r="AN29" s="281"/>
      <c r="AO29" s="283"/>
      <c r="AP29" s="293">
        <f>AH25</f>
        <v>41</v>
      </c>
      <c r="AQ29" s="281"/>
      <c r="AR29" s="283"/>
      <c r="AS29" s="288"/>
      <c r="AT29" s="268"/>
      <c r="AU29" s="273"/>
      <c r="AV29" s="289">
        <f>AM25</f>
        <v>22</v>
      </c>
      <c r="AW29" s="290"/>
      <c r="AX29" s="291">
        <f>AN25</f>
        <v>6</v>
      </c>
      <c r="AY29" s="292"/>
      <c r="AZ29" s="293">
        <f>AO25</f>
        <v>0</v>
      </c>
      <c r="BA29" s="281"/>
      <c r="BB29" s="283"/>
      <c r="BC29" s="293">
        <f>AP25</f>
        <v>0</v>
      </c>
      <c r="BD29" s="281"/>
      <c r="BE29" s="283"/>
    </row>
    <row r="30" spans="1:77" ht="12.95" customHeight="1" thickBot="1" x14ac:dyDescent="0.3">
      <c r="B30" s="274"/>
      <c r="C30" s="275"/>
      <c r="D30" s="258" t="s">
        <v>6</v>
      </c>
      <c r="E30" s="259"/>
      <c r="F30" s="259"/>
      <c r="G30" s="260" t="s">
        <v>106</v>
      </c>
      <c r="H30" s="261"/>
      <c r="I30" s="262" t="s">
        <v>107</v>
      </c>
      <c r="J30" s="263"/>
      <c r="K30" s="263"/>
      <c r="L30" s="263"/>
      <c r="M30" s="264"/>
      <c r="N30" s="263" t="s">
        <v>108</v>
      </c>
      <c r="O30" s="263"/>
      <c r="P30" s="265"/>
      <c r="U30" s="155"/>
      <c r="V30" s="294" t="s">
        <v>114</v>
      </c>
      <c r="W30" s="295"/>
      <c r="X30" s="295"/>
      <c r="Y30" s="295"/>
      <c r="Z30" s="295"/>
      <c r="AA30" s="296">
        <f>AA25+BK25</f>
        <v>473</v>
      </c>
      <c r="AD30" s="274"/>
      <c r="AE30" s="287"/>
      <c r="AF30" s="267" t="s">
        <v>115</v>
      </c>
      <c r="AG30" s="268"/>
      <c r="AH30" s="268"/>
      <c r="AI30" s="269" t="s">
        <v>106</v>
      </c>
      <c r="AJ30" s="270"/>
      <c r="AK30" s="269" t="s">
        <v>111</v>
      </c>
      <c r="AL30" s="271"/>
      <c r="AM30" s="272" t="s">
        <v>107</v>
      </c>
      <c r="AN30" s="263"/>
      <c r="AO30" s="265"/>
      <c r="AP30" s="272" t="s">
        <v>108</v>
      </c>
      <c r="AQ30" s="263"/>
      <c r="AR30" s="265"/>
      <c r="AS30" s="267" t="s">
        <v>6</v>
      </c>
      <c r="AT30" s="268"/>
      <c r="AU30" s="273"/>
      <c r="AV30" s="269" t="s">
        <v>106</v>
      </c>
      <c r="AW30" s="270"/>
      <c r="AX30" s="269" t="s">
        <v>111</v>
      </c>
      <c r="AY30" s="271"/>
      <c r="AZ30" s="272" t="s">
        <v>107</v>
      </c>
      <c r="BA30" s="263"/>
      <c r="BB30" s="265"/>
      <c r="BC30" s="272" t="s">
        <v>108</v>
      </c>
      <c r="BD30" s="263"/>
      <c r="BE30" s="265"/>
    </row>
    <row r="31" spans="1:77" ht="12.95" customHeight="1" thickBot="1" x14ac:dyDescent="0.3">
      <c r="B31" s="297"/>
      <c r="C31" s="298"/>
      <c r="D31" s="276"/>
      <c r="E31" s="277"/>
      <c r="F31" s="277"/>
      <c r="G31" s="278">
        <f>H25+Y25</f>
        <v>42</v>
      </c>
      <c r="H31" s="279"/>
      <c r="I31" s="299"/>
      <c r="J31" s="300"/>
      <c r="K31" s="300"/>
      <c r="L31" s="300"/>
      <c r="M31" s="301"/>
      <c r="N31" s="300"/>
      <c r="O31" s="300"/>
      <c r="P31" s="302"/>
      <c r="U31" s="155"/>
      <c r="V31" s="303"/>
      <c r="W31" s="303"/>
      <c r="X31" s="303"/>
      <c r="Y31" s="303"/>
      <c r="Z31" s="303"/>
      <c r="AA31" s="303"/>
      <c r="AD31" s="297"/>
      <c r="AE31" s="304"/>
      <c r="AF31" s="288"/>
      <c r="AG31" s="268"/>
      <c r="AH31" s="268"/>
      <c r="AI31" s="291">
        <f>AI25</f>
        <v>2</v>
      </c>
      <c r="AJ31" s="305"/>
      <c r="AK31" s="291">
        <f>AJ25</f>
        <v>1</v>
      </c>
      <c r="AL31" s="292"/>
      <c r="AM31" s="293">
        <f>AK25</f>
        <v>1</v>
      </c>
      <c r="AN31" s="281"/>
      <c r="AO31" s="283"/>
      <c r="AP31" s="293">
        <f>AL25</f>
        <v>5</v>
      </c>
      <c r="AQ31" s="281"/>
      <c r="AR31" s="283"/>
      <c r="AS31" s="288"/>
      <c r="AT31" s="268"/>
      <c r="AU31" s="273"/>
      <c r="AV31" s="291">
        <f>AQ25</f>
        <v>11</v>
      </c>
      <c r="AW31" s="305"/>
      <c r="AX31" s="291">
        <f>AR25</f>
        <v>6</v>
      </c>
      <c r="AY31" s="292"/>
      <c r="AZ31" s="306"/>
      <c r="BA31" s="300"/>
      <c r="BB31" s="302"/>
      <c r="BC31" s="306"/>
      <c r="BD31" s="300"/>
      <c r="BE31" s="302"/>
    </row>
    <row r="32" spans="1:77" ht="12.95" customHeight="1" x14ac:dyDescent="0.25">
      <c r="U32" s="155"/>
    </row>
    <row r="33" spans="5:21" x14ac:dyDescent="0.25">
      <c r="U33" s="155"/>
    </row>
    <row r="34" spans="5:21" x14ac:dyDescent="0.25">
      <c r="E34" s="155"/>
      <c r="U34"/>
    </row>
    <row r="35" spans="5:21" x14ac:dyDescent="0.25">
      <c r="E35" s="155"/>
      <c r="U35"/>
    </row>
    <row r="36" spans="5:21" x14ac:dyDescent="0.25">
      <c r="U36"/>
    </row>
    <row r="37" spans="5:21" x14ac:dyDescent="0.25">
      <c r="U37"/>
    </row>
    <row r="38" spans="5:21" x14ac:dyDescent="0.25">
      <c r="U38"/>
    </row>
    <row r="39" spans="5:21" x14ac:dyDescent="0.25">
      <c r="U39"/>
    </row>
    <row r="40" spans="5:21" x14ac:dyDescent="0.25">
      <c r="U40" s="155"/>
    </row>
    <row r="41" spans="5:21" x14ac:dyDescent="0.25">
      <c r="U41" s="155"/>
    </row>
    <row r="42" spans="5:21" x14ac:dyDescent="0.25">
      <c r="U42" s="155"/>
    </row>
    <row r="43" spans="5:21" x14ac:dyDescent="0.25">
      <c r="U43" s="155"/>
    </row>
    <row r="44" spans="5:21" x14ac:dyDescent="0.25">
      <c r="U44" s="155"/>
    </row>
    <row r="45" spans="5:21" x14ac:dyDescent="0.25">
      <c r="U45" s="155"/>
    </row>
    <row r="46" spans="5:21" x14ac:dyDescent="0.25">
      <c r="U46" s="155"/>
    </row>
    <row r="47" spans="5:21" x14ac:dyDescent="0.25">
      <c r="U47"/>
    </row>
    <row r="48" spans="5:21" x14ac:dyDescent="0.25">
      <c r="U48"/>
    </row>
    <row r="49" spans="21:21" x14ac:dyDescent="0.25">
      <c r="U49"/>
    </row>
    <row r="50" spans="21:21" x14ac:dyDescent="0.25">
      <c r="U50"/>
    </row>
    <row r="51" spans="21:21" x14ac:dyDescent="0.25">
      <c r="U51"/>
    </row>
    <row r="52" spans="21:21" x14ac:dyDescent="0.25">
      <c r="U52"/>
    </row>
    <row r="53" spans="21:21" x14ac:dyDescent="0.25">
      <c r="U53"/>
    </row>
    <row r="54" spans="21:21" x14ac:dyDescent="0.25">
      <c r="U54"/>
    </row>
    <row r="55" spans="21:21" x14ac:dyDescent="0.25">
      <c r="U55"/>
    </row>
    <row r="56" spans="21:21" x14ac:dyDescent="0.25">
      <c r="U56"/>
    </row>
    <row r="57" spans="21:21" x14ac:dyDescent="0.25">
      <c r="U57"/>
    </row>
    <row r="58" spans="21:21" x14ac:dyDescent="0.25">
      <c r="U58"/>
    </row>
    <row r="59" spans="21:21" x14ac:dyDescent="0.25">
      <c r="U59"/>
    </row>
    <row r="60" spans="21:21" x14ac:dyDescent="0.25">
      <c r="U60"/>
    </row>
    <row r="61" spans="21:21" x14ac:dyDescent="0.25">
      <c r="U61"/>
    </row>
    <row r="62" spans="21:21" x14ac:dyDescent="0.25">
      <c r="U62"/>
    </row>
    <row r="63" spans="21:21" x14ac:dyDescent="0.25">
      <c r="U63"/>
    </row>
    <row r="64" spans="21:21" x14ac:dyDescent="0.25">
      <c r="U64"/>
    </row>
    <row r="65" spans="21:21" x14ac:dyDescent="0.25">
      <c r="U65"/>
    </row>
    <row r="66" spans="21:21" x14ac:dyDescent="0.25">
      <c r="U66"/>
    </row>
    <row r="67" spans="21:21" x14ac:dyDescent="0.25">
      <c r="U67"/>
    </row>
    <row r="68" spans="21:21" x14ac:dyDescent="0.25">
      <c r="U68"/>
    </row>
    <row r="69" spans="21:21" x14ac:dyDescent="0.25">
      <c r="U69"/>
    </row>
    <row r="70" spans="21:21" x14ac:dyDescent="0.25">
      <c r="U70"/>
    </row>
    <row r="71" spans="21:21" x14ac:dyDescent="0.25">
      <c r="U71"/>
    </row>
    <row r="72" spans="21:21" x14ac:dyDescent="0.25">
      <c r="U72"/>
    </row>
    <row r="73" spans="21:21" x14ac:dyDescent="0.25">
      <c r="U73"/>
    </row>
    <row r="74" spans="21:21" x14ac:dyDescent="0.25">
      <c r="U74"/>
    </row>
    <row r="75" spans="21:21" x14ac:dyDescent="0.25">
      <c r="U75"/>
    </row>
    <row r="76" spans="21:21" x14ac:dyDescent="0.25">
      <c r="U76"/>
    </row>
    <row r="77" spans="21:21" x14ac:dyDescent="0.25">
      <c r="U77"/>
    </row>
    <row r="78" spans="21:21" x14ac:dyDescent="0.25">
      <c r="U78"/>
    </row>
    <row r="79" spans="21:21" x14ac:dyDescent="0.25">
      <c r="U79"/>
    </row>
    <row r="80" spans="21:21" x14ac:dyDescent="0.25">
      <c r="U80"/>
    </row>
    <row r="81" spans="21:21" x14ac:dyDescent="0.25">
      <c r="U81"/>
    </row>
    <row r="82" spans="21:21" x14ac:dyDescent="0.25">
      <c r="U82"/>
    </row>
    <row r="83" spans="21:21" x14ac:dyDescent="0.25">
      <c r="U83"/>
    </row>
    <row r="84" spans="21:21" x14ac:dyDescent="0.25">
      <c r="U84"/>
    </row>
    <row r="85" spans="21:21" x14ac:dyDescent="0.25">
      <c r="U85"/>
    </row>
    <row r="86" spans="21:21" x14ac:dyDescent="0.25">
      <c r="U86"/>
    </row>
    <row r="87" spans="21:21" x14ac:dyDescent="0.25">
      <c r="U87"/>
    </row>
    <row r="88" spans="21:21" x14ac:dyDescent="0.25">
      <c r="U88"/>
    </row>
    <row r="89" spans="21:21" x14ac:dyDescent="0.25">
      <c r="U89"/>
    </row>
    <row r="90" spans="21:21" x14ac:dyDescent="0.25">
      <c r="U90"/>
    </row>
    <row r="91" spans="21:21" x14ac:dyDescent="0.25">
      <c r="U91"/>
    </row>
    <row r="92" spans="21:21" x14ac:dyDescent="0.25">
      <c r="U92"/>
    </row>
    <row r="93" spans="21:21" x14ac:dyDescent="0.25">
      <c r="U93"/>
    </row>
    <row r="94" spans="21:21" x14ac:dyDescent="0.25">
      <c r="U94"/>
    </row>
    <row r="95" spans="21:21" x14ac:dyDescent="0.25">
      <c r="U95"/>
    </row>
    <row r="96" spans="21:21" x14ac:dyDescent="0.25">
      <c r="U96"/>
    </row>
    <row r="97" spans="21:21" x14ac:dyDescent="0.25">
      <c r="U97"/>
    </row>
    <row r="98" spans="21:21" x14ac:dyDescent="0.25">
      <c r="U98"/>
    </row>
    <row r="99" spans="21:21" x14ac:dyDescent="0.25">
      <c r="U99"/>
    </row>
    <row r="100" spans="21:21" x14ac:dyDescent="0.25">
      <c r="U100"/>
    </row>
    <row r="101" spans="21:21" x14ac:dyDescent="0.25">
      <c r="U101"/>
    </row>
    <row r="102" spans="21:21" x14ac:dyDescent="0.25">
      <c r="U102"/>
    </row>
    <row r="103" spans="21:21" x14ac:dyDescent="0.25">
      <c r="U103"/>
    </row>
    <row r="104" spans="21:21" x14ac:dyDescent="0.25">
      <c r="U104"/>
    </row>
    <row r="105" spans="21:21" x14ac:dyDescent="0.25">
      <c r="U105"/>
    </row>
    <row r="106" spans="21:21" x14ac:dyDescent="0.25">
      <c r="U106"/>
    </row>
    <row r="107" spans="21:21" x14ac:dyDescent="0.25">
      <c r="U107"/>
    </row>
    <row r="108" spans="21:21" x14ac:dyDescent="0.25">
      <c r="U108"/>
    </row>
    <row r="109" spans="21:21" x14ac:dyDescent="0.25">
      <c r="U109"/>
    </row>
    <row r="110" spans="21:21" x14ac:dyDescent="0.25">
      <c r="U110"/>
    </row>
    <row r="111" spans="21:21" x14ac:dyDescent="0.25">
      <c r="U111"/>
    </row>
    <row r="112" spans="21:21" x14ac:dyDescent="0.25">
      <c r="U112"/>
    </row>
    <row r="113" spans="21:21" x14ac:dyDescent="0.25">
      <c r="U113"/>
    </row>
    <row r="114" spans="21:21" x14ac:dyDescent="0.25">
      <c r="U114"/>
    </row>
    <row r="115" spans="21:21" x14ac:dyDescent="0.25">
      <c r="U115"/>
    </row>
    <row r="116" spans="21:21" x14ac:dyDescent="0.25">
      <c r="U116"/>
    </row>
    <row r="117" spans="21:21" x14ac:dyDescent="0.25">
      <c r="U117"/>
    </row>
    <row r="118" spans="21:21" x14ac:dyDescent="0.25">
      <c r="U118"/>
    </row>
    <row r="119" spans="21:21" x14ac:dyDescent="0.25">
      <c r="U119"/>
    </row>
    <row r="120" spans="21:21" x14ac:dyDescent="0.25">
      <c r="U120"/>
    </row>
    <row r="121" spans="21:21" x14ac:dyDescent="0.25">
      <c r="U121"/>
    </row>
    <row r="122" spans="21:21" x14ac:dyDescent="0.25">
      <c r="U122"/>
    </row>
    <row r="123" spans="21:21" x14ac:dyDescent="0.25">
      <c r="U123"/>
    </row>
    <row r="124" spans="21:21" x14ac:dyDescent="0.25">
      <c r="U124"/>
    </row>
    <row r="125" spans="21:21" x14ac:dyDescent="0.25">
      <c r="U125"/>
    </row>
    <row r="126" spans="21:21" x14ac:dyDescent="0.25">
      <c r="U126"/>
    </row>
    <row r="127" spans="21:21" x14ac:dyDescent="0.25">
      <c r="U127"/>
    </row>
    <row r="128" spans="21:21" x14ac:dyDescent="0.25">
      <c r="U128"/>
    </row>
    <row r="129" spans="21:21" x14ac:dyDescent="0.25">
      <c r="U129"/>
    </row>
    <row r="130" spans="21:21" x14ac:dyDescent="0.25">
      <c r="U130"/>
    </row>
    <row r="131" spans="21:21" x14ac:dyDescent="0.25">
      <c r="U131"/>
    </row>
    <row r="132" spans="21:21" x14ac:dyDescent="0.25">
      <c r="U132"/>
    </row>
    <row r="133" spans="21:21" x14ac:dyDescent="0.25">
      <c r="U133"/>
    </row>
    <row r="134" spans="21:21" x14ac:dyDescent="0.25">
      <c r="U134"/>
    </row>
    <row r="135" spans="21:21" x14ac:dyDescent="0.25">
      <c r="U135"/>
    </row>
    <row r="136" spans="21:21" x14ac:dyDescent="0.25">
      <c r="U136"/>
    </row>
    <row r="137" spans="21:21" x14ac:dyDescent="0.25">
      <c r="U137"/>
    </row>
    <row r="138" spans="21:21" x14ac:dyDescent="0.25">
      <c r="U138"/>
    </row>
    <row r="139" spans="21:21" x14ac:dyDescent="0.25">
      <c r="U139"/>
    </row>
    <row r="140" spans="21:21" x14ac:dyDescent="0.25">
      <c r="U140"/>
    </row>
    <row r="141" spans="21:21" x14ac:dyDescent="0.25">
      <c r="U141"/>
    </row>
    <row r="142" spans="21:21" x14ac:dyDescent="0.25">
      <c r="U142"/>
    </row>
    <row r="143" spans="21:21" x14ac:dyDescent="0.25">
      <c r="U143"/>
    </row>
    <row r="144" spans="21:21" x14ac:dyDescent="0.25">
      <c r="U144"/>
    </row>
    <row r="145" spans="21:21" x14ac:dyDescent="0.25">
      <c r="U145"/>
    </row>
    <row r="146" spans="21:21" x14ac:dyDescent="0.25">
      <c r="U146"/>
    </row>
    <row r="147" spans="21:21" x14ac:dyDescent="0.25">
      <c r="U147"/>
    </row>
    <row r="148" spans="21:21" x14ac:dyDescent="0.25">
      <c r="U148"/>
    </row>
    <row r="149" spans="21:21" x14ac:dyDescent="0.25">
      <c r="U149"/>
    </row>
    <row r="150" spans="21:21" x14ac:dyDescent="0.25">
      <c r="U150"/>
    </row>
    <row r="151" spans="21:21" x14ac:dyDescent="0.25">
      <c r="U151"/>
    </row>
    <row r="152" spans="21:21" x14ac:dyDescent="0.25">
      <c r="U152"/>
    </row>
    <row r="153" spans="21:21" x14ac:dyDescent="0.25">
      <c r="U153"/>
    </row>
    <row r="154" spans="21:21" x14ac:dyDescent="0.25">
      <c r="U154"/>
    </row>
    <row r="155" spans="21:21" x14ac:dyDescent="0.25">
      <c r="U155"/>
    </row>
    <row r="156" spans="21:21" x14ac:dyDescent="0.25">
      <c r="U156"/>
    </row>
    <row r="157" spans="21:21" x14ac:dyDescent="0.25">
      <c r="U157"/>
    </row>
    <row r="158" spans="21:21" x14ac:dyDescent="0.25">
      <c r="U158"/>
    </row>
    <row r="159" spans="21:21" x14ac:dyDescent="0.25">
      <c r="U159"/>
    </row>
    <row r="160" spans="21:21" x14ac:dyDescent="0.25">
      <c r="U160"/>
    </row>
    <row r="161" spans="21:21" x14ac:dyDescent="0.25">
      <c r="U161"/>
    </row>
    <row r="162" spans="21:21" x14ac:dyDescent="0.25">
      <c r="U162"/>
    </row>
    <row r="163" spans="21:21" x14ac:dyDescent="0.25">
      <c r="U163"/>
    </row>
    <row r="164" spans="21:21" x14ac:dyDescent="0.25">
      <c r="U164"/>
    </row>
    <row r="165" spans="21:21" x14ac:dyDescent="0.25">
      <c r="U165"/>
    </row>
    <row r="166" spans="21:21" x14ac:dyDescent="0.25">
      <c r="U166"/>
    </row>
    <row r="167" spans="21:21" x14ac:dyDescent="0.25">
      <c r="U167"/>
    </row>
    <row r="168" spans="21:21" x14ac:dyDescent="0.25">
      <c r="U168"/>
    </row>
    <row r="169" spans="21:21" x14ac:dyDescent="0.25">
      <c r="U169"/>
    </row>
    <row r="170" spans="21:21" x14ac:dyDescent="0.25">
      <c r="U170"/>
    </row>
    <row r="171" spans="21:21" x14ac:dyDescent="0.25">
      <c r="U171"/>
    </row>
    <row r="172" spans="21:21" x14ac:dyDescent="0.25">
      <c r="U172"/>
    </row>
    <row r="173" spans="21:21" x14ac:dyDescent="0.25">
      <c r="U173"/>
    </row>
    <row r="174" spans="21:21" x14ac:dyDescent="0.25">
      <c r="U174"/>
    </row>
    <row r="175" spans="21:21" x14ac:dyDescent="0.25">
      <c r="U175"/>
    </row>
    <row r="176" spans="21:21" x14ac:dyDescent="0.25">
      <c r="U176"/>
    </row>
    <row r="177" spans="21:21" x14ac:dyDescent="0.25">
      <c r="U177"/>
    </row>
    <row r="178" spans="21:21" x14ac:dyDescent="0.25">
      <c r="U178"/>
    </row>
    <row r="179" spans="21:21" x14ac:dyDescent="0.25">
      <c r="U179"/>
    </row>
    <row r="180" spans="21:21" x14ac:dyDescent="0.25">
      <c r="U180"/>
    </row>
    <row r="181" spans="21:21" x14ac:dyDescent="0.25">
      <c r="U181"/>
    </row>
    <row r="182" spans="21:21" x14ac:dyDescent="0.25">
      <c r="U182"/>
    </row>
    <row r="183" spans="21:21" x14ac:dyDescent="0.25">
      <c r="U183"/>
    </row>
    <row r="184" spans="21:21" x14ac:dyDescent="0.25">
      <c r="U184"/>
    </row>
    <row r="185" spans="21:21" x14ac:dyDescent="0.25">
      <c r="U185"/>
    </row>
    <row r="186" spans="21:21" x14ac:dyDescent="0.25">
      <c r="U186"/>
    </row>
    <row r="187" spans="21:21" x14ac:dyDescent="0.25">
      <c r="U187"/>
    </row>
    <row r="188" spans="21:21" x14ac:dyDescent="0.25">
      <c r="U188"/>
    </row>
    <row r="189" spans="21:21" x14ac:dyDescent="0.25">
      <c r="U189"/>
    </row>
    <row r="190" spans="21:21" x14ac:dyDescent="0.25">
      <c r="U190"/>
    </row>
    <row r="191" spans="21:21" x14ac:dyDescent="0.25">
      <c r="U191"/>
    </row>
    <row r="192" spans="21:21" x14ac:dyDescent="0.25">
      <c r="U192"/>
    </row>
    <row r="193" spans="21:21" x14ac:dyDescent="0.25">
      <c r="U193"/>
    </row>
    <row r="194" spans="21:21" x14ac:dyDescent="0.25">
      <c r="U194"/>
    </row>
    <row r="195" spans="21:21" x14ac:dyDescent="0.25">
      <c r="U195"/>
    </row>
    <row r="196" spans="21:21" x14ac:dyDescent="0.25">
      <c r="U196"/>
    </row>
    <row r="197" spans="21:21" x14ac:dyDescent="0.25">
      <c r="U197"/>
    </row>
    <row r="198" spans="21:21" x14ac:dyDescent="0.25">
      <c r="U198"/>
    </row>
    <row r="199" spans="21:21" x14ac:dyDescent="0.25">
      <c r="U199"/>
    </row>
    <row r="200" spans="21:21" x14ac:dyDescent="0.25">
      <c r="U200"/>
    </row>
    <row r="201" spans="21:21" x14ac:dyDescent="0.25">
      <c r="U201"/>
    </row>
    <row r="202" spans="21:21" x14ac:dyDescent="0.25">
      <c r="U202"/>
    </row>
    <row r="203" spans="21:21" x14ac:dyDescent="0.25">
      <c r="U203"/>
    </row>
    <row r="204" spans="21:21" x14ac:dyDescent="0.25">
      <c r="U204"/>
    </row>
    <row r="205" spans="21:21" x14ac:dyDescent="0.25">
      <c r="U205"/>
    </row>
    <row r="206" spans="21:21" x14ac:dyDescent="0.25">
      <c r="U206"/>
    </row>
    <row r="207" spans="21:21" x14ac:dyDescent="0.25">
      <c r="U207"/>
    </row>
    <row r="208" spans="21:21" x14ac:dyDescent="0.25">
      <c r="U208"/>
    </row>
    <row r="209" spans="21:21" x14ac:dyDescent="0.25">
      <c r="U209"/>
    </row>
    <row r="210" spans="21:21" x14ac:dyDescent="0.25">
      <c r="U210"/>
    </row>
    <row r="211" spans="21:21" x14ac:dyDescent="0.25">
      <c r="U211"/>
    </row>
    <row r="212" spans="21:21" x14ac:dyDescent="0.25">
      <c r="U212"/>
    </row>
    <row r="213" spans="21:21" x14ac:dyDescent="0.25">
      <c r="U213"/>
    </row>
    <row r="214" spans="21:21" x14ac:dyDescent="0.25">
      <c r="U214"/>
    </row>
    <row r="215" spans="21:21" x14ac:dyDescent="0.25">
      <c r="U215"/>
    </row>
    <row r="216" spans="21:21" x14ac:dyDescent="0.25">
      <c r="U216"/>
    </row>
    <row r="217" spans="21:21" x14ac:dyDescent="0.25">
      <c r="U217"/>
    </row>
    <row r="218" spans="21:21" x14ac:dyDescent="0.25">
      <c r="U218"/>
    </row>
    <row r="219" spans="21:21" x14ac:dyDescent="0.25">
      <c r="U219"/>
    </row>
    <row r="220" spans="21:21" x14ac:dyDescent="0.25">
      <c r="U220"/>
    </row>
    <row r="221" spans="21:21" x14ac:dyDescent="0.25">
      <c r="U221"/>
    </row>
    <row r="222" spans="21:21" x14ac:dyDescent="0.25">
      <c r="U222"/>
    </row>
    <row r="223" spans="21:21" x14ac:dyDescent="0.25">
      <c r="U223"/>
    </row>
    <row r="224" spans="21:21" x14ac:dyDescent="0.25">
      <c r="U224"/>
    </row>
    <row r="225" spans="21:21" x14ac:dyDescent="0.25">
      <c r="U225"/>
    </row>
    <row r="226" spans="21:21" x14ac:dyDescent="0.25">
      <c r="U226"/>
    </row>
    <row r="227" spans="21:21" x14ac:dyDescent="0.25">
      <c r="U227"/>
    </row>
    <row r="228" spans="21:21" x14ac:dyDescent="0.25">
      <c r="U228"/>
    </row>
    <row r="229" spans="21:21" x14ac:dyDescent="0.25">
      <c r="U229"/>
    </row>
    <row r="230" spans="21:21" x14ac:dyDescent="0.25">
      <c r="U230"/>
    </row>
    <row r="231" spans="21:21" x14ac:dyDescent="0.25">
      <c r="U231"/>
    </row>
    <row r="232" spans="21:21" x14ac:dyDescent="0.25">
      <c r="U232"/>
    </row>
    <row r="233" spans="21:21" x14ac:dyDescent="0.25">
      <c r="U233"/>
    </row>
    <row r="234" spans="21:21" x14ac:dyDescent="0.25">
      <c r="U234"/>
    </row>
    <row r="235" spans="21:21" x14ac:dyDescent="0.25">
      <c r="U235"/>
    </row>
    <row r="236" spans="21:21" x14ac:dyDescent="0.25">
      <c r="U236"/>
    </row>
    <row r="237" spans="21:21" x14ac:dyDescent="0.25">
      <c r="U237"/>
    </row>
    <row r="238" spans="21:21" x14ac:dyDescent="0.25">
      <c r="U238"/>
    </row>
    <row r="239" spans="21:21" x14ac:dyDescent="0.25">
      <c r="U239"/>
    </row>
    <row r="240" spans="21:21" x14ac:dyDescent="0.25">
      <c r="U240"/>
    </row>
    <row r="241" spans="21:21" x14ac:dyDescent="0.25">
      <c r="U241"/>
    </row>
    <row r="242" spans="21:21" x14ac:dyDescent="0.25">
      <c r="U242"/>
    </row>
    <row r="243" spans="21:21" x14ac:dyDescent="0.25">
      <c r="U243"/>
    </row>
    <row r="244" spans="21:21" x14ac:dyDescent="0.25">
      <c r="U244"/>
    </row>
    <row r="245" spans="21:21" x14ac:dyDescent="0.25">
      <c r="U245"/>
    </row>
    <row r="246" spans="21:21" x14ac:dyDescent="0.25">
      <c r="U246"/>
    </row>
    <row r="247" spans="21:21" x14ac:dyDescent="0.25">
      <c r="U247"/>
    </row>
    <row r="248" spans="21:21" x14ac:dyDescent="0.25">
      <c r="U248"/>
    </row>
    <row r="249" spans="21:21" x14ac:dyDescent="0.25">
      <c r="U249"/>
    </row>
    <row r="250" spans="21:21" x14ac:dyDescent="0.25">
      <c r="U250"/>
    </row>
    <row r="251" spans="21:21" x14ac:dyDescent="0.25">
      <c r="U251"/>
    </row>
    <row r="252" spans="21:21" x14ac:dyDescent="0.25">
      <c r="U252"/>
    </row>
    <row r="253" spans="21:21" x14ac:dyDescent="0.25">
      <c r="U253"/>
    </row>
    <row r="254" spans="21:21" x14ac:dyDescent="0.25">
      <c r="U254"/>
    </row>
    <row r="255" spans="21:21" x14ac:dyDescent="0.25">
      <c r="U255"/>
    </row>
    <row r="256" spans="21:21" x14ac:dyDescent="0.25">
      <c r="U256"/>
    </row>
    <row r="257" spans="21:21" x14ac:dyDescent="0.25">
      <c r="U257"/>
    </row>
    <row r="258" spans="21:21" x14ac:dyDescent="0.25">
      <c r="U258"/>
    </row>
    <row r="259" spans="21:21" x14ac:dyDescent="0.25">
      <c r="U259"/>
    </row>
    <row r="260" spans="21:21" x14ac:dyDescent="0.25">
      <c r="U260"/>
    </row>
    <row r="261" spans="21:21" x14ac:dyDescent="0.25">
      <c r="U261"/>
    </row>
    <row r="262" spans="21:21" x14ac:dyDescent="0.25">
      <c r="U262"/>
    </row>
    <row r="263" spans="21:21" x14ac:dyDescent="0.25">
      <c r="U263"/>
    </row>
    <row r="264" spans="21:21" x14ac:dyDescent="0.25">
      <c r="U264"/>
    </row>
    <row r="265" spans="21:21" x14ac:dyDescent="0.25">
      <c r="U265"/>
    </row>
    <row r="266" spans="21:21" x14ac:dyDescent="0.25">
      <c r="U266"/>
    </row>
    <row r="267" spans="21:21" x14ac:dyDescent="0.25">
      <c r="U267"/>
    </row>
    <row r="268" spans="21:21" x14ac:dyDescent="0.25">
      <c r="U268"/>
    </row>
    <row r="269" spans="21:21" x14ac:dyDescent="0.25">
      <c r="U269"/>
    </row>
    <row r="270" spans="21:21" x14ac:dyDescent="0.25">
      <c r="U270"/>
    </row>
    <row r="271" spans="21:21" x14ac:dyDescent="0.25">
      <c r="U271"/>
    </row>
    <row r="272" spans="21:21" x14ac:dyDescent="0.25">
      <c r="U272"/>
    </row>
    <row r="273" spans="21:21" x14ac:dyDescent="0.25">
      <c r="U273"/>
    </row>
    <row r="274" spans="21:21" x14ac:dyDescent="0.25">
      <c r="U274"/>
    </row>
    <row r="275" spans="21:21" x14ac:dyDescent="0.25">
      <c r="U275"/>
    </row>
    <row r="276" spans="21:21" x14ac:dyDescent="0.25">
      <c r="U276"/>
    </row>
    <row r="277" spans="21:21" x14ac:dyDescent="0.25">
      <c r="U277"/>
    </row>
    <row r="278" spans="21:21" x14ac:dyDescent="0.25">
      <c r="U278"/>
    </row>
    <row r="279" spans="21:21" x14ac:dyDescent="0.25">
      <c r="U279"/>
    </row>
    <row r="280" spans="21:21" x14ac:dyDescent="0.25">
      <c r="U280"/>
    </row>
    <row r="281" spans="21:21" x14ac:dyDescent="0.25">
      <c r="U281"/>
    </row>
    <row r="282" spans="21:21" x14ac:dyDescent="0.25">
      <c r="U282"/>
    </row>
    <row r="283" spans="21:21" x14ac:dyDescent="0.25">
      <c r="U283"/>
    </row>
    <row r="284" spans="21:21" x14ac:dyDescent="0.25">
      <c r="U284"/>
    </row>
    <row r="285" spans="21:21" x14ac:dyDescent="0.25">
      <c r="U285"/>
    </row>
    <row r="286" spans="21:21" x14ac:dyDescent="0.25">
      <c r="U286"/>
    </row>
    <row r="287" spans="21:21" x14ac:dyDescent="0.25">
      <c r="U287"/>
    </row>
    <row r="288" spans="21:21" x14ac:dyDescent="0.25">
      <c r="U288"/>
    </row>
    <row r="289" spans="21:21" x14ac:dyDescent="0.25">
      <c r="U289"/>
    </row>
    <row r="290" spans="21:21" x14ac:dyDescent="0.25">
      <c r="U290"/>
    </row>
    <row r="291" spans="21:21" x14ac:dyDescent="0.25">
      <c r="U291"/>
    </row>
    <row r="292" spans="21:21" x14ac:dyDescent="0.25">
      <c r="U292"/>
    </row>
    <row r="293" spans="21:21" x14ac:dyDescent="0.25">
      <c r="U293"/>
    </row>
    <row r="294" spans="21:21" x14ac:dyDescent="0.25">
      <c r="U294"/>
    </row>
    <row r="295" spans="21:21" x14ac:dyDescent="0.25">
      <c r="U295"/>
    </row>
    <row r="296" spans="21:21" x14ac:dyDescent="0.25">
      <c r="U296"/>
    </row>
    <row r="297" spans="21:21" x14ac:dyDescent="0.25">
      <c r="U297"/>
    </row>
    <row r="298" spans="21:21" x14ac:dyDescent="0.25">
      <c r="U298"/>
    </row>
    <row r="299" spans="21:21" x14ac:dyDescent="0.25">
      <c r="U299"/>
    </row>
    <row r="300" spans="21:21" x14ac:dyDescent="0.25">
      <c r="U300"/>
    </row>
    <row r="301" spans="21:21" x14ac:dyDescent="0.25">
      <c r="U301"/>
    </row>
    <row r="302" spans="21:21" x14ac:dyDescent="0.25">
      <c r="U302"/>
    </row>
    <row r="303" spans="21:21" x14ac:dyDescent="0.25">
      <c r="U303"/>
    </row>
    <row r="304" spans="21:21" x14ac:dyDescent="0.25">
      <c r="U304"/>
    </row>
    <row r="305" spans="21:21" x14ac:dyDescent="0.25">
      <c r="U305"/>
    </row>
    <row r="306" spans="21:21" x14ac:dyDescent="0.25">
      <c r="U306"/>
    </row>
    <row r="307" spans="21:21" x14ac:dyDescent="0.25">
      <c r="U307"/>
    </row>
    <row r="308" spans="21:21" x14ac:dyDescent="0.25">
      <c r="U308"/>
    </row>
    <row r="309" spans="21:21" x14ac:dyDescent="0.25">
      <c r="U309"/>
    </row>
    <row r="310" spans="21:21" x14ac:dyDescent="0.25">
      <c r="U310"/>
    </row>
    <row r="311" spans="21:21" x14ac:dyDescent="0.25">
      <c r="U311"/>
    </row>
    <row r="312" spans="21:21" x14ac:dyDescent="0.25">
      <c r="U312"/>
    </row>
    <row r="313" spans="21:21" x14ac:dyDescent="0.25">
      <c r="U313"/>
    </row>
    <row r="314" spans="21:21" x14ac:dyDescent="0.25">
      <c r="U314"/>
    </row>
    <row r="315" spans="21:21" x14ac:dyDescent="0.25">
      <c r="U315"/>
    </row>
    <row r="316" spans="21:21" x14ac:dyDescent="0.25">
      <c r="U316"/>
    </row>
    <row r="317" spans="21:21" x14ac:dyDescent="0.25">
      <c r="U317"/>
    </row>
    <row r="318" spans="21:21" x14ac:dyDescent="0.25">
      <c r="U318"/>
    </row>
    <row r="319" spans="21:21" x14ac:dyDescent="0.25">
      <c r="U319"/>
    </row>
    <row r="320" spans="21:21" x14ac:dyDescent="0.25">
      <c r="U320"/>
    </row>
    <row r="321" spans="21:21" x14ac:dyDescent="0.25">
      <c r="U321"/>
    </row>
    <row r="322" spans="21:21" x14ac:dyDescent="0.25">
      <c r="U322"/>
    </row>
    <row r="323" spans="21:21" x14ac:dyDescent="0.25">
      <c r="U323"/>
    </row>
    <row r="324" spans="21:21" x14ac:dyDescent="0.25">
      <c r="U324"/>
    </row>
    <row r="325" spans="21:21" x14ac:dyDescent="0.25">
      <c r="U325"/>
    </row>
    <row r="326" spans="21:21" x14ac:dyDescent="0.25">
      <c r="U326"/>
    </row>
    <row r="327" spans="21:21" x14ac:dyDescent="0.25">
      <c r="U327"/>
    </row>
    <row r="328" spans="21:21" x14ac:dyDescent="0.25">
      <c r="U328"/>
    </row>
    <row r="329" spans="21:21" x14ac:dyDescent="0.25">
      <c r="U329"/>
    </row>
    <row r="330" spans="21:21" x14ac:dyDescent="0.25">
      <c r="U330"/>
    </row>
    <row r="331" spans="21:21" x14ac:dyDescent="0.25">
      <c r="U331"/>
    </row>
    <row r="332" spans="21:21" x14ac:dyDescent="0.25">
      <c r="U332"/>
    </row>
    <row r="333" spans="21:21" x14ac:dyDescent="0.25">
      <c r="U333"/>
    </row>
    <row r="334" spans="21:21" x14ac:dyDescent="0.25">
      <c r="U334"/>
    </row>
    <row r="335" spans="21:21" x14ac:dyDescent="0.25">
      <c r="U335"/>
    </row>
    <row r="336" spans="21:21" x14ac:dyDescent="0.25">
      <c r="U336"/>
    </row>
    <row r="337" spans="21:21" x14ac:dyDescent="0.25">
      <c r="U337"/>
    </row>
    <row r="338" spans="21:21" x14ac:dyDescent="0.25">
      <c r="U338"/>
    </row>
    <row r="339" spans="21:21" x14ac:dyDescent="0.25">
      <c r="U339"/>
    </row>
    <row r="340" spans="21:21" x14ac:dyDescent="0.25">
      <c r="U340"/>
    </row>
    <row r="341" spans="21:21" x14ac:dyDescent="0.25">
      <c r="U341"/>
    </row>
    <row r="342" spans="21:21" x14ac:dyDescent="0.25">
      <c r="U342"/>
    </row>
    <row r="343" spans="21:21" x14ac:dyDescent="0.25">
      <c r="U343"/>
    </row>
    <row r="344" spans="21:21" x14ac:dyDescent="0.25">
      <c r="U344"/>
    </row>
    <row r="345" spans="21:21" x14ac:dyDescent="0.25">
      <c r="U345"/>
    </row>
    <row r="346" spans="21:21" x14ac:dyDescent="0.25">
      <c r="U346"/>
    </row>
    <row r="347" spans="21:21" x14ac:dyDescent="0.25">
      <c r="U347"/>
    </row>
    <row r="348" spans="21:21" x14ac:dyDescent="0.25">
      <c r="U348"/>
    </row>
    <row r="349" spans="21:21" x14ac:dyDescent="0.25">
      <c r="U349"/>
    </row>
    <row r="350" spans="21:21" x14ac:dyDescent="0.25">
      <c r="U350"/>
    </row>
    <row r="351" spans="21:21" x14ac:dyDescent="0.25">
      <c r="U351"/>
    </row>
    <row r="352" spans="21:21" x14ac:dyDescent="0.25">
      <c r="U352"/>
    </row>
    <row r="353" spans="21:21" x14ac:dyDescent="0.25">
      <c r="U353"/>
    </row>
    <row r="354" spans="21:21" x14ac:dyDescent="0.25">
      <c r="U354"/>
    </row>
    <row r="355" spans="21:21" x14ac:dyDescent="0.25">
      <c r="U355"/>
    </row>
    <row r="356" spans="21:21" x14ac:dyDescent="0.25">
      <c r="U356"/>
    </row>
    <row r="357" spans="21:21" x14ac:dyDescent="0.25">
      <c r="U357"/>
    </row>
    <row r="358" spans="21:21" x14ac:dyDescent="0.25">
      <c r="U358"/>
    </row>
    <row r="359" spans="21:21" x14ac:dyDescent="0.25">
      <c r="U359"/>
    </row>
    <row r="360" spans="21:21" x14ac:dyDescent="0.25">
      <c r="U360"/>
    </row>
    <row r="361" spans="21:21" x14ac:dyDescent="0.25">
      <c r="U361"/>
    </row>
    <row r="362" spans="21:21" x14ac:dyDescent="0.25">
      <c r="U362"/>
    </row>
    <row r="363" spans="21:21" x14ac:dyDescent="0.25">
      <c r="U363"/>
    </row>
    <row r="364" spans="21:21" x14ac:dyDescent="0.25">
      <c r="U364"/>
    </row>
    <row r="365" spans="21:21" x14ac:dyDescent="0.25">
      <c r="U365"/>
    </row>
    <row r="366" spans="21:21" x14ac:dyDescent="0.25">
      <c r="U366"/>
    </row>
    <row r="367" spans="21:21" x14ac:dyDescent="0.25">
      <c r="U367"/>
    </row>
    <row r="368" spans="21:21" x14ac:dyDescent="0.25">
      <c r="U368"/>
    </row>
    <row r="369" spans="21:21" x14ac:dyDescent="0.25">
      <c r="U369"/>
    </row>
    <row r="370" spans="21:21" x14ac:dyDescent="0.25">
      <c r="U370"/>
    </row>
    <row r="371" spans="21:21" x14ac:dyDescent="0.25">
      <c r="U371"/>
    </row>
    <row r="372" spans="21:21" x14ac:dyDescent="0.25">
      <c r="U372"/>
    </row>
    <row r="373" spans="21:21" x14ac:dyDescent="0.25">
      <c r="U373"/>
    </row>
    <row r="374" spans="21:21" x14ac:dyDescent="0.25">
      <c r="U374"/>
    </row>
    <row r="375" spans="21:21" x14ac:dyDescent="0.25">
      <c r="U375"/>
    </row>
    <row r="376" spans="21:21" x14ac:dyDescent="0.25">
      <c r="U376"/>
    </row>
    <row r="377" spans="21:21" x14ac:dyDescent="0.25">
      <c r="U377"/>
    </row>
    <row r="378" spans="21:21" x14ac:dyDescent="0.25">
      <c r="U378"/>
    </row>
    <row r="379" spans="21:21" x14ac:dyDescent="0.25">
      <c r="U379"/>
    </row>
    <row r="380" spans="21:21" x14ac:dyDescent="0.25">
      <c r="U380"/>
    </row>
    <row r="381" spans="21:21" x14ac:dyDescent="0.25">
      <c r="U381"/>
    </row>
    <row r="382" spans="21:21" x14ac:dyDescent="0.25">
      <c r="U382"/>
    </row>
    <row r="383" spans="21:21" x14ac:dyDescent="0.25">
      <c r="U383"/>
    </row>
    <row r="384" spans="21:21" x14ac:dyDescent="0.25">
      <c r="U384"/>
    </row>
    <row r="385" spans="21:21" x14ac:dyDescent="0.25">
      <c r="U385"/>
    </row>
    <row r="386" spans="21:21" x14ac:dyDescent="0.25">
      <c r="U386"/>
    </row>
    <row r="387" spans="21:21" x14ac:dyDescent="0.25">
      <c r="U387"/>
    </row>
    <row r="388" spans="21:21" x14ac:dyDescent="0.25">
      <c r="U388"/>
    </row>
    <row r="389" spans="21:21" x14ac:dyDescent="0.25">
      <c r="U389"/>
    </row>
    <row r="390" spans="21:21" x14ac:dyDescent="0.25">
      <c r="U390"/>
    </row>
    <row r="391" spans="21:21" x14ac:dyDescent="0.25">
      <c r="U391"/>
    </row>
    <row r="392" spans="21:21" x14ac:dyDescent="0.25">
      <c r="U392"/>
    </row>
    <row r="393" spans="21:21" x14ac:dyDescent="0.25">
      <c r="U393"/>
    </row>
    <row r="394" spans="21:21" x14ac:dyDescent="0.25">
      <c r="U394"/>
    </row>
    <row r="395" spans="21:21" x14ac:dyDescent="0.25">
      <c r="U395"/>
    </row>
    <row r="396" spans="21:21" x14ac:dyDescent="0.25">
      <c r="U396"/>
    </row>
    <row r="397" spans="21:21" x14ac:dyDescent="0.25">
      <c r="U397"/>
    </row>
    <row r="398" spans="21:21" x14ac:dyDescent="0.25">
      <c r="U398"/>
    </row>
    <row r="399" spans="21:21" x14ac:dyDescent="0.25">
      <c r="U399"/>
    </row>
    <row r="400" spans="21:21" x14ac:dyDescent="0.25">
      <c r="U400"/>
    </row>
    <row r="401" spans="21:21" x14ac:dyDescent="0.25">
      <c r="U401"/>
    </row>
    <row r="402" spans="21:21" x14ac:dyDescent="0.25">
      <c r="U402"/>
    </row>
    <row r="403" spans="21:21" x14ac:dyDescent="0.25">
      <c r="U403"/>
    </row>
    <row r="404" spans="21:21" x14ac:dyDescent="0.25">
      <c r="U404"/>
    </row>
    <row r="405" spans="21:21" x14ac:dyDescent="0.25">
      <c r="U405"/>
    </row>
    <row r="406" spans="21:21" x14ac:dyDescent="0.25">
      <c r="U406"/>
    </row>
    <row r="407" spans="21:21" x14ac:dyDescent="0.25">
      <c r="U407"/>
    </row>
    <row r="408" spans="21:21" x14ac:dyDescent="0.25">
      <c r="U408"/>
    </row>
    <row r="409" spans="21:21" x14ac:dyDescent="0.25">
      <c r="U409"/>
    </row>
    <row r="410" spans="21:21" x14ac:dyDescent="0.25">
      <c r="U410"/>
    </row>
    <row r="411" spans="21:21" x14ac:dyDescent="0.25">
      <c r="U411"/>
    </row>
    <row r="412" spans="21:21" x14ac:dyDescent="0.25">
      <c r="U412"/>
    </row>
    <row r="413" spans="21:21" x14ac:dyDescent="0.25">
      <c r="U413"/>
    </row>
    <row r="414" spans="21:21" x14ac:dyDescent="0.25">
      <c r="U414"/>
    </row>
    <row r="415" spans="21:21" x14ac:dyDescent="0.25">
      <c r="U415"/>
    </row>
    <row r="416" spans="21:21" x14ac:dyDescent="0.25">
      <c r="U416"/>
    </row>
    <row r="417" spans="21:21" x14ac:dyDescent="0.25">
      <c r="U417"/>
    </row>
    <row r="418" spans="21:21" x14ac:dyDescent="0.25">
      <c r="U418"/>
    </row>
    <row r="419" spans="21:21" x14ac:dyDescent="0.25">
      <c r="U419"/>
    </row>
    <row r="420" spans="21:21" x14ac:dyDescent="0.25">
      <c r="U420"/>
    </row>
    <row r="421" spans="21:21" x14ac:dyDescent="0.25">
      <c r="U421"/>
    </row>
    <row r="422" spans="21:21" x14ac:dyDescent="0.25">
      <c r="U422"/>
    </row>
    <row r="423" spans="21:21" x14ac:dyDescent="0.25">
      <c r="U423"/>
    </row>
    <row r="424" spans="21:21" x14ac:dyDescent="0.25">
      <c r="U424"/>
    </row>
    <row r="425" spans="21:21" x14ac:dyDescent="0.25">
      <c r="U425"/>
    </row>
    <row r="426" spans="21:21" x14ac:dyDescent="0.25">
      <c r="U426"/>
    </row>
    <row r="427" spans="21:21" x14ac:dyDescent="0.25">
      <c r="U427"/>
    </row>
    <row r="428" spans="21:21" x14ac:dyDescent="0.25">
      <c r="U428"/>
    </row>
    <row r="429" spans="21:21" x14ac:dyDescent="0.25">
      <c r="U429"/>
    </row>
    <row r="430" spans="21:21" x14ac:dyDescent="0.25">
      <c r="U430"/>
    </row>
    <row r="431" spans="21:21" x14ac:dyDescent="0.25">
      <c r="U431"/>
    </row>
    <row r="432" spans="21:21" x14ac:dyDescent="0.25">
      <c r="U432"/>
    </row>
    <row r="433" spans="21:21" x14ac:dyDescent="0.25">
      <c r="U433"/>
    </row>
    <row r="434" spans="21:21" x14ac:dyDescent="0.25">
      <c r="U434"/>
    </row>
    <row r="435" spans="21:21" x14ac:dyDescent="0.25">
      <c r="U435"/>
    </row>
    <row r="436" spans="21:21" x14ac:dyDescent="0.25">
      <c r="U436"/>
    </row>
    <row r="437" spans="21:21" x14ac:dyDescent="0.25">
      <c r="U437"/>
    </row>
    <row r="438" spans="21:21" x14ac:dyDescent="0.25">
      <c r="U438"/>
    </row>
    <row r="439" spans="21:21" x14ac:dyDescent="0.25">
      <c r="U439"/>
    </row>
    <row r="440" spans="21:21" x14ac:dyDescent="0.25">
      <c r="U440"/>
    </row>
    <row r="441" spans="21:21" x14ac:dyDescent="0.25">
      <c r="U441"/>
    </row>
    <row r="442" spans="21:21" x14ac:dyDescent="0.25">
      <c r="U442"/>
    </row>
    <row r="443" spans="21:21" x14ac:dyDescent="0.25">
      <c r="U443"/>
    </row>
    <row r="444" spans="21:21" x14ac:dyDescent="0.25">
      <c r="U444"/>
    </row>
    <row r="445" spans="21:21" x14ac:dyDescent="0.25">
      <c r="U445"/>
    </row>
    <row r="446" spans="21:21" x14ac:dyDescent="0.25">
      <c r="U446"/>
    </row>
    <row r="447" spans="21:21" x14ac:dyDescent="0.25">
      <c r="U447"/>
    </row>
    <row r="448" spans="21:21" x14ac:dyDescent="0.25">
      <c r="U448"/>
    </row>
    <row r="449" spans="21:21" x14ac:dyDescent="0.25">
      <c r="U449"/>
    </row>
    <row r="450" spans="21:21" x14ac:dyDescent="0.25">
      <c r="U450"/>
    </row>
    <row r="451" spans="21:21" x14ac:dyDescent="0.25">
      <c r="U451"/>
    </row>
    <row r="452" spans="21:21" x14ac:dyDescent="0.25">
      <c r="U452"/>
    </row>
    <row r="453" spans="21:21" x14ac:dyDescent="0.25">
      <c r="U453"/>
    </row>
    <row r="454" spans="21:21" x14ac:dyDescent="0.25">
      <c r="U454"/>
    </row>
    <row r="455" spans="21:21" x14ac:dyDescent="0.25">
      <c r="U455"/>
    </row>
    <row r="456" spans="21:21" x14ac:dyDescent="0.25">
      <c r="U456"/>
    </row>
    <row r="457" spans="21:21" x14ac:dyDescent="0.25">
      <c r="U457"/>
    </row>
    <row r="458" spans="21:21" x14ac:dyDescent="0.25">
      <c r="U458"/>
    </row>
    <row r="459" spans="21:21" x14ac:dyDescent="0.25">
      <c r="U459"/>
    </row>
    <row r="460" spans="21:21" x14ac:dyDescent="0.25">
      <c r="U460"/>
    </row>
    <row r="461" spans="21:21" x14ac:dyDescent="0.25">
      <c r="U461"/>
    </row>
    <row r="462" spans="21:21" x14ac:dyDescent="0.25">
      <c r="U462"/>
    </row>
    <row r="463" spans="21:21" x14ac:dyDescent="0.25">
      <c r="U463"/>
    </row>
    <row r="464" spans="21:21" x14ac:dyDescent="0.25">
      <c r="U464"/>
    </row>
    <row r="465" spans="21:21" x14ac:dyDescent="0.25">
      <c r="U465"/>
    </row>
    <row r="466" spans="21:21" x14ac:dyDescent="0.25">
      <c r="U466"/>
    </row>
    <row r="467" spans="21:21" x14ac:dyDescent="0.25">
      <c r="U467"/>
    </row>
    <row r="468" spans="21:21" x14ac:dyDescent="0.25">
      <c r="U468"/>
    </row>
    <row r="469" spans="21:21" x14ac:dyDescent="0.25">
      <c r="U469"/>
    </row>
    <row r="470" spans="21:21" x14ac:dyDescent="0.25">
      <c r="U470"/>
    </row>
    <row r="471" spans="21:21" x14ac:dyDescent="0.25">
      <c r="U471"/>
    </row>
    <row r="472" spans="21:21" x14ac:dyDescent="0.25">
      <c r="U472"/>
    </row>
    <row r="473" spans="21:21" x14ac:dyDescent="0.25">
      <c r="U473"/>
    </row>
    <row r="474" spans="21:21" x14ac:dyDescent="0.25">
      <c r="U474"/>
    </row>
    <row r="475" spans="21:21" x14ac:dyDescent="0.25">
      <c r="U475"/>
    </row>
    <row r="476" spans="21:21" x14ac:dyDescent="0.25">
      <c r="U476"/>
    </row>
    <row r="477" spans="21:21" x14ac:dyDescent="0.25">
      <c r="U477"/>
    </row>
    <row r="478" spans="21:21" x14ac:dyDescent="0.25">
      <c r="U478"/>
    </row>
    <row r="479" spans="21:21" x14ac:dyDescent="0.25">
      <c r="U479"/>
    </row>
    <row r="480" spans="21:21" x14ac:dyDescent="0.25">
      <c r="U480"/>
    </row>
    <row r="481" spans="21:21" x14ac:dyDescent="0.25">
      <c r="U481"/>
    </row>
    <row r="482" spans="21:21" x14ac:dyDescent="0.25">
      <c r="U482"/>
    </row>
    <row r="483" spans="21:21" x14ac:dyDescent="0.25">
      <c r="U483"/>
    </row>
    <row r="484" spans="21:21" x14ac:dyDescent="0.25">
      <c r="U484"/>
    </row>
    <row r="485" spans="21:21" x14ac:dyDescent="0.25">
      <c r="U485"/>
    </row>
    <row r="486" spans="21:21" x14ac:dyDescent="0.25">
      <c r="U486"/>
    </row>
    <row r="487" spans="21:21" x14ac:dyDescent="0.25">
      <c r="U487"/>
    </row>
    <row r="488" spans="21:21" x14ac:dyDescent="0.25">
      <c r="U488"/>
    </row>
    <row r="489" spans="21:21" x14ac:dyDescent="0.25">
      <c r="U489"/>
    </row>
    <row r="490" spans="21:21" x14ac:dyDescent="0.25">
      <c r="U490"/>
    </row>
    <row r="491" spans="21:21" x14ac:dyDescent="0.25">
      <c r="U491"/>
    </row>
    <row r="492" spans="21:21" x14ac:dyDescent="0.25">
      <c r="U492"/>
    </row>
    <row r="493" spans="21:21" x14ac:dyDescent="0.25">
      <c r="U493"/>
    </row>
    <row r="494" spans="21:21" x14ac:dyDescent="0.25">
      <c r="U494"/>
    </row>
    <row r="495" spans="21:21" x14ac:dyDescent="0.25">
      <c r="U495"/>
    </row>
    <row r="496" spans="21:21" x14ac:dyDescent="0.25">
      <c r="U496"/>
    </row>
    <row r="497" spans="21:21" x14ac:dyDescent="0.25">
      <c r="U497"/>
    </row>
    <row r="498" spans="21:21" x14ac:dyDescent="0.25">
      <c r="U498"/>
    </row>
    <row r="499" spans="21:21" x14ac:dyDescent="0.25">
      <c r="U499"/>
    </row>
    <row r="500" spans="21:21" x14ac:dyDescent="0.25">
      <c r="U500"/>
    </row>
    <row r="501" spans="21:21" x14ac:dyDescent="0.25">
      <c r="U501"/>
    </row>
    <row r="502" spans="21:21" x14ac:dyDescent="0.25">
      <c r="U502"/>
    </row>
    <row r="503" spans="21:21" x14ac:dyDescent="0.25">
      <c r="U503"/>
    </row>
    <row r="504" spans="21:21" x14ac:dyDescent="0.25">
      <c r="U504"/>
    </row>
    <row r="505" spans="21:21" x14ac:dyDescent="0.25">
      <c r="U505"/>
    </row>
    <row r="506" spans="21:21" x14ac:dyDescent="0.25">
      <c r="U506"/>
    </row>
    <row r="507" spans="21:21" x14ac:dyDescent="0.25">
      <c r="U507"/>
    </row>
    <row r="508" spans="21:21" x14ac:dyDescent="0.25">
      <c r="U508"/>
    </row>
    <row r="509" spans="21:21" x14ac:dyDescent="0.25">
      <c r="U509"/>
    </row>
    <row r="510" spans="21:21" x14ac:dyDescent="0.25">
      <c r="U510"/>
    </row>
    <row r="511" spans="21:21" x14ac:dyDescent="0.25">
      <c r="U511"/>
    </row>
    <row r="512" spans="21:21" x14ac:dyDescent="0.25">
      <c r="U512"/>
    </row>
    <row r="513" spans="21:21" x14ac:dyDescent="0.25">
      <c r="U513"/>
    </row>
    <row r="514" spans="21:21" x14ac:dyDescent="0.25">
      <c r="U514"/>
    </row>
    <row r="515" spans="21:21" x14ac:dyDescent="0.25">
      <c r="U515"/>
    </row>
    <row r="516" spans="21:21" x14ac:dyDescent="0.25">
      <c r="U516"/>
    </row>
    <row r="517" spans="21:21" x14ac:dyDescent="0.25">
      <c r="U517"/>
    </row>
    <row r="518" spans="21:21" x14ac:dyDescent="0.25">
      <c r="U518"/>
    </row>
    <row r="519" spans="21:21" x14ac:dyDescent="0.25">
      <c r="U519"/>
    </row>
    <row r="520" spans="21:21" x14ac:dyDescent="0.25">
      <c r="U520"/>
    </row>
    <row r="521" spans="21:21" x14ac:dyDescent="0.25">
      <c r="U521"/>
    </row>
    <row r="522" spans="21:21" x14ac:dyDescent="0.25">
      <c r="U522"/>
    </row>
    <row r="523" spans="21:21" x14ac:dyDescent="0.25">
      <c r="U523"/>
    </row>
    <row r="524" spans="21:21" x14ac:dyDescent="0.25">
      <c r="U524"/>
    </row>
    <row r="525" spans="21:21" x14ac:dyDescent="0.25">
      <c r="U525"/>
    </row>
    <row r="526" spans="21:21" x14ac:dyDescent="0.25">
      <c r="U526"/>
    </row>
    <row r="527" spans="21:21" x14ac:dyDescent="0.25">
      <c r="U527"/>
    </row>
    <row r="528" spans="21:21" x14ac:dyDescent="0.25">
      <c r="U528"/>
    </row>
    <row r="529" spans="21:21" x14ac:dyDescent="0.25">
      <c r="U529"/>
    </row>
    <row r="530" spans="21:21" x14ac:dyDescent="0.25">
      <c r="U530"/>
    </row>
    <row r="531" spans="21:21" x14ac:dyDescent="0.25">
      <c r="U531"/>
    </row>
    <row r="532" spans="21:21" x14ac:dyDescent="0.25">
      <c r="U532"/>
    </row>
    <row r="533" spans="21:21" x14ac:dyDescent="0.25">
      <c r="U533"/>
    </row>
    <row r="534" spans="21:21" x14ac:dyDescent="0.25">
      <c r="U534"/>
    </row>
    <row r="535" spans="21:21" x14ac:dyDescent="0.25">
      <c r="U535"/>
    </row>
    <row r="536" spans="21:21" x14ac:dyDescent="0.25">
      <c r="U536"/>
    </row>
    <row r="537" spans="21:21" x14ac:dyDescent="0.25">
      <c r="U537"/>
    </row>
    <row r="538" spans="21:21" x14ac:dyDescent="0.25">
      <c r="U538"/>
    </row>
    <row r="539" spans="21:21" x14ac:dyDescent="0.25">
      <c r="U539"/>
    </row>
    <row r="540" spans="21:21" x14ac:dyDescent="0.25">
      <c r="U540"/>
    </row>
    <row r="541" spans="21:21" x14ac:dyDescent="0.25">
      <c r="U541"/>
    </row>
    <row r="542" spans="21:21" x14ac:dyDescent="0.25">
      <c r="U542"/>
    </row>
    <row r="543" spans="21:21" x14ac:dyDescent="0.25">
      <c r="U543"/>
    </row>
    <row r="544" spans="21:21" x14ac:dyDescent="0.25">
      <c r="U544"/>
    </row>
    <row r="545" spans="21:21" x14ac:dyDescent="0.25">
      <c r="U545"/>
    </row>
    <row r="546" spans="21:21" x14ac:dyDescent="0.25">
      <c r="U546"/>
    </row>
    <row r="547" spans="21:21" x14ac:dyDescent="0.25">
      <c r="U547"/>
    </row>
    <row r="548" spans="21:21" x14ac:dyDescent="0.25">
      <c r="U548"/>
    </row>
    <row r="549" spans="21:21" x14ac:dyDescent="0.25">
      <c r="U549"/>
    </row>
    <row r="550" spans="21:21" x14ac:dyDescent="0.25">
      <c r="U550"/>
    </row>
    <row r="551" spans="21:21" x14ac:dyDescent="0.25">
      <c r="U551"/>
    </row>
    <row r="552" spans="21:21" x14ac:dyDescent="0.25">
      <c r="U552"/>
    </row>
    <row r="553" spans="21:21" x14ac:dyDescent="0.25">
      <c r="U553"/>
    </row>
    <row r="554" spans="21:21" x14ac:dyDescent="0.25">
      <c r="U554"/>
    </row>
    <row r="555" spans="21:21" x14ac:dyDescent="0.25">
      <c r="U555"/>
    </row>
    <row r="556" spans="21:21" x14ac:dyDescent="0.25">
      <c r="U556"/>
    </row>
    <row r="557" spans="21:21" x14ac:dyDescent="0.25">
      <c r="U557"/>
    </row>
    <row r="558" spans="21:21" x14ac:dyDescent="0.25">
      <c r="U558"/>
    </row>
    <row r="559" spans="21:21" x14ac:dyDescent="0.25">
      <c r="U559"/>
    </row>
    <row r="560" spans="21:21" x14ac:dyDescent="0.25">
      <c r="U560"/>
    </row>
    <row r="561" spans="21:21" x14ac:dyDescent="0.25">
      <c r="U561"/>
    </row>
    <row r="562" spans="21:21" x14ac:dyDescent="0.25">
      <c r="U562"/>
    </row>
    <row r="563" spans="21:21" x14ac:dyDescent="0.25">
      <c r="U563"/>
    </row>
    <row r="564" spans="21:21" x14ac:dyDescent="0.25">
      <c r="U564"/>
    </row>
    <row r="565" spans="21:21" x14ac:dyDescent="0.25">
      <c r="U565"/>
    </row>
    <row r="566" spans="21:21" x14ac:dyDescent="0.25">
      <c r="U566"/>
    </row>
    <row r="567" spans="21:21" x14ac:dyDescent="0.25">
      <c r="U567"/>
    </row>
    <row r="568" spans="21:21" x14ac:dyDescent="0.25">
      <c r="U568"/>
    </row>
    <row r="569" spans="21:21" x14ac:dyDescent="0.25">
      <c r="U569"/>
    </row>
    <row r="570" spans="21:21" x14ac:dyDescent="0.25">
      <c r="U570"/>
    </row>
    <row r="571" spans="21:21" x14ac:dyDescent="0.25">
      <c r="U571"/>
    </row>
    <row r="572" spans="21:21" x14ac:dyDescent="0.25">
      <c r="U572"/>
    </row>
    <row r="573" spans="21:21" x14ac:dyDescent="0.25">
      <c r="U573"/>
    </row>
    <row r="574" spans="21:21" x14ac:dyDescent="0.25">
      <c r="U574"/>
    </row>
    <row r="575" spans="21:21" x14ac:dyDescent="0.25">
      <c r="U575"/>
    </row>
    <row r="576" spans="21:21" x14ac:dyDescent="0.25">
      <c r="U576"/>
    </row>
    <row r="577" spans="21:21" x14ac:dyDescent="0.25">
      <c r="U577"/>
    </row>
    <row r="578" spans="21:21" x14ac:dyDescent="0.25">
      <c r="U578"/>
    </row>
    <row r="579" spans="21:21" x14ac:dyDescent="0.25">
      <c r="U579"/>
    </row>
    <row r="580" spans="21:21" x14ac:dyDescent="0.25">
      <c r="U580"/>
    </row>
    <row r="581" spans="21:21" x14ac:dyDescent="0.25">
      <c r="U581"/>
    </row>
    <row r="582" spans="21:21" x14ac:dyDescent="0.25">
      <c r="U582"/>
    </row>
    <row r="583" spans="21:21" x14ac:dyDescent="0.25">
      <c r="U583"/>
    </row>
    <row r="584" spans="21:21" x14ac:dyDescent="0.25">
      <c r="U584"/>
    </row>
    <row r="585" spans="21:21" x14ac:dyDescent="0.25">
      <c r="U585"/>
    </row>
    <row r="586" spans="21:21" x14ac:dyDescent="0.25">
      <c r="U586"/>
    </row>
    <row r="587" spans="21:21" x14ac:dyDescent="0.25">
      <c r="U587"/>
    </row>
    <row r="588" spans="21:21" x14ac:dyDescent="0.25">
      <c r="U588"/>
    </row>
    <row r="589" spans="21:21" x14ac:dyDescent="0.25">
      <c r="U589"/>
    </row>
    <row r="590" spans="21:21" x14ac:dyDescent="0.25">
      <c r="U590"/>
    </row>
    <row r="591" spans="21:21" x14ac:dyDescent="0.25">
      <c r="U591"/>
    </row>
    <row r="592" spans="21:21" x14ac:dyDescent="0.25">
      <c r="U592"/>
    </row>
    <row r="593" spans="21:21" x14ac:dyDescent="0.25">
      <c r="U593"/>
    </row>
    <row r="594" spans="21:21" x14ac:dyDescent="0.25">
      <c r="U594"/>
    </row>
    <row r="595" spans="21:21" x14ac:dyDescent="0.25">
      <c r="U595"/>
    </row>
    <row r="596" spans="21:21" x14ac:dyDescent="0.25">
      <c r="U596"/>
    </row>
    <row r="597" spans="21:21" x14ac:dyDescent="0.25">
      <c r="U597"/>
    </row>
    <row r="598" spans="21:21" x14ac:dyDescent="0.25">
      <c r="U598"/>
    </row>
    <row r="599" spans="21:21" x14ac:dyDescent="0.25">
      <c r="U599"/>
    </row>
    <row r="600" spans="21:21" x14ac:dyDescent="0.25">
      <c r="U600"/>
    </row>
    <row r="601" spans="21:21" x14ac:dyDescent="0.25">
      <c r="U601"/>
    </row>
    <row r="602" spans="21:21" x14ac:dyDescent="0.25">
      <c r="U602"/>
    </row>
    <row r="603" spans="21:21" x14ac:dyDescent="0.25">
      <c r="U603"/>
    </row>
    <row r="604" spans="21:21" x14ac:dyDescent="0.25">
      <c r="U604"/>
    </row>
    <row r="605" spans="21:21" x14ac:dyDescent="0.25">
      <c r="U605"/>
    </row>
    <row r="606" spans="21:21" x14ac:dyDescent="0.25">
      <c r="U606"/>
    </row>
    <row r="607" spans="21:21" x14ac:dyDescent="0.25">
      <c r="U607"/>
    </row>
    <row r="608" spans="21:21" x14ac:dyDescent="0.25">
      <c r="U608"/>
    </row>
    <row r="609" spans="21:21" x14ac:dyDescent="0.25">
      <c r="U609"/>
    </row>
    <row r="610" spans="21:21" x14ac:dyDescent="0.25">
      <c r="U610"/>
    </row>
    <row r="611" spans="21:21" x14ac:dyDescent="0.25">
      <c r="U611"/>
    </row>
    <row r="612" spans="21:21" x14ac:dyDescent="0.25">
      <c r="U612"/>
    </row>
    <row r="613" spans="21:21" x14ac:dyDescent="0.25">
      <c r="U613"/>
    </row>
    <row r="614" spans="21:21" x14ac:dyDescent="0.25">
      <c r="U614"/>
    </row>
    <row r="615" spans="21:21" x14ac:dyDescent="0.25">
      <c r="U615"/>
    </row>
    <row r="616" spans="21:21" x14ac:dyDescent="0.25">
      <c r="U616"/>
    </row>
    <row r="617" spans="21:21" x14ac:dyDescent="0.25">
      <c r="U617"/>
    </row>
    <row r="618" spans="21:21" x14ac:dyDescent="0.25">
      <c r="U618"/>
    </row>
    <row r="619" spans="21:21" x14ac:dyDescent="0.25">
      <c r="U619"/>
    </row>
    <row r="620" spans="21:21" x14ac:dyDescent="0.25">
      <c r="U620"/>
    </row>
    <row r="621" spans="21:21" x14ac:dyDescent="0.25">
      <c r="U621"/>
    </row>
    <row r="622" spans="21:21" x14ac:dyDescent="0.25">
      <c r="U622"/>
    </row>
    <row r="623" spans="21:21" x14ac:dyDescent="0.25">
      <c r="U623"/>
    </row>
    <row r="624" spans="21:21" x14ac:dyDescent="0.25">
      <c r="U624"/>
    </row>
    <row r="625" spans="21:21" x14ac:dyDescent="0.25">
      <c r="U625"/>
    </row>
    <row r="626" spans="21:21" x14ac:dyDescent="0.25">
      <c r="U626"/>
    </row>
    <row r="627" spans="21:21" x14ac:dyDescent="0.25">
      <c r="U627"/>
    </row>
    <row r="628" spans="21:21" x14ac:dyDescent="0.25">
      <c r="U628"/>
    </row>
    <row r="629" spans="21:21" x14ac:dyDescent="0.25">
      <c r="U629"/>
    </row>
    <row r="630" spans="21:21" x14ac:dyDescent="0.25">
      <c r="U630"/>
    </row>
    <row r="631" spans="21:21" x14ac:dyDescent="0.25">
      <c r="U631"/>
    </row>
    <row r="632" spans="21:21" x14ac:dyDescent="0.25">
      <c r="U632"/>
    </row>
    <row r="633" spans="21:21" x14ac:dyDescent="0.25">
      <c r="U633"/>
    </row>
    <row r="634" spans="21:21" x14ac:dyDescent="0.25">
      <c r="U634"/>
    </row>
    <row r="635" spans="21:21" x14ac:dyDescent="0.25">
      <c r="U635"/>
    </row>
    <row r="636" spans="21:21" x14ac:dyDescent="0.25">
      <c r="U636"/>
    </row>
    <row r="637" spans="21:21" x14ac:dyDescent="0.25">
      <c r="U637"/>
    </row>
    <row r="638" spans="21:21" x14ac:dyDescent="0.25">
      <c r="U638"/>
    </row>
    <row r="639" spans="21:21" x14ac:dyDescent="0.25">
      <c r="U639"/>
    </row>
    <row r="640" spans="21:21" x14ac:dyDescent="0.25">
      <c r="U640"/>
    </row>
    <row r="641" spans="21:21" x14ac:dyDescent="0.25">
      <c r="U641"/>
    </row>
    <row r="642" spans="21:21" x14ac:dyDescent="0.25">
      <c r="U642"/>
    </row>
    <row r="643" spans="21:21" x14ac:dyDescent="0.25">
      <c r="U643"/>
    </row>
    <row r="644" spans="21:21" x14ac:dyDescent="0.25">
      <c r="U644"/>
    </row>
    <row r="645" spans="21:21" x14ac:dyDescent="0.25">
      <c r="U645"/>
    </row>
    <row r="646" spans="21:21" x14ac:dyDescent="0.25">
      <c r="U646"/>
    </row>
    <row r="647" spans="21:21" x14ac:dyDescent="0.25">
      <c r="U647"/>
    </row>
    <row r="648" spans="21:21" x14ac:dyDescent="0.25">
      <c r="U648"/>
    </row>
    <row r="649" spans="21:21" x14ac:dyDescent="0.25">
      <c r="U649"/>
    </row>
    <row r="650" spans="21:21" x14ac:dyDescent="0.25">
      <c r="U650"/>
    </row>
    <row r="651" spans="21:21" x14ac:dyDescent="0.25">
      <c r="U651"/>
    </row>
    <row r="652" spans="21:21" x14ac:dyDescent="0.25">
      <c r="U652"/>
    </row>
    <row r="653" spans="21:21" x14ac:dyDescent="0.25">
      <c r="U653"/>
    </row>
    <row r="654" spans="21:21" x14ac:dyDescent="0.25">
      <c r="U654"/>
    </row>
    <row r="655" spans="21:21" x14ac:dyDescent="0.25">
      <c r="U655"/>
    </row>
    <row r="656" spans="21:21" x14ac:dyDescent="0.25">
      <c r="U656"/>
    </row>
    <row r="657" spans="21:21" x14ac:dyDescent="0.25">
      <c r="U657"/>
    </row>
    <row r="658" spans="21:21" x14ac:dyDescent="0.25">
      <c r="U658"/>
    </row>
    <row r="659" spans="21:21" x14ac:dyDescent="0.25">
      <c r="U659"/>
    </row>
    <row r="660" spans="21:21" x14ac:dyDescent="0.25">
      <c r="U660"/>
    </row>
    <row r="661" spans="21:21" x14ac:dyDescent="0.25">
      <c r="U661"/>
    </row>
    <row r="662" spans="21:21" x14ac:dyDescent="0.25">
      <c r="U662"/>
    </row>
    <row r="663" spans="21:21" x14ac:dyDescent="0.25">
      <c r="U663"/>
    </row>
    <row r="664" spans="21:21" x14ac:dyDescent="0.25">
      <c r="U664"/>
    </row>
    <row r="665" spans="21:21" x14ac:dyDescent="0.25">
      <c r="U665"/>
    </row>
    <row r="666" spans="21:21" x14ac:dyDescent="0.25">
      <c r="U666"/>
    </row>
    <row r="667" spans="21:21" x14ac:dyDescent="0.25">
      <c r="U667"/>
    </row>
    <row r="668" spans="21:21" x14ac:dyDescent="0.25">
      <c r="U668"/>
    </row>
    <row r="669" spans="21:21" x14ac:dyDescent="0.25">
      <c r="U669"/>
    </row>
    <row r="670" spans="21:21" x14ac:dyDescent="0.25">
      <c r="U670"/>
    </row>
    <row r="671" spans="21:21" x14ac:dyDescent="0.25">
      <c r="U671"/>
    </row>
    <row r="672" spans="21:21" x14ac:dyDescent="0.25">
      <c r="U672"/>
    </row>
    <row r="673" spans="21:21" x14ac:dyDescent="0.25">
      <c r="U673"/>
    </row>
    <row r="674" spans="21:21" x14ac:dyDescent="0.25">
      <c r="U674"/>
    </row>
    <row r="675" spans="21:21" x14ac:dyDescent="0.25">
      <c r="U675"/>
    </row>
    <row r="676" spans="21:21" x14ac:dyDescent="0.25">
      <c r="U676"/>
    </row>
    <row r="677" spans="21:21" x14ac:dyDescent="0.25">
      <c r="U677"/>
    </row>
    <row r="678" spans="21:21" x14ac:dyDescent="0.25">
      <c r="U678"/>
    </row>
    <row r="679" spans="21:21" x14ac:dyDescent="0.25">
      <c r="U679"/>
    </row>
    <row r="680" spans="21:21" x14ac:dyDescent="0.25">
      <c r="U680"/>
    </row>
    <row r="681" spans="21:21" x14ac:dyDescent="0.25">
      <c r="U681"/>
    </row>
    <row r="682" spans="21:21" x14ac:dyDescent="0.25">
      <c r="U682"/>
    </row>
    <row r="683" spans="21:21" x14ac:dyDescent="0.25">
      <c r="U683"/>
    </row>
    <row r="684" spans="21:21" x14ac:dyDescent="0.25">
      <c r="U684"/>
    </row>
    <row r="685" spans="21:21" x14ac:dyDescent="0.25">
      <c r="U685"/>
    </row>
    <row r="686" spans="21:21" x14ac:dyDescent="0.25">
      <c r="U686"/>
    </row>
    <row r="687" spans="21:21" x14ac:dyDescent="0.25">
      <c r="U687"/>
    </row>
    <row r="688" spans="21:21" x14ac:dyDescent="0.25">
      <c r="U688"/>
    </row>
    <row r="689" spans="21:21" x14ac:dyDescent="0.25">
      <c r="U689"/>
    </row>
    <row r="690" spans="21:21" x14ac:dyDescent="0.25">
      <c r="U690"/>
    </row>
    <row r="691" spans="21:21" x14ac:dyDescent="0.25">
      <c r="U691"/>
    </row>
    <row r="692" spans="21:21" x14ac:dyDescent="0.25">
      <c r="U692"/>
    </row>
    <row r="693" spans="21:21" x14ac:dyDescent="0.25">
      <c r="U693"/>
    </row>
    <row r="694" spans="21:21" x14ac:dyDescent="0.25">
      <c r="U694"/>
    </row>
    <row r="695" spans="21:21" x14ac:dyDescent="0.25">
      <c r="U695"/>
    </row>
    <row r="696" spans="21:21" x14ac:dyDescent="0.25">
      <c r="U696"/>
    </row>
    <row r="697" spans="21:21" x14ac:dyDescent="0.25">
      <c r="U697"/>
    </row>
    <row r="698" spans="21:21" x14ac:dyDescent="0.25">
      <c r="U698"/>
    </row>
    <row r="699" spans="21:21" x14ac:dyDescent="0.25">
      <c r="U699"/>
    </row>
    <row r="700" spans="21:21" x14ac:dyDescent="0.25">
      <c r="U700"/>
    </row>
    <row r="701" spans="21:21" x14ac:dyDescent="0.25">
      <c r="U701"/>
    </row>
    <row r="702" spans="21:21" x14ac:dyDescent="0.25">
      <c r="U702"/>
    </row>
    <row r="703" spans="21:21" x14ac:dyDescent="0.25">
      <c r="U703"/>
    </row>
    <row r="704" spans="21:21" x14ac:dyDescent="0.25">
      <c r="U704"/>
    </row>
    <row r="705" spans="21:21" x14ac:dyDescent="0.25">
      <c r="U705"/>
    </row>
    <row r="706" spans="21:21" x14ac:dyDescent="0.25">
      <c r="U706"/>
    </row>
    <row r="707" spans="21:21" x14ac:dyDescent="0.25">
      <c r="U707"/>
    </row>
    <row r="708" spans="21:21" x14ac:dyDescent="0.25">
      <c r="U708"/>
    </row>
    <row r="709" spans="21:21" x14ac:dyDescent="0.25">
      <c r="U709"/>
    </row>
    <row r="710" spans="21:21" x14ac:dyDescent="0.25">
      <c r="U710"/>
    </row>
    <row r="711" spans="21:21" x14ac:dyDescent="0.25">
      <c r="U711"/>
    </row>
    <row r="712" spans="21:21" x14ac:dyDescent="0.25">
      <c r="U712"/>
    </row>
    <row r="713" spans="21:21" x14ac:dyDescent="0.25">
      <c r="U713"/>
    </row>
    <row r="714" spans="21:21" x14ac:dyDescent="0.25">
      <c r="U714"/>
    </row>
    <row r="715" spans="21:21" x14ac:dyDescent="0.25">
      <c r="U715"/>
    </row>
    <row r="716" spans="21:21" x14ac:dyDescent="0.25">
      <c r="U716"/>
    </row>
    <row r="717" spans="21:21" x14ac:dyDescent="0.25">
      <c r="U717"/>
    </row>
    <row r="718" spans="21:21" x14ac:dyDescent="0.25">
      <c r="U718"/>
    </row>
    <row r="719" spans="21:21" x14ac:dyDescent="0.25">
      <c r="U719"/>
    </row>
    <row r="720" spans="21:21" x14ac:dyDescent="0.25">
      <c r="U720"/>
    </row>
    <row r="721" spans="21:21" x14ac:dyDescent="0.25">
      <c r="U721"/>
    </row>
    <row r="722" spans="21:21" x14ac:dyDescent="0.25">
      <c r="U722"/>
    </row>
    <row r="723" spans="21:21" x14ac:dyDescent="0.25">
      <c r="U723"/>
    </row>
    <row r="724" spans="21:21" x14ac:dyDescent="0.25">
      <c r="U724"/>
    </row>
    <row r="725" spans="21:21" x14ac:dyDescent="0.25">
      <c r="U725"/>
    </row>
    <row r="726" spans="21:21" x14ac:dyDescent="0.25">
      <c r="U726"/>
    </row>
    <row r="727" spans="21:21" x14ac:dyDescent="0.25">
      <c r="U727"/>
    </row>
    <row r="728" spans="21:21" x14ac:dyDescent="0.25">
      <c r="U728"/>
    </row>
    <row r="729" spans="21:21" x14ac:dyDescent="0.25">
      <c r="U729"/>
    </row>
    <row r="730" spans="21:21" x14ac:dyDescent="0.25">
      <c r="U730"/>
    </row>
    <row r="731" spans="21:21" x14ac:dyDescent="0.25">
      <c r="U731"/>
    </row>
    <row r="732" spans="21:21" x14ac:dyDescent="0.25">
      <c r="U732"/>
    </row>
    <row r="733" spans="21:21" x14ac:dyDescent="0.25">
      <c r="U733"/>
    </row>
    <row r="734" spans="21:21" x14ac:dyDescent="0.25">
      <c r="U734"/>
    </row>
    <row r="735" spans="21:21" x14ac:dyDescent="0.25">
      <c r="U735"/>
    </row>
    <row r="736" spans="21:21" x14ac:dyDescent="0.25">
      <c r="U736"/>
    </row>
    <row r="737" spans="21:21" x14ac:dyDescent="0.25">
      <c r="U737"/>
    </row>
    <row r="738" spans="21:21" x14ac:dyDescent="0.25">
      <c r="U738"/>
    </row>
    <row r="739" spans="21:21" x14ac:dyDescent="0.25">
      <c r="U739"/>
    </row>
    <row r="740" spans="21:21" x14ac:dyDescent="0.25">
      <c r="U740"/>
    </row>
    <row r="741" spans="21:21" x14ac:dyDescent="0.25">
      <c r="U741"/>
    </row>
    <row r="742" spans="21:21" x14ac:dyDescent="0.25">
      <c r="U742"/>
    </row>
    <row r="743" spans="21:21" x14ac:dyDescent="0.25">
      <c r="U743"/>
    </row>
    <row r="744" spans="21:21" x14ac:dyDescent="0.25">
      <c r="U744"/>
    </row>
    <row r="745" spans="21:21" x14ac:dyDescent="0.25">
      <c r="U745"/>
    </row>
    <row r="746" spans="21:21" x14ac:dyDescent="0.25">
      <c r="U746"/>
    </row>
    <row r="747" spans="21:21" x14ac:dyDescent="0.25">
      <c r="U747"/>
    </row>
    <row r="748" spans="21:21" x14ac:dyDescent="0.25">
      <c r="U748"/>
    </row>
    <row r="749" spans="21:21" x14ac:dyDescent="0.25">
      <c r="U749"/>
    </row>
    <row r="750" spans="21:21" x14ac:dyDescent="0.25">
      <c r="U750"/>
    </row>
    <row r="751" spans="21:21" x14ac:dyDescent="0.25">
      <c r="U751"/>
    </row>
    <row r="752" spans="21:21" x14ac:dyDescent="0.25">
      <c r="U752"/>
    </row>
    <row r="753" spans="21:21" x14ac:dyDescent="0.25">
      <c r="U753"/>
    </row>
    <row r="754" spans="21:21" x14ac:dyDescent="0.25">
      <c r="U754"/>
    </row>
    <row r="755" spans="21:21" x14ac:dyDescent="0.25">
      <c r="U755"/>
    </row>
    <row r="756" spans="21:21" x14ac:dyDescent="0.25">
      <c r="U756"/>
    </row>
    <row r="757" spans="21:21" x14ac:dyDescent="0.25">
      <c r="U757"/>
    </row>
    <row r="758" spans="21:21" x14ac:dyDescent="0.25">
      <c r="U758"/>
    </row>
    <row r="759" spans="21:21" x14ac:dyDescent="0.25">
      <c r="U759"/>
    </row>
    <row r="760" spans="21:21" x14ac:dyDescent="0.25">
      <c r="U760"/>
    </row>
    <row r="761" spans="21:21" x14ac:dyDescent="0.25">
      <c r="U761"/>
    </row>
    <row r="762" spans="21:21" x14ac:dyDescent="0.25">
      <c r="U762"/>
    </row>
    <row r="763" spans="21:21" x14ac:dyDescent="0.25">
      <c r="U763"/>
    </row>
    <row r="764" spans="21:21" x14ac:dyDescent="0.25">
      <c r="U764"/>
    </row>
    <row r="765" spans="21:21" x14ac:dyDescent="0.25">
      <c r="U765"/>
    </row>
    <row r="766" spans="21:21" x14ac:dyDescent="0.25">
      <c r="U766"/>
    </row>
    <row r="767" spans="21:21" x14ac:dyDescent="0.25">
      <c r="U767"/>
    </row>
    <row r="768" spans="21:21" x14ac:dyDescent="0.25">
      <c r="U768"/>
    </row>
    <row r="769" spans="21:21" x14ac:dyDescent="0.25">
      <c r="U769"/>
    </row>
    <row r="770" spans="21:21" x14ac:dyDescent="0.25">
      <c r="U770"/>
    </row>
    <row r="771" spans="21:21" x14ac:dyDescent="0.25">
      <c r="U771"/>
    </row>
    <row r="772" spans="21:21" x14ac:dyDescent="0.25">
      <c r="U772"/>
    </row>
    <row r="773" spans="21:21" x14ac:dyDescent="0.25">
      <c r="U773"/>
    </row>
    <row r="774" spans="21:21" x14ac:dyDescent="0.25">
      <c r="U774"/>
    </row>
    <row r="775" spans="21:21" x14ac:dyDescent="0.25">
      <c r="U775"/>
    </row>
    <row r="776" spans="21:21" x14ac:dyDescent="0.25">
      <c r="U776"/>
    </row>
    <row r="777" spans="21:21" x14ac:dyDescent="0.25">
      <c r="U777"/>
    </row>
    <row r="778" spans="21:21" x14ac:dyDescent="0.25">
      <c r="U778"/>
    </row>
    <row r="779" spans="21:21" x14ac:dyDescent="0.25">
      <c r="U779"/>
    </row>
    <row r="780" spans="21:21" x14ac:dyDescent="0.25">
      <c r="U780"/>
    </row>
    <row r="781" spans="21:21" x14ac:dyDescent="0.25">
      <c r="U781"/>
    </row>
    <row r="782" spans="21:21" x14ac:dyDescent="0.25">
      <c r="U782"/>
    </row>
    <row r="783" spans="21:21" x14ac:dyDescent="0.25">
      <c r="U783"/>
    </row>
    <row r="784" spans="21:21" x14ac:dyDescent="0.25">
      <c r="U784"/>
    </row>
    <row r="785" spans="21:21" x14ac:dyDescent="0.25">
      <c r="U785"/>
    </row>
    <row r="786" spans="21:21" x14ac:dyDescent="0.25">
      <c r="U786"/>
    </row>
    <row r="787" spans="21:21" x14ac:dyDescent="0.25">
      <c r="U787"/>
    </row>
    <row r="788" spans="21:21" x14ac:dyDescent="0.25">
      <c r="U788"/>
    </row>
    <row r="789" spans="21:21" x14ac:dyDescent="0.25">
      <c r="U789"/>
    </row>
    <row r="790" spans="21:21" x14ac:dyDescent="0.25">
      <c r="U790"/>
    </row>
    <row r="791" spans="21:21" x14ac:dyDescent="0.25">
      <c r="U791"/>
    </row>
    <row r="792" spans="21:21" x14ac:dyDescent="0.25">
      <c r="U792"/>
    </row>
    <row r="793" spans="21:21" x14ac:dyDescent="0.25">
      <c r="U793"/>
    </row>
    <row r="794" spans="21:21" x14ac:dyDescent="0.25">
      <c r="U794"/>
    </row>
    <row r="795" spans="21:21" x14ac:dyDescent="0.25">
      <c r="U795"/>
    </row>
    <row r="796" spans="21:21" x14ac:dyDescent="0.25">
      <c r="U796"/>
    </row>
    <row r="797" spans="21:21" x14ac:dyDescent="0.25">
      <c r="U797"/>
    </row>
    <row r="798" spans="21:21" x14ac:dyDescent="0.25">
      <c r="U798"/>
    </row>
    <row r="799" spans="21:21" x14ac:dyDescent="0.25">
      <c r="U799"/>
    </row>
    <row r="800" spans="21:21" x14ac:dyDescent="0.25">
      <c r="U800"/>
    </row>
    <row r="801" spans="21:21" x14ac:dyDescent="0.25">
      <c r="U801"/>
    </row>
    <row r="802" spans="21:21" x14ac:dyDescent="0.25">
      <c r="U802"/>
    </row>
    <row r="803" spans="21:21" x14ac:dyDescent="0.25">
      <c r="U803"/>
    </row>
    <row r="804" spans="21:21" x14ac:dyDescent="0.25">
      <c r="U804"/>
    </row>
    <row r="805" spans="21:21" x14ac:dyDescent="0.25">
      <c r="U805"/>
    </row>
    <row r="806" spans="21:21" x14ac:dyDescent="0.25">
      <c r="U806"/>
    </row>
    <row r="807" spans="21:21" x14ac:dyDescent="0.25">
      <c r="U807"/>
    </row>
    <row r="808" spans="21:21" x14ac:dyDescent="0.25">
      <c r="U808"/>
    </row>
    <row r="809" spans="21:21" x14ac:dyDescent="0.25">
      <c r="U809"/>
    </row>
    <row r="810" spans="21:21" x14ac:dyDescent="0.25">
      <c r="U810"/>
    </row>
    <row r="811" spans="21:21" x14ac:dyDescent="0.25">
      <c r="U811"/>
    </row>
    <row r="812" spans="21:21" x14ac:dyDescent="0.25">
      <c r="U812"/>
    </row>
    <row r="813" spans="21:21" x14ac:dyDescent="0.25">
      <c r="U813"/>
    </row>
    <row r="814" spans="21:21" x14ac:dyDescent="0.25">
      <c r="U814"/>
    </row>
    <row r="815" spans="21:21" x14ac:dyDescent="0.25">
      <c r="U815"/>
    </row>
    <row r="816" spans="21:21" x14ac:dyDescent="0.25">
      <c r="U816"/>
    </row>
    <row r="817" spans="21:21" x14ac:dyDescent="0.25">
      <c r="U817"/>
    </row>
    <row r="818" spans="21:21" x14ac:dyDescent="0.25">
      <c r="U818"/>
    </row>
    <row r="819" spans="21:21" x14ac:dyDescent="0.25">
      <c r="U819"/>
    </row>
    <row r="820" spans="21:21" x14ac:dyDescent="0.25">
      <c r="U820"/>
    </row>
    <row r="821" spans="21:21" x14ac:dyDescent="0.25">
      <c r="U821"/>
    </row>
    <row r="822" spans="21:21" x14ac:dyDescent="0.25">
      <c r="U822"/>
    </row>
    <row r="823" spans="21:21" x14ac:dyDescent="0.25">
      <c r="U823"/>
    </row>
    <row r="824" spans="21:21" x14ac:dyDescent="0.25">
      <c r="U824"/>
    </row>
    <row r="825" spans="21:21" x14ac:dyDescent="0.25">
      <c r="U825"/>
    </row>
    <row r="826" spans="21:21" x14ac:dyDescent="0.25">
      <c r="U826"/>
    </row>
    <row r="827" spans="21:21" x14ac:dyDescent="0.25">
      <c r="U827"/>
    </row>
    <row r="828" spans="21:21" x14ac:dyDescent="0.25">
      <c r="U828"/>
    </row>
    <row r="829" spans="21:21" x14ac:dyDescent="0.25">
      <c r="U829"/>
    </row>
    <row r="830" spans="21:21" x14ac:dyDescent="0.25">
      <c r="U830"/>
    </row>
    <row r="831" spans="21:21" x14ac:dyDescent="0.25">
      <c r="U831"/>
    </row>
    <row r="832" spans="21:21" x14ac:dyDescent="0.25">
      <c r="U832"/>
    </row>
    <row r="833" spans="21:21" x14ac:dyDescent="0.25">
      <c r="U833"/>
    </row>
    <row r="834" spans="21:21" x14ac:dyDescent="0.25">
      <c r="U834"/>
    </row>
    <row r="835" spans="21:21" x14ac:dyDescent="0.25">
      <c r="U835"/>
    </row>
    <row r="836" spans="21:21" x14ac:dyDescent="0.25">
      <c r="U836"/>
    </row>
    <row r="837" spans="21:21" x14ac:dyDescent="0.25">
      <c r="U837"/>
    </row>
    <row r="838" spans="21:21" x14ac:dyDescent="0.25">
      <c r="U838"/>
    </row>
    <row r="839" spans="21:21" x14ac:dyDescent="0.25">
      <c r="U839"/>
    </row>
    <row r="840" spans="21:21" x14ac:dyDescent="0.25">
      <c r="U840"/>
    </row>
    <row r="841" spans="21:21" x14ac:dyDescent="0.25">
      <c r="U841"/>
    </row>
    <row r="842" spans="21:21" x14ac:dyDescent="0.25">
      <c r="U842"/>
    </row>
    <row r="843" spans="21:21" x14ac:dyDescent="0.25">
      <c r="U843"/>
    </row>
    <row r="844" spans="21:21" x14ac:dyDescent="0.25">
      <c r="U844"/>
    </row>
    <row r="845" spans="21:21" x14ac:dyDescent="0.25">
      <c r="U845"/>
    </row>
    <row r="846" spans="21:21" x14ac:dyDescent="0.25">
      <c r="U846"/>
    </row>
    <row r="847" spans="21:21" x14ac:dyDescent="0.25">
      <c r="U847"/>
    </row>
    <row r="848" spans="21:21" x14ac:dyDescent="0.25">
      <c r="U848"/>
    </row>
    <row r="849" spans="21:21" x14ac:dyDescent="0.25">
      <c r="U849"/>
    </row>
    <row r="850" spans="21:21" x14ac:dyDescent="0.25">
      <c r="U850"/>
    </row>
    <row r="851" spans="21:21" x14ac:dyDescent="0.25">
      <c r="U851"/>
    </row>
    <row r="852" spans="21:21" x14ac:dyDescent="0.25">
      <c r="U852"/>
    </row>
    <row r="853" spans="21:21" x14ac:dyDescent="0.25">
      <c r="U853"/>
    </row>
    <row r="854" spans="21:21" x14ac:dyDescent="0.25">
      <c r="U854"/>
    </row>
    <row r="855" spans="21:21" x14ac:dyDescent="0.25">
      <c r="U855"/>
    </row>
    <row r="856" spans="21:21" x14ac:dyDescent="0.25">
      <c r="U856"/>
    </row>
    <row r="857" spans="21:21" x14ac:dyDescent="0.25">
      <c r="U857"/>
    </row>
    <row r="858" spans="21:21" x14ac:dyDescent="0.25">
      <c r="U858"/>
    </row>
    <row r="859" spans="21:21" x14ac:dyDescent="0.25">
      <c r="U859"/>
    </row>
    <row r="860" spans="21:21" x14ac:dyDescent="0.25">
      <c r="U860"/>
    </row>
    <row r="861" spans="21:21" x14ac:dyDescent="0.25">
      <c r="U861"/>
    </row>
    <row r="862" spans="21:21" x14ac:dyDescent="0.25">
      <c r="U862"/>
    </row>
    <row r="863" spans="21:21" x14ac:dyDescent="0.25">
      <c r="U863"/>
    </row>
    <row r="864" spans="21:21" x14ac:dyDescent="0.25">
      <c r="U864"/>
    </row>
    <row r="865" spans="21:21" x14ac:dyDescent="0.25">
      <c r="U865"/>
    </row>
    <row r="866" spans="21:21" x14ac:dyDescent="0.25">
      <c r="U866"/>
    </row>
    <row r="867" spans="21:21" x14ac:dyDescent="0.25">
      <c r="U867"/>
    </row>
    <row r="868" spans="21:21" x14ac:dyDescent="0.25">
      <c r="U868"/>
    </row>
    <row r="869" spans="21:21" x14ac:dyDescent="0.25">
      <c r="U869"/>
    </row>
    <row r="870" spans="21:21" x14ac:dyDescent="0.25">
      <c r="U870"/>
    </row>
    <row r="871" spans="21:21" x14ac:dyDescent="0.25">
      <c r="U871"/>
    </row>
    <row r="872" spans="21:21" x14ac:dyDescent="0.25">
      <c r="U872"/>
    </row>
    <row r="873" spans="21:21" x14ac:dyDescent="0.25">
      <c r="U873"/>
    </row>
    <row r="874" spans="21:21" x14ac:dyDescent="0.25">
      <c r="U874"/>
    </row>
    <row r="875" spans="21:21" x14ac:dyDescent="0.25">
      <c r="U875"/>
    </row>
    <row r="876" spans="21:21" x14ac:dyDescent="0.25">
      <c r="U876"/>
    </row>
    <row r="877" spans="21:21" x14ac:dyDescent="0.25">
      <c r="U877"/>
    </row>
    <row r="878" spans="21:21" x14ac:dyDescent="0.25">
      <c r="U878"/>
    </row>
    <row r="879" spans="21:21" x14ac:dyDescent="0.25">
      <c r="U879"/>
    </row>
    <row r="880" spans="21:21" x14ac:dyDescent="0.25">
      <c r="U880"/>
    </row>
    <row r="881" spans="21:21" x14ac:dyDescent="0.25">
      <c r="U881"/>
    </row>
    <row r="882" spans="21:21" x14ac:dyDescent="0.25">
      <c r="U882"/>
    </row>
    <row r="883" spans="21:21" x14ac:dyDescent="0.25">
      <c r="U883"/>
    </row>
    <row r="884" spans="21:21" x14ac:dyDescent="0.25">
      <c r="U884"/>
    </row>
    <row r="885" spans="21:21" x14ac:dyDescent="0.25">
      <c r="U885"/>
    </row>
    <row r="886" spans="21:21" x14ac:dyDescent="0.25">
      <c r="U886"/>
    </row>
    <row r="887" spans="21:21" x14ac:dyDescent="0.25">
      <c r="U887"/>
    </row>
    <row r="888" spans="21:21" x14ac:dyDescent="0.25">
      <c r="U888"/>
    </row>
    <row r="889" spans="21:21" x14ac:dyDescent="0.25">
      <c r="U889"/>
    </row>
    <row r="890" spans="21:21" x14ac:dyDescent="0.25">
      <c r="U890"/>
    </row>
    <row r="891" spans="21:21" x14ac:dyDescent="0.25">
      <c r="U891"/>
    </row>
    <row r="892" spans="21:21" x14ac:dyDescent="0.25">
      <c r="U892"/>
    </row>
    <row r="893" spans="21:21" x14ac:dyDescent="0.25">
      <c r="U893"/>
    </row>
    <row r="894" spans="21:21" x14ac:dyDescent="0.25">
      <c r="U894"/>
    </row>
    <row r="895" spans="21:21" x14ac:dyDescent="0.25">
      <c r="U895"/>
    </row>
    <row r="896" spans="21:21" x14ac:dyDescent="0.25">
      <c r="U896"/>
    </row>
    <row r="897" spans="21:21" x14ac:dyDescent="0.25">
      <c r="U897"/>
    </row>
    <row r="898" spans="21:21" x14ac:dyDescent="0.25">
      <c r="U898"/>
    </row>
    <row r="899" spans="21:21" x14ac:dyDescent="0.25">
      <c r="U899"/>
    </row>
    <row r="900" spans="21:21" x14ac:dyDescent="0.25">
      <c r="U900"/>
    </row>
    <row r="901" spans="21:21" x14ac:dyDescent="0.25">
      <c r="U901"/>
    </row>
    <row r="902" spans="21:21" x14ac:dyDescent="0.25">
      <c r="U902"/>
    </row>
    <row r="903" spans="21:21" x14ac:dyDescent="0.25">
      <c r="U903"/>
    </row>
    <row r="904" spans="21:21" x14ac:dyDescent="0.25">
      <c r="U904"/>
    </row>
    <row r="905" spans="21:21" x14ac:dyDescent="0.25">
      <c r="U905"/>
    </row>
    <row r="906" spans="21:21" x14ac:dyDescent="0.25">
      <c r="U906"/>
    </row>
    <row r="907" spans="21:21" x14ac:dyDescent="0.25">
      <c r="U907"/>
    </row>
    <row r="908" spans="21:21" x14ac:dyDescent="0.25">
      <c r="U908"/>
    </row>
    <row r="909" spans="21:21" x14ac:dyDescent="0.25">
      <c r="U909"/>
    </row>
    <row r="910" spans="21:21" x14ac:dyDescent="0.25">
      <c r="U910"/>
    </row>
    <row r="911" spans="21:21" x14ac:dyDescent="0.25">
      <c r="U911"/>
    </row>
    <row r="912" spans="21:21" x14ac:dyDescent="0.25">
      <c r="U912"/>
    </row>
    <row r="913" spans="21:21" x14ac:dyDescent="0.25">
      <c r="U913"/>
    </row>
    <row r="914" spans="21:21" x14ac:dyDescent="0.25">
      <c r="U914"/>
    </row>
    <row r="915" spans="21:21" x14ac:dyDescent="0.25">
      <c r="U915"/>
    </row>
    <row r="916" spans="21:21" x14ac:dyDescent="0.25">
      <c r="U916"/>
    </row>
    <row r="917" spans="21:21" x14ac:dyDescent="0.25">
      <c r="U917"/>
    </row>
    <row r="918" spans="21:21" x14ac:dyDescent="0.25">
      <c r="U918"/>
    </row>
    <row r="919" spans="21:21" x14ac:dyDescent="0.25">
      <c r="U919"/>
    </row>
    <row r="920" spans="21:21" x14ac:dyDescent="0.25">
      <c r="U920"/>
    </row>
    <row r="921" spans="21:21" x14ac:dyDescent="0.25">
      <c r="U921"/>
    </row>
    <row r="922" spans="21:21" x14ac:dyDescent="0.25">
      <c r="U922"/>
    </row>
    <row r="923" spans="21:21" x14ac:dyDescent="0.25">
      <c r="U923"/>
    </row>
    <row r="924" spans="21:21" x14ac:dyDescent="0.25">
      <c r="U924"/>
    </row>
    <row r="925" spans="21:21" x14ac:dyDescent="0.25">
      <c r="U925"/>
    </row>
    <row r="926" spans="21:21" x14ac:dyDescent="0.25">
      <c r="U926"/>
    </row>
    <row r="927" spans="21:21" x14ac:dyDescent="0.25">
      <c r="U927"/>
    </row>
    <row r="928" spans="21:21" x14ac:dyDescent="0.25">
      <c r="U928"/>
    </row>
    <row r="929" spans="21:21" x14ac:dyDescent="0.25">
      <c r="U929"/>
    </row>
    <row r="930" spans="21:21" x14ac:dyDescent="0.25">
      <c r="U930"/>
    </row>
    <row r="931" spans="21:21" x14ac:dyDescent="0.25">
      <c r="U931"/>
    </row>
    <row r="932" spans="21:21" x14ac:dyDescent="0.25">
      <c r="U932"/>
    </row>
    <row r="933" spans="21:21" x14ac:dyDescent="0.25">
      <c r="U933"/>
    </row>
    <row r="934" spans="21:21" x14ac:dyDescent="0.25">
      <c r="U934"/>
    </row>
    <row r="935" spans="21:21" x14ac:dyDescent="0.25">
      <c r="U935"/>
    </row>
    <row r="936" spans="21:21" x14ac:dyDescent="0.25">
      <c r="U936"/>
    </row>
    <row r="937" spans="21:21" x14ac:dyDescent="0.25">
      <c r="U937"/>
    </row>
    <row r="938" spans="21:21" x14ac:dyDescent="0.25">
      <c r="U938"/>
    </row>
    <row r="939" spans="21:21" x14ac:dyDescent="0.25">
      <c r="U939"/>
    </row>
    <row r="940" spans="21:21" x14ac:dyDescent="0.25">
      <c r="U940"/>
    </row>
    <row r="941" spans="21:21" x14ac:dyDescent="0.25">
      <c r="U941"/>
    </row>
    <row r="942" spans="21:21" x14ac:dyDescent="0.25">
      <c r="U942"/>
    </row>
    <row r="943" spans="21:21" x14ac:dyDescent="0.25">
      <c r="U943"/>
    </row>
    <row r="944" spans="21:21" x14ac:dyDescent="0.25">
      <c r="U944"/>
    </row>
    <row r="945" spans="21:21" x14ac:dyDescent="0.25">
      <c r="U945"/>
    </row>
    <row r="946" spans="21:21" x14ac:dyDescent="0.25">
      <c r="U946"/>
    </row>
    <row r="947" spans="21:21" x14ac:dyDescent="0.25">
      <c r="U947"/>
    </row>
    <row r="948" spans="21:21" x14ac:dyDescent="0.25">
      <c r="U948"/>
    </row>
    <row r="949" spans="21:21" x14ac:dyDescent="0.25">
      <c r="U949"/>
    </row>
    <row r="950" spans="21:21" x14ac:dyDescent="0.25">
      <c r="U950"/>
    </row>
  </sheetData>
  <mergeCells count="56">
    <mergeCell ref="AZ31:BB31"/>
    <mergeCell ref="BC31:BE31"/>
    <mergeCell ref="A2:A3"/>
    <mergeCell ref="AZ30:BB30"/>
    <mergeCell ref="BC30:BE30"/>
    <mergeCell ref="G31:H31"/>
    <mergeCell ref="I31:M31"/>
    <mergeCell ref="N31:P31"/>
    <mergeCell ref="AI31:AJ31"/>
    <mergeCell ref="AK31:AL31"/>
    <mergeCell ref="AM31:AO31"/>
    <mergeCell ref="AP31:AR31"/>
    <mergeCell ref="AV31:AW31"/>
    <mergeCell ref="AK30:AL30"/>
    <mergeCell ref="AM30:AO30"/>
    <mergeCell ref="AP30:AR30"/>
    <mergeCell ref="AS30:AU31"/>
    <mergeCell ref="AV30:AW30"/>
    <mergeCell ref="AX30:AY30"/>
    <mergeCell ref="AX31:AY31"/>
    <mergeCell ref="AV29:AW29"/>
    <mergeCell ref="AX29:AY29"/>
    <mergeCell ref="AZ29:BB29"/>
    <mergeCell ref="BC29:BE29"/>
    <mergeCell ref="D30:F31"/>
    <mergeCell ref="G30:H30"/>
    <mergeCell ref="I30:M30"/>
    <mergeCell ref="N30:P30"/>
    <mergeCell ref="AF30:AH31"/>
    <mergeCell ref="AI30:AJ30"/>
    <mergeCell ref="AV28:AW28"/>
    <mergeCell ref="AX28:AY28"/>
    <mergeCell ref="AZ28:BB28"/>
    <mergeCell ref="BC28:BE28"/>
    <mergeCell ref="G29:H29"/>
    <mergeCell ref="I29:M29"/>
    <mergeCell ref="N29:P29"/>
    <mergeCell ref="AI29:AJ29"/>
    <mergeCell ref="AK29:AL29"/>
    <mergeCell ref="AM29:AO29"/>
    <mergeCell ref="AF28:AH29"/>
    <mergeCell ref="AI28:AJ28"/>
    <mergeCell ref="AK28:AL28"/>
    <mergeCell ref="AM28:AO28"/>
    <mergeCell ref="AP28:AR28"/>
    <mergeCell ref="AS28:AU29"/>
    <mergeCell ref="AP29:AR29"/>
    <mergeCell ref="B1:AC1"/>
    <mergeCell ref="AD1:BM1"/>
    <mergeCell ref="BO1:BZ1"/>
    <mergeCell ref="B28:C31"/>
    <mergeCell ref="D28:F29"/>
    <mergeCell ref="G28:H28"/>
    <mergeCell ref="I28:M28"/>
    <mergeCell ref="N28:P28"/>
    <mergeCell ref="AD28:AE31"/>
  </mergeCells>
  <pageMargins left="0.19685039370078741" right="0.19685039370078741" top="0" bottom="0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Récapitulatif Filets 10ft</vt:lpstr>
      <vt:lpstr>RECAP PROD AOUT</vt:lpstr>
      <vt:lpstr>'Récapitulatif Filets 10ft'!Zone_d_impression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TEKTEK HAKIM</dc:creator>
  <cp:lastModifiedBy>TEKTEK HAKIM</cp:lastModifiedBy>
  <dcterms:created xsi:type="dcterms:W3CDTF">2015-10-28T09:03:23Z</dcterms:created>
  <dcterms:modified xsi:type="dcterms:W3CDTF">2015-10-28T09:15:25Z</dcterms:modified>
</cp:coreProperties>
</file>