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vigan_kpmg_tg/Documents/Desktop/"/>
    </mc:Choice>
  </mc:AlternateContent>
  <xr:revisionPtr revIDLastSave="167" documentId="8_{ECB46DF7-FEA7-422A-B06E-67D814D1D65C}" xr6:coauthVersionLast="47" xr6:coauthVersionMax="47" xr10:uidLastSave="{2E2804AA-1F9D-49CB-B81B-C17E27FBCF02}"/>
  <bookViews>
    <workbookView xWindow="-108" yWindow="-108" windowWidth="23256" windowHeight="12576" activeTab="1" xr2:uid="{B6D69F02-DDF7-491D-8F1D-0C20E969C478}"/>
  </bookViews>
  <sheets>
    <sheet name="Bdd" sheetId="5" r:id="rId1"/>
    <sheet name="Planning" sheetId="3" r:id="rId2"/>
  </sheets>
  <functionGroups builtInGroupCount="19"/>
  <definedNames>
    <definedName name="Ferie" localSheetId="1">Planning!$EN$6:$EN$17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3" l="1"/>
  <c r="D5" i="3" s="1"/>
  <c r="B3" i="3" s="1"/>
  <c r="EN17" i="3" s="1"/>
  <c r="EN10" i="3" l="1"/>
  <c r="EN11" i="3"/>
  <c r="EN12" i="3"/>
  <c r="EN13" i="3"/>
  <c r="EN14" i="3"/>
  <c r="EN15" i="3"/>
  <c r="EN8" i="3"/>
  <c r="EN16" i="3"/>
  <c r="EN6" i="3"/>
  <c r="EN7" i="3"/>
  <c r="EN9" i="3"/>
  <c r="C3" i="3"/>
  <c r="B5" i="3"/>
  <c r="D4" i="3" l="1"/>
  <c r="D3" i="3" s="1"/>
  <c r="E5" i="3"/>
  <c r="F5" i="3" s="1"/>
  <c r="E4" i="3" l="1"/>
  <c r="F4" i="3"/>
  <c r="G5" i="3"/>
  <c r="G4" i="3" l="1"/>
  <c r="H5" i="3"/>
  <c r="I5" i="3" l="1"/>
  <c r="H4" i="3"/>
  <c r="J5" i="3" l="1"/>
  <c r="I4" i="3"/>
  <c r="J4" i="3" l="1"/>
  <c r="K5" i="3"/>
  <c r="L5" i="3" l="1"/>
  <c r="K4" i="3"/>
  <c r="M5" i="3" l="1"/>
  <c r="L4" i="3"/>
  <c r="N5" i="3" l="1"/>
  <c r="M4" i="3"/>
  <c r="O5" i="3" l="1"/>
  <c r="N4" i="3"/>
  <c r="P5" i="3" l="1"/>
  <c r="O4" i="3"/>
  <c r="P4" i="3" l="1"/>
  <c r="Q5" i="3"/>
  <c r="R5" i="3" l="1"/>
  <c r="Q4" i="3"/>
  <c r="R4" i="3" l="1"/>
  <c r="S5" i="3"/>
  <c r="S4" i="3" l="1"/>
  <c r="T5" i="3"/>
  <c r="U5" i="3" l="1"/>
  <c r="T4" i="3"/>
  <c r="V5" i="3" l="1"/>
  <c r="U4" i="3"/>
  <c r="V4" i="3" l="1"/>
  <c r="W5" i="3"/>
  <c r="X5" i="3" l="1"/>
  <c r="W4" i="3"/>
  <c r="X4" i="3" l="1"/>
  <c r="Y5" i="3"/>
  <c r="Z5" i="3" l="1"/>
  <c r="Y4" i="3"/>
  <c r="AA5" i="3" l="1"/>
  <c r="Z4" i="3"/>
  <c r="AB5" i="3" l="1"/>
  <c r="AA4" i="3"/>
  <c r="AC5" i="3" l="1"/>
  <c r="AB4" i="3"/>
  <c r="AD5" i="3" l="1"/>
  <c r="AC4" i="3"/>
  <c r="AD4" i="3" l="1"/>
  <c r="AE5" i="3"/>
  <c r="AF5" i="3" l="1"/>
  <c r="AE4" i="3"/>
  <c r="AG5" i="3" l="1"/>
  <c r="AF4" i="3"/>
  <c r="AH5" i="3" l="1"/>
  <c r="AG4" i="3"/>
  <c r="AH4" i="3" l="1"/>
</calcChain>
</file>

<file path=xl/sharedStrings.xml><?xml version="1.0" encoding="utf-8"?>
<sst xmlns="http://schemas.openxmlformats.org/spreadsheetml/2006/main" count="87" uniqueCount="52">
  <si>
    <t xml:space="preserve"> </t>
  </si>
  <si>
    <t>Jour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</si>
  <si>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</si>
  <si>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</si>
  <si>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</si>
  <si>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</si>
  <si>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</si>
  <si>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</si>
  <si>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</si>
  <si>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</si>
  <si>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</si>
  <si>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Noël</t>
  </si>
  <si>
    <t>Id</t>
  </si>
  <si>
    <t>Info</t>
  </si>
  <si>
    <t>Debut</t>
  </si>
  <si>
    <t>Fin</t>
  </si>
  <si>
    <t>Noms</t>
  </si>
  <si>
    <t>Grade</t>
  </si>
  <si>
    <t>Jacques</t>
  </si>
  <si>
    <t>F</t>
  </si>
  <si>
    <t>Jean</t>
  </si>
  <si>
    <t>François</t>
  </si>
  <si>
    <t>E</t>
  </si>
  <si>
    <t>Samuel</t>
  </si>
  <si>
    <t>Pierre</t>
  </si>
  <si>
    <t>C</t>
  </si>
  <si>
    <t>Simon</t>
  </si>
  <si>
    <t>Thomas</t>
  </si>
  <si>
    <t>B</t>
  </si>
  <si>
    <t>Paul</t>
  </si>
  <si>
    <t>Elie</t>
  </si>
  <si>
    <t>A</t>
  </si>
  <si>
    <t>Elisée</t>
  </si>
  <si>
    <t>Projet</t>
  </si>
  <si>
    <t>Id_P</t>
  </si>
  <si>
    <t>Id_N</t>
  </si>
  <si>
    <t>Couleur</t>
  </si>
  <si>
    <t>Nb jours</t>
  </si>
  <si>
    <t>Total</t>
  </si>
  <si>
    <t>Client</t>
  </si>
  <si>
    <t>Max de travaux simultanés</t>
  </si>
  <si>
    <t>bonbon</t>
  </si>
  <si>
    <t>&amp;H0000FF00</t>
  </si>
  <si>
    <t>Candy</t>
  </si>
  <si>
    <t>Marsu</t>
  </si>
  <si>
    <t>&amp;HCCF2FF</t>
  </si>
  <si>
    <t>Arsenal</t>
  </si>
  <si>
    <t>Démission</t>
  </si>
  <si>
    <t>&amp;H6666FF</t>
  </si>
  <si>
    <t>Real</t>
  </si>
  <si>
    <t>Madrid</t>
  </si>
  <si>
    <t>&amp;HFF5706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</si>
</sst>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[$-F400]h:mm:ss\ AM/PM"/>
    <numFmt numFmtId="165" formatCode="mmmm\ yyyy"/>
    <numFmt numFmtId="166" formatCode="mmmm"/>
    <numFmt numFmtId="167" formatCode="ddd"/>
    <numFmt numFmtId="168" formatCode="d"/>
    <numFmt numFmtId="169" formatCode="[h]:mm"/>
    <numFmt numFmtId="170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4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2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4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657FF"/>
        <bgColor indexed="64"/>
      </patternFill>
    </fill>
    <fill>
      <patternFill patternType="solid">
        <fgColor rgb="FF0657FF" tint="0.89999084444715716"/>
        <bgColor indexed="64"/>
      </patternFill>
    </fill>
    <fill>
      <patternFill patternType="solid">
        <fgColor rgb="FF0657FF" tint="0.79998168889431442"/>
        <bgColor indexed="64"/>
      </patternFill>
    </fill>
    <fill>
      <patternFill patternType="solid">
        <fgColor rgb="FF0657FF" tint="0.69997253334147158"/>
        <bgColor indexed="64"/>
      </patternFill>
    </fill>
    <fill>
      <patternFill patternType="solid">
        <fgColor rgb="FF0657FF" tint="0.59999389629810485"/>
        <bgColor indexed="64"/>
      </patternFill>
    </fill>
    <fill>
      <patternFill patternType="solid">
        <fgColor rgb="FF0657FF" tint="0.499984740745262"/>
        <bgColor indexed="64"/>
      </patternFill>
    </fill>
    <fill>
      <patternFill patternType="solid">
        <fgColor rgb="FF0657FF" tint="0.39997558519241921"/>
        <bgColor indexed="64"/>
      </patternFill>
    </fill>
    <fill>
      <patternFill patternType="solid">
        <fgColor rgb="FF0657FF" tint="0.29999694814905242"/>
        <bgColor indexed="64"/>
      </patternFill>
    </fill>
    <fill>
      <patternFill patternType="solid">
        <fgColor rgb="FF0657FF" tint="0.19998779259620961"/>
        <bgColor indexed="64"/>
      </patternFill>
    </fill>
    <fill>
      <patternFill patternType="solid">
        <fgColor rgb="FF0657FF" tint="9.9978637043366805E-2"/>
        <bgColor indexed="64"/>
      </patternFill>
    </fill>
    <fill>
      <patternFill patternType="solid">
        <fgColor rgb="FF0657FF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5" fillId="3" borderId="1" xfId="0" applyNumberFormat="1" applyFont="1" applyFill="1" applyBorder="1" applyAlignment="1">
      <alignment horizontal="centerContinuous" vertical="center"/>
    </xf>
    <xf numFmtId="0" fontId="6" fillId="3" borderId="0" xfId="0" applyFont="1" applyFill="1" applyAlignment="1">
      <alignment horizontal="centerContinuous"/>
    </xf>
    <xf numFmtId="165" fontId="5" fillId="3" borderId="0" xfId="0" applyNumberFormat="1" applyFont="1" applyFill="1" applyAlignment="1">
      <alignment horizontal="centerContinuous" vertical="center"/>
    </xf>
    <xf numFmtId="166" fontId="7" fillId="2" borderId="2" xfId="0" applyNumberFormat="1" applyFont="1" applyFill="1" applyBorder="1" applyAlignment="1">
      <alignment horizontal="center" vertical="top"/>
    </xf>
    <xf numFmtId="166" fontId="7" fillId="2" borderId="3" xfId="0" applyNumberFormat="1" applyFont="1" applyFill="1" applyBorder="1" applyAlignment="1">
      <alignment horizontal="center" vertical="top"/>
    </xf>
    <xf numFmtId="167" fontId="4" fillId="4" borderId="4" xfId="0" applyNumberFormat="1" applyFont="1" applyFill="1" applyBorder="1" applyAlignment="1">
      <alignment horizontal="center" vertical="center"/>
    </xf>
    <xf numFmtId="167" fontId="4" fillId="4" borderId="5" xfId="0" applyNumberFormat="1" applyFont="1" applyFill="1" applyBorder="1" applyAlignment="1">
      <alignment horizontal="center" vertical="center"/>
    </xf>
    <xf numFmtId="168" fontId="4" fillId="4" borderId="7" xfId="0" applyNumberFormat="1" applyFont="1" applyFill="1" applyBorder="1" applyAlignment="1">
      <alignment horizontal="center" vertical="center"/>
    </xf>
    <xf numFmtId="168" fontId="4" fillId="4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64" fontId="4" fillId="4" borderId="8" xfId="0" applyNumberFormat="1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169" fontId="3" fillId="6" borderId="8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14" fontId="9" fillId="0" borderId="10" xfId="0" applyNumberFormat="1" applyFont="1" applyBorder="1" applyAlignment="1">
      <alignment vertical="center"/>
    </xf>
    <xf numFmtId="0" fontId="8" fillId="6" borderId="5" xfId="0" applyFont="1" applyFill="1" applyBorder="1" applyAlignment="1">
      <alignment horizontal="left" vertical="center" indent="1"/>
    </xf>
    <xf numFmtId="0" fontId="10" fillId="0" borderId="11" xfId="0" applyFont="1" applyBorder="1" applyAlignment="1">
      <alignment vertical="center"/>
    </xf>
    <xf numFmtId="14" fontId="9" fillId="0" borderId="12" xfId="0" applyNumberFormat="1" applyFont="1" applyBorder="1" applyAlignment="1">
      <alignment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14" fontId="9" fillId="0" borderId="14" xfId="0" applyNumberFormat="1" applyFont="1" applyBorder="1" applyAlignment="1">
      <alignment vertical="center"/>
    </xf>
    <xf numFmtId="0" fontId="3" fillId="7" borderId="4" xfId="0" applyFont="1" applyFill="1" applyBorder="1" applyAlignment="1">
      <alignment horizontal="center" vertical="center"/>
    </xf>
    <xf numFmtId="0" fontId="2" fillId="0" borderId="0" xfId="0" applyFont="1"/>
    <xf numFmtId="0" fontId="11" fillId="2" borderId="0" xfId="0" applyFont="1" applyFill="1" applyAlignment="1">
      <alignment horizontal="centerContinuous" vertical="center"/>
    </xf>
    <xf numFmtId="0" fontId="1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170" fontId="4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12" fillId="2" borderId="6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14" fontId="8" fillId="6" borderId="7" xfId="0" applyNumberFormat="1" applyFont="1" applyFill="1" applyBorder="1" applyAlignment="1">
      <alignment horizontal="left" vertical="center" indent="1"/>
    </xf>
    <xf numFmtId="14" fontId="8" fillId="6" borderId="5" xfId="0" applyNumberFormat="1" applyFont="1" applyFill="1" applyBorder="1" applyAlignment="1">
      <alignment horizontal="left" vertical="center" inden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8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16" borderId="0" xfId="0" applyFill="1" applyAlignment="1">
      <alignment vertical="center"/>
    </xf>
    <xf numFmtId="0" fontId="0" fillId="17" borderId="0" xfId="0" applyFill="1" applyAlignment="1">
      <alignment vertical="center"/>
    </xf>
    <xf numFmtId="0" fontId="0" fillId="18" borderId="0" xfId="0" applyFill="1" applyAlignment="1">
      <alignment vertical="center"/>
    </xf>
  </cellXfs>
  <cellStyles count="1">
    <cellStyle name="Normal" xfId="0" builtinId="0"/>
  </cellStyles>
  <dxfs count="21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dashDot">
          <color auto="1"/>
        </left>
        <vertical/>
        <horizontal/>
      </border>
    </dxf>
    <dxf>
      <fill>
        <patternFill>
          <bgColor theme="0"/>
        </patternFill>
      </fill>
      <border>
        <left/>
        <vertical/>
        <horizontal/>
      </border>
    </dxf>
    <dxf>
      <fill>
        <patternFill patternType="gray0625">
          <fgColor rgb="FFFF0000"/>
          <bgColor auto="1"/>
        </patternFill>
      </fill>
      <border>
        <left style="dashed">
          <color rgb="FFC00000"/>
        </left>
        <right style="dashed">
          <color rgb="FFC0000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Spin" dx="26" fmlaLink="$A$1" max="360" min="1" page="10" val="348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815340</xdr:colOff>
          <xdr:row>1</xdr:row>
          <xdr:rowOff>60960</xdr:rowOff>
        </xdr:from>
        <xdr:to>
          <xdr:col>2</xdr:col>
          <xdr:colOff>312420</xdr:colOff>
          <xdr:row>1</xdr:row>
          <xdr:rowOff>373380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</xdr:colOff>
          <xdr:row>1</xdr:row>
          <xdr:rowOff>106680</xdr:rowOff>
        </xdr:from>
        <xdr:to>
          <xdr:col>3</xdr:col>
          <xdr:colOff>228600</xdr:colOff>
          <xdr:row>1</xdr:row>
          <xdr:rowOff>411480</xdr:rowOff>
        </xdr:to>
        <xdr:sp macro="" textlink="">
          <xdr:nvSpPr>
            <xdr:cNvPr id="3075" name="Spinner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289560</xdr:colOff>
          <xdr:row>1</xdr:row>
          <xdr:rowOff>106680</xdr:rowOff>
        </xdr:from>
        <xdr:to>
          <xdr:col>36</xdr:col>
          <xdr:colOff>259080</xdr:colOff>
          <xdr:row>1</xdr:row>
          <xdr:rowOff>396240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Mois actuel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0</xdr:colOff>
      <xdr:row>1</xdr:row>
      <xdr:rowOff>7620</xdr:rowOff>
    </xdr:from>
    <xdr:to>
      <xdr:col>33</xdr:col>
      <xdr:colOff>224790</xdr:colOff>
      <xdr:row>1</xdr:row>
      <xdr:rowOff>403860</xdr:rowOff>
    </xdr:to>
    <xdr:grpSp>
      <xdr:nvGrpSpPr>
        <xdr:cNvPr id="16" name="MOIS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2842260" y="83820"/>
          <a:ext cx="9505950" cy="396240"/>
          <a:chOff x="2415540" y="299720"/>
          <a:chExt cx="9505950" cy="396240"/>
        </a:xfrm>
      </xdr:grpSpPr>
      <xdr:sp macro="[0]!Clic_Mois" textlink="">
        <xdr:nvSpPr>
          <xdr:cNvPr id="17" name="_M2" title="2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320929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Fév.</a:t>
            </a:r>
          </a:p>
        </xdr:txBody>
      </xdr:sp>
      <xdr:sp macro="[0]!Clic_Mois" textlink="">
        <xdr:nvSpPr>
          <xdr:cNvPr id="18" name="_M1" title="1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/>
        </xdr:nvSpPr>
        <xdr:spPr>
          <a:xfrm>
            <a:off x="241554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Jan.</a:t>
            </a:r>
          </a:p>
        </xdr:txBody>
      </xdr:sp>
      <xdr:sp macro="[0]!Clic_Mois" textlink="">
        <xdr:nvSpPr>
          <xdr:cNvPr id="19" name="_M3" title="3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400304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Mars</a:t>
            </a:r>
          </a:p>
        </xdr:txBody>
      </xdr:sp>
      <xdr:sp macro="[0]!Clic_Mois" textlink="">
        <xdr:nvSpPr>
          <xdr:cNvPr id="20" name="_M4" title="4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479679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Avr.</a:t>
            </a:r>
          </a:p>
        </xdr:txBody>
      </xdr:sp>
      <xdr:sp macro="[0]!Clic_Mois" textlink="">
        <xdr:nvSpPr>
          <xdr:cNvPr id="21" name="_M5" title="5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/>
        </xdr:nvSpPr>
        <xdr:spPr>
          <a:xfrm>
            <a:off x="559054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Mai</a:t>
            </a:r>
          </a:p>
        </xdr:txBody>
      </xdr:sp>
      <xdr:sp macro="[0]!Clic_Mois" textlink="">
        <xdr:nvSpPr>
          <xdr:cNvPr id="22" name="_M6" title="6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SpPr/>
        </xdr:nvSpPr>
        <xdr:spPr>
          <a:xfrm>
            <a:off x="638429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Juin</a:t>
            </a:r>
          </a:p>
        </xdr:txBody>
      </xdr:sp>
      <xdr:sp macro="[0]!Clic_Mois" textlink="">
        <xdr:nvSpPr>
          <xdr:cNvPr id="23" name="_M7" title="7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/>
        </xdr:nvSpPr>
        <xdr:spPr>
          <a:xfrm>
            <a:off x="717804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Juil.</a:t>
            </a:r>
          </a:p>
        </xdr:txBody>
      </xdr:sp>
      <xdr:sp macro="[0]!Clic_Mois" textlink="">
        <xdr:nvSpPr>
          <xdr:cNvPr id="24" name="_M8" title="8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SpPr/>
        </xdr:nvSpPr>
        <xdr:spPr>
          <a:xfrm>
            <a:off x="797179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Août</a:t>
            </a:r>
          </a:p>
        </xdr:txBody>
      </xdr:sp>
      <xdr:sp macro="[0]!Clic_Mois" textlink="">
        <xdr:nvSpPr>
          <xdr:cNvPr id="25" name="_M9" title="9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876554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Sept.</a:t>
            </a:r>
          </a:p>
        </xdr:txBody>
      </xdr:sp>
      <xdr:sp macro="[0]!Clic_Mois" textlink="">
        <xdr:nvSpPr>
          <xdr:cNvPr id="26" name="_M10" title="10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/>
        </xdr:nvSpPr>
        <xdr:spPr>
          <a:xfrm>
            <a:off x="955929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Oct.</a:t>
            </a:r>
          </a:p>
        </xdr:txBody>
      </xdr:sp>
      <xdr:sp macro="[0]!Clic_Mois" textlink="">
        <xdr:nvSpPr>
          <xdr:cNvPr id="27" name="_M11" title="11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SpPr/>
        </xdr:nvSpPr>
        <xdr:spPr>
          <a:xfrm>
            <a:off x="1035304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Nov.</a:t>
            </a:r>
          </a:p>
        </xdr:txBody>
      </xdr:sp>
      <xdr:sp macro="[0]!Clic_Mois" textlink="">
        <xdr:nvSpPr>
          <xdr:cNvPr id="28" name="_M12" title="12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/>
        </xdr:nvSpPr>
        <xdr:spPr>
          <a:xfrm>
            <a:off x="11146790" y="426720"/>
            <a:ext cx="774700" cy="269240"/>
          </a:xfrm>
          <a:prstGeom prst="round2SameRect">
            <a:avLst/>
          </a:prstGeom>
          <a:solidFill>
            <a:srgbClr val="B0C4DE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 b="1">
                <a:solidFill>
                  <a:srgbClr val="F0F0F0"/>
                </a:solidFill>
              </a:rPr>
              <a:t>Dec.</a:t>
            </a:r>
          </a:p>
        </xdr:txBody>
      </xdr:sp>
      <xdr:sp macro="[0]!Clic_Mois" textlink="">
        <xdr:nvSpPr>
          <xdr:cNvPr id="29" name="_M0" title="0">
            <a:extLst>
              <a:ext uri="{FF2B5EF4-FFF2-40B4-BE49-F238E27FC236}">
                <a16:creationId xmlns:a16="http://schemas.microsoft.com/office/drawing/2014/main" id="{00000000-0008-0000-0100-00001D000000}"/>
              </a:ext>
            </a:extLst>
          </xdr:cNvPr>
          <xdr:cNvSpPr/>
        </xdr:nvSpPr>
        <xdr:spPr>
          <a:xfrm>
            <a:off x="2415540" y="299720"/>
            <a:ext cx="774700" cy="396240"/>
          </a:xfrm>
          <a:prstGeom prst="round2SameRect">
            <a:avLst/>
          </a:prstGeom>
          <a:solidFill>
            <a:srgbClr val="6495ED"/>
          </a:solidFill>
          <a:ln>
            <a:solidFill>
              <a:srgbClr val="B0C4DE"/>
            </a:solidFill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50" b="1">
                <a:solidFill>
                  <a:srgbClr val="000000"/>
                </a:solidFill>
              </a:rPr>
              <a:t>Jan.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396240</xdr:colOff>
          <xdr:row>3</xdr:row>
          <xdr:rowOff>76200</xdr:rowOff>
        </xdr:from>
        <xdr:to>
          <xdr:col>2</xdr:col>
          <xdr:colOff>670560</xdr:colOff>
          <xdr:row>4</xdr:row>
          <xdr:rowOff>129540</xdr:rowOff>
        </xdr:to>
        <xdr:sp macro="" textlink="">
          <xdr:nvSpPr>
            <xdr:cNvPr id="3081" name="ComboBox2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533400</xdr:colOff>
          <xdr:row>2</xdr:row>
          <xdr:rowOff>53340</xdr:rowOff>
        </xdr:from>
        <xdr:to>
          <xdr:col>2</xdr:col>
          <xdr:colOff>495300</xdr:colOff>
          <xdr:row>2</xdr:row>
          <xdr:rowOff>327660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25400</xdr:colOff>
      <xdr:row>12</xdr:row>
      <xdr:rowOff>25400</xdr:rowOff>
    </xdr:from>
    <xdr:to>
      <xdr:col>15</xdr:col>
      <xdr:colOff>294640</xdr:colOff>
      <xdr:row>12</xdr:row>
      <xdr:rowOff>139700</xdr:rowOff>
    </xdr:to>
    <xdr:sp macro="Ouvre_Usf" textlink="">
      <xdr:nvSpPr>
        <xdr:cNvPr id="3090" name=".2" descr="|2|09/01/2023|13/01/2023|Candy|||&amp;H0000FF00">
          <a:extLst>
            <a:ext uri="{FF2B5EF4-FFF2-40B4-BE49-F238E27FC236}">
              <a16:creationId xmlns:a16="http://schemas.microsoft.com/office/drawing/2014/main" id="{E8F08D56-F90C-4624-A3CE-4CEFD5A0A6F4}"/>
            </a:ext>
          </a:extLst>
        </xdr:cNvPr>
        <xdr:cNvSpPr/>
      </xdr:nvSpPr>
      <xdr:spPr>
        <a:xfrm>
          <a:off x="5107940" y="5351780"/>
          <a:ext cx="1549400" cy="114300"/>
        </a:xfrm>
        <a:prstGeom prst="roundRect">
          <a:avLst/>
        </a:prstGeom>
        <a:solidFill>
          <a:srgbClr val="00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Candy</a:t>
          </a:r>
        </a:p>
      </xdr:txBody>
    </xdr:sp>
    <xdr:clientData/>
  </xdr:twoCellAnchor>
  <xdr:twoCellAnchor>
    <xdr:from>
      <xdr:col>11</xdr:col>
      <xdr:colOff>25400</xdr:colOff>
      <xdr:row>14</xdr:row>
      <xdr:rowOff>25400</xdr:rowOff>
    </xdr:from>
    <xdr:to>
      <xdr:col>15</xdr:col>
      <xdr:colOff>294640</xdr:colOff>
      <xdr:row>14</xdr:row>
      <xdr:rowOff>139700</xdr:rowOff>
    </xdr:to>
    <xdr:sp macro="Ouvre_Usf" textlink="">
      <xdr:nvSpPr>
        <xdr:cNvPr id="3091" name=".2" descr="|2|09/01/2023|13/01/2023|Candy|||&amp;H0000FF00">
          <a:extLst>
            <a:ext uri="{FF2B5EF4-FFF2-40B4-BE49-F238E27FC236}">
              <a16:creationId xmlns:a16="http://schemas.microsoft.com/office/drawing/2014/main" id="{4D592EE8-1A24-4DC6-98B9-BB7BD8DCAC37}"/>
            </a:ext>
          </a:extLst>
        </xdr:cNvPr>
        <xdr:cNvSpPr/>
      </xdr:nvSpPr>
      <xdr:spPr>
        <a:xfrm>
          <a:off x="5107940" y="6494780"/>
          <a:ext cx="1549400" cy="114300"/>
        </a:xfrm>
        <a:prstGeom prst="roundRect">
          <a:avLst/>
        </a:prstGeom>
        <a:solidFill>
          <a:srgbClr val="00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Candy</a:t>
          </a:r>
        </a:p>
      </xdr:txBody>
    </xdr:sp>
    <xdr:clientData/>
  </xdr:twoCellAnchor>
  <xdr:twoCellAnchor>
    <xdr:from>
      <xdr:col>4</xdr:col>
      <xdr:colOff>25400</xdr:colOff>
      <xdr:row>5</xdr:row>
      <xdr:rowOff>25400</xdr:rowOff>
    </xdr:from>
    <xdr:to>
      <xdr:col>15</xdr:col>
      <xdr:colOff>294640</xdr:colOff>
      <xdr:row>5</xdr:row>
      <xdr:rowOff>139700</xdr:rowOff>
    </xdr:to>
    <xdr:sp macro="Ouvre_Usf" textlink="">
      <xdr:nvSpPr>
        <xdr:cNvPr id="3092" name=".3" descr="|3|02/01/2023|13/01/2023|Marsu|||&amp;HCCF2FF">
          <a:extLst>
            <a:ext uri="{FF2B5EF4-FFF2-40B4-BE49-F238E27FC236}">
              <a16:creationId xmlns:a16="http://schemas.microsoft.com/office/drawing/2014/main" id="{F9664B63-F603-46EC-8A26-0495CAEAC95C}"/>
            </a:ext>
          </a:extLst>
        </xdr:cNvPr>
        <xdr:cNvSpPr/>
      </xdr:nvSpPr>
      <xdr:spPr>
        <a:xfrm>
          <a:off x="2867660" y="1351280"/>
          <a:ext cx="3789680" cy="114300"/>
        </a:xfrm>
        <a:prstGeom prst="roundRect">
          <a:avLst/>
        </a:prstGeom>
        <a:solidFill>
          <a:srgbClr val="FFF2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Marsu</a:t>
          </a:r>
        </a:p>
      </xdr:txBody>
    </xdr:sp>
    <xdr:clientData/>
  </xdr:twoCellAnchor>
  <xdr:twoCellAnchor>
    <xdr:from>
      <xdr:col>4</xdr:col>
      <xdr:colOff>25400</xdr:colOff>
      <xdr:row>6</xdr:row>
      <xdr:rowOff>25400</xdr:rowOff>
    </xdr:from>
    <xdr:to>
      <xdr:col>15</xdr:col>
      <xdr:colOff>294640</xdr:colOff>
      <xdr:row>6</xdr:row>
      <xdr:rowOff>139700</xdr:rowOff>
    </xdr:to>
    <xdr:sp macro="Ouvre_Usf" textlink="">
      <xdr:nvSpPr>
        <xdr:cNvPr id="3093" name=".3" descr="|3|02/01/2023|13/01/2023|Marsu|||&amp;HCCF2FF">
          <a:extLst>
            <a:ext uri="{FF2B5EF4-FFF2-40B4-BE49-F238E27FC236}">
              <a16:creationId xmlns:a16="http://schemas.microsoft.com/office/drawing/2014/main" id="{3BA0ED07-31AE-4297-8471-72DF09668A11}"/>
            </a:ext>
          </a:extLst>
        </xdr:cNvPr>
        <xdr:cNvSpPr/>
      </xdr:nvSpPr>
      <xdr:spPr>
        <a:xfrm>
          <a:off x="2867660" y="1922780"/>
          <a:ext cx="3789680" cy="114300"/>
        </a:xfrm>
        <a:prstGeom prst="roundRect">
          <a:avLst/>
        </a:prstGeom>
        <a:solidFill>
          <a:srgbClr val="FFF2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Marsu</a:t>
          </a:r>
        </a:p>
      </xdr:txBody>
    </xdr:sp>
    <xdr:clientData/>
  </xdr:twoCellAnchor>
  <xdr:twoCellAnchor>
    <xdr:from>
      <xdr:col>4</xdr:col>
      <xdr:colOff>25400</xdr:colOff>
      <xdr:row>7</xdr:row>
      <xdr:rowOff>25400</xdr:rowOff>
    </xdr:from>
    <xdr:to>
      <xdr:col>15</xdr:col>
      <xdr:colOff>294640</xdr:colOff>
      <xdr:row>7</xdr:row>
      <xdr:rowOff>139700</xdr:rowOff>
    </xdr:to>
    <xdr:sp macro="Ouvre_Usf" textlink="">
      <xdr:nvSpPr>
        <xdr:cNvPr id="3094" name=".3" descr="|3|02/01/2023|13/01/2023|Marsu|||&amp;HCCF2FF">
          <a:extLst>
            <a:ext uri="{FF2B5EF4-FFF2-40B4-BE49-F238E27FC236}">
              <a16:creationId xmlns:a16="http://schemas.microsoft.com/office/drawing/2014/main" id="{C2A8F598-7287-4286-A3E8-686525B00590}"/>
            </a:ext>
          </a:extLst>
        </xdr:cNvPr>
        <xdr:cNvSpPr/>
      </xdr:nvSpPr>
      <xdr:spPr>
        <a:xfrm>
          <a:off x="2867660" y="2494280"/>
          <a:ext cx="3789680" cy="114300"/>
        </a:xfrm>
        <a:prstGeom prst="roundRect">
          <a:avLst/>
        </a:prstGeom>
        <a:solidFill>
          <a:srgbClr val="FFF2CC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Marsu</a:t>
          </a:r>
        </a:p>
      </xdr:txBody>
    </xdr:sp>
    <xdr:clientData/>
  </xdr:twoCellAnchor>
  <xdr:twoCellAnchor>
    <xdr:from>
      <xdr:col>17</xdr:col>
      <xdr:colOff>25400</xdr:colOff>
      <xdr:row>8</xdr:row>
      <xdr:rowOff>25400</xdr:rowOff>
    </xdr:from>
    <xdr:to>
      <xdr:col>22</xdr:col>
      <xdr:colOff>294640</xdr:colOff>
      <xdr:row>8</xdr:row>
      <xdr:rowOff>139700</xdr:rowOff>
    </xdr:to>
    <xdr:sp macro="Ouvre_Usf" textlink="">
      <xdr:nvSpPr>
        <xdr:cNvPr id="3095" name=".4" descr="|4|15/01/2023|20/01/2023|Arsenal|||&amp;H0000FF00">
          <a:extLst>
            <a:ext uri="{FF2B5EF4-FFF2-40B4-BE49-F238E27FC236}">
              <a16:creationId xmlns:a16="http://schemas.microsoft.com/office/drawing/2014/main" id="{FF35B851-BC34-40A6-AC90-DCFFD1DA90F3}"/>
            </a:ext>
          </a:extLst>
        </xdr:cNvPr>
        <xdr:cNvSpPr/>
      </xdr:nvSpPr>
      <xdr:spPr>
        <a:xfrm>
          <a:off x="7028180" y="3065780"/>
          <a:ext cx="1869440" cy="114300"/>
        </a:xfrm>
        <a:prstGeom prst="roundRect">
          <a:avLst/>
        </a:prstGeom>
        <a:solidFill>
          <a:srgbClr val="00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Arsenal</a:t>
          </a:r>
        </a:p>
      </xdr:txBody>
    </xdr:sp>
    <xdr:clientData/>
  </xdr:twoCellAnchor>
  <xdr:twoCellAnchor>
    <xdr:from>
      <xdr:col>17</xdr:col>
      <xdr:colOff>25400</xdr:colOff>
      <xdr:row>9</xdr:row>
      <xdr:rowOff>25400</xdr:rowOff>
    </xdr:from>
    <xdr:to>
      <xdr:col>22</xdr:col>
      <xdr:colOff>294640</xdr:colOff>
      <xdr:row>9</xdr:row>
      <xdr:rowOff>139700</xdr:rowOff>
    </xdr:to>
    <xdr:sp macro="Ouvre_Usf" textlink="">
      <xdr:nvSpPr>
        <xdr:cNvPr id="3096" name=".4" descr="|4|15/01/2023|20/01/2023|Arsenal|||&amp;H0000FF00">
          <a:extLst>
            <a:ext uri="{FF2B5EF4-FFF2-40B4-BE49-F238E27FC236}">
              <a16:creationId xmlns:a16="http://schemas.microsoft.com/office/drawing/2014/main" id="{5F6D7D5B-1326-4227-AAEB-060744C9B446}"/>
            </a:ext>
          </a:extLst>
        </xdr:cNvPr>
        <xdr:cNvSpPr/>
      </xdr:nvSpPr>
      <xdr:spPr>
        <a:xfrm>
          <a:off x="7028180" y="3637280"/>
          <a:ext cx="1869440" cy="114300"/>
        </a:xfrm>
        <a:prstGeom prst="roundRect">
          <a:avLst/>
        </a:prstGeom>
        <a:solidFill>
          <a:srgbClr val="00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Arsenal</a:t>
          </a:r>
        </a:p>
      </xdr:txBody>
    </xdr:sp>
    <xdr:clientData/>
  </xdr:twoCellAnchor>
  <xdr:twoCellAnchor>
    <xdr:from>
      <xdr:col>17</xdr:col>
      <xdr:colOff>25400</xdr:colOff>
      <xdr:row>13</xdr:row>
      <xdr:rowOff>25400</xdr:rowOff>
    </xdr:from>
    <xdr:to>
      <xdr:col>22</xdr:col>
      <xdr:colOff>294640</xdr:colOff>
      <xdr:row>13</xdr:row>
      <xdr:rowOff>139700</xdr:rowOff>
    </xdr:to>
    <xdr:sp macro="Ouvre_Usf" textlink="">
      <xdr:nvSpPr>
        <xdr:cNvPr id="3097" name=".4" descr="|4|15/01/2023|20/01/2023|Arsenal|||&amp;H0000FF00">
          <a:extLst>
            <a:ext uri="{FF2B5EF4-FFF2-40B4-BE49-F238E27FC236}">
              <a16:creationId xmlns:a16="http://schemas.microsoft.com/office/drawing/2014/main" id="{C4123ADB-BAA9-4CFA-9EE8-6955547AC978}"/>
            </a:ext>
          </a:extLst>
        </xdr:cNvPr>
        <xdr:cNvSpPr/>
      </xdr:nvSpPr>
      <xdr:spPr>
        <a:xfrm>
          <a:off x="7028180" y="5923280"/>
          <a:ext cx="1869440" cy="114300"/>
        </a:xfrm>
        <a:prstGeom prst="roundRect">
          <a:avLst/>
        </a:prstGeom>
        <a:solidFill>
          <a:srgbClr val="00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Arsenal</a:t>
          </a:r>
        </a:p>
      </xdr:txBody>
    </xdr:sp>
    <xdr:clientData/>
  </xdr:twoCellAnchor>
  <xdr:twoCellAnchor>
    <xdr:from>
      <xdr:col>25</xdr:col>
      <xdr:colOff>25400</xdr:colOff>
      <xdr:row>8</xdr:row>
      <xdr:rowOff>25400</xdr:rowOff>
    </xdr:from>
    <xdr:to>
      <xdr:col>33</xdr:col>
      <xdr:colOff>294640</xdr:colOff>
      <xdr:row>8</xdr:row>
      <xdr:rowOff>139700</xdr:rowOff>
    </xdr:to>
    <xdr:sp macro="Ouvre_Usf" textlink="">
      <xdr:nvSpPr>
        <xdr:cNvPr id="3098" name=".5" descr="|5|23/01/2023|31/01/2023|Démission|||&amp;H6666FF">
          <a:extLst>
            <a:ext uri="{FF2B5EF4-FFF2-40B4-BE49-F238E27FC236}">
              <a16:creationId xmlns:a16="http://schemas.microsoft.com/office/drawing/2014/main" id="{E3B9D6EB-0F89-4935-99AD-17F216DCEDB3}"/>
            </a:ext>
          </a:extLst>
        </xdr:cNvPr>
        <xdr:cNvSpPr/>
      </xdr:nvSpPr>
      <xdr:spPr>
        <a:xfrm>
          <a:off x="9588500" y="3065780"/>
          <a:ext cx="2829560" cy="114300"/>
        </a:xfrm>
        <a:prstGeom prst="roundRect">
          <a:avLst/>
        </a:prstGeom>
        <a:solidFill>
          <a:srgbClr val="FF6666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Démission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B471D4-81E5-4271-8C77-0585A4F9C9A3}" name="T_Interv" displayName="T_Interv" ref="A1:D11" totalsRowShown="0" headerRowDxfId="20">
  <autoFilter ref="A1:D11" xr:uid="{8AB471D4-81E5-4271-8C77-0585A4F9C9A3}"/>
  <tableColumns count="4">
    <tableColumn id="1" xr3:uid="{07695DC4-0E5D-483A-A323-5B69D0D5A13F}" name="Id_N" dataDxfId="19"/>
    <tableColumn id="2" xr3:uid="{3F666AAC-2C9B-41F6-9806-9394D3CF4531}" name="Noms"/>
    <tableColumn id="3" xr3:uid="{11F757F5-4512-4A3C-BEE0-418F09D3978C}" name="Grade"/>
    <tableColumn id="4" xr3:uid="{82D53C76-C82A-4F79-8492-10BECDBBDC2C}" name="Max de travaux simultanés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E304A10-51CD-4A0C-9481-5FB5C359B59B}" name="T_Prjt" displayName="T_Prjt" ref="G1:M8" totalsRowShown="0" headerRowDxfId="17">
  <autoFilter ref="G1:M8" xr:uid="{1E304A10-51CD-4A0C-9481-5FB5C359B59B}"/>
  <tableColumns count="7">
    <tableColumn id="1" xr3:uid="{7CB7333C-FC65-497C-9FBB-89842750D2EA}" name="Id_P" dataDxfId="16"/>
    <tableColumn id="2" xr3:uid="{F337C736-F3B7-47B1-96B4-9BE2A052A68F}" name="Debut" dataDxfId="15"/>
    <tableColumn id="3" xr3:uid="{DC3B3BEA-46F7-4A73-8F97-5B6BE17B1D70}" name="Fin" dataDxfId="14"/>
    <tableColumn id="4" xr3:uid="{A1B3BC86-7E6E-4F1B-9097-218708F92D68}" name="Projet"/>
    <tableColumn id="5" xr3:uid="{0246419E-5F8B-4F79-96F1-40B7B1B912D5}" name="Client"/>
    <tableColumn id="6" xr3:uid="{C990FB82-8F23-40B6-AF68-64726E5AED9D}" name="Info"/>
    <tableColumn id="7" xr3:uid="{6410C691-0B45-4B29-888E-769246FDABD5}" name="Couleur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57AA43E-9829-491F-A8AA-A7673D9ACBAF}" name="T_Bdd" displayName="T_Bdd" ref="P1:R18" totalsRowShown="0" headerRowDxfId="12" dataDxfId="11">
  <autoFilter ref="P1:R18" xr:uid="{F57AA43E-9829-491F-A8AA-A7673D9ACBAF}"/>
  <tableColumns count="3">
    <tableColumn id="1" xr3:uid="{F9F3C765-5B4C-4F8C-917B-D0F04FED0E40}" name="Id" dataDxfId="10"/>
    <tableColumn id="2" xr3:uid="{31D9F6CA-9770-4FBE-9EE3-434DCA9B8815}" name="Id_P" dataDxfId="9"/>
    <tableColumn id="3" xr3:uid="{57765A1E-6F3F-43D5-8D6C-6FD417A82DAB}" name="Id_N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76DC2-2B07-4607-A192-C1DA80BE12EF}">
  <sheetPr codeName="Feuil1"/>
  <dimension ref="A1:R18"/>
  <sheetViews>
    <sheetView workbookViewId="0">
      <selection activeCell="D22" sqref="D22"/>
    </sheetView>
  </sheetViews>
  <sheetFormatPr baseColWidth="10" defaultRowHeight="14.4" x14ac:dyDescent="0.3"/>
  <cols>
    <col min="1" max="1" width="11.5546875" style="2"/>
    <col min="2" max="3" width="16.33203125" customWidth="1"/>
    <col min="4" max="5" width="13.77734375" style="2" customWidth="1"/>
    <col min="13" max="13" width="11.5546875" style="48"/>
  </cols>
  <sheetData>
    <row r="1" spans="1:18" ht="42" customHeight="1" x14ac:dyDescent="0.3">
      <c r="A1" s="34" t="s">
        <v>35</v>
      </c>
      <c r="B1" s="34" t="s">
        <v>16</v>
      </c>
      <c r="C1" s="34" t="s">
        <v>17</v>
      </c>
      <c r="D1" s="34" t="s">
        <v>40</v>
      </c>
      <c r="E1" s="34"/>
      <c r="G1" s="46" t="s">
        <v>34</v>
      </c>
      <c r="H1" s="46" t="s">
        <v>14</v>
      </c>
      <c r="I1" s="46" t="s">
        <v>15</v>
      </c>
      <c r="J1" s="46" t="s">
        <v>33</v>
      </c>
      <c r="K1" s="46" t="s">
        <v>39</v>
      </c>
      <c r="L1" s="46" t="s">
        <v>13</v>
      </c>
      <c r="M1" s="47" t="s">
        <v>36</v>
      </c>
      <c r="P1" s="2" t="s">
        <v>12</v>
      </c>
      <c r="Q1" s="2" t="s">
        <v>34</v>
      </c>
      <c r="R1" s="2" t="s">
        <v>35</v>
      </c>
    </row>
    <row r="2" spans="1:18" x14ac:dyDescent="0.3">
      <c r="A2" s="2">
        <v>1</v>
      </c>
      <c r="B2" t="s">
        <v>18</v>
      </c>
      <c r="C2" t="s">
        <v>19</v>
      </c>
      <c r="D2" s="2">
        <v>1</v>
      </c>
      <c r="G2" s="2">
        <v>1</v>
      </c>
      <c r="H2" s="32">
        <v>45048</v>
      </c>
      <c r="I2" s="32">
        <v>45051</v>
      </c>
      <c r="J2" s="46" t="s">
        <v>41</v>
      </c>
      <c r="K2" s="46"/>
      <c r="L2" s="46"/>
      <c r="M2" s="47" t="s">
        <v>42</v>
      </c>
      <c r="P2" s="2">
        <v>1</v>
      </c>
      <c r="Q2" s="2">
        <v>1</v>
      </c>
      <c r="R2" s="2">
        <v>1</v>
      </c>
    </row>
    <row r="3" spans="1:18" x14ac:dyDescent="0.3">
      <c r="A3" s="2">
        <v>2</v>
      </c>
      <c r="B3" t="s">
        <v>20</v>
      </c>
      <c r="C3" t="s">
        <v>19</v>
      </c>
      <c r="D3" s="2">
        <v>1</v>
      </c>
      <c r="G3" s="2">
        <v>2</v>
      </c>
      <c r="H3" s="32">
        <v>44935</v>
      </c>
      <c r="I3" s="32">
        <v>44939</v>
      </c>
      <c r="J3" s="46" t="s">
        <v>43</v>
      </c>
      <c r="K3" s="46"/>
      <c r="L3" s="46"/>
      <c r="M3" s="47" t="s">
        <v>42</v>
      </c>
      <c r="P3" s="2">
        <v>2</v>
      </c>
      <c r="Q3" s="2">
        <v>1</v>
      </c>
      <c r="R3" s="2">
        <v>7</v>
      </c>
    </row>
    <row r="4" spans="1:18" x14ac:dyDescent="0.3">
      <c r="A4" s="2">
        <v>3</v>
      </c>
      <c r="B4" t="s">
        <v>21</v>
      </c>
      <c r="C4" t="s">
        <v>22</v>
      </c>
      <c r="D4" s="2">
        <v>1</v>
      </c>
      <c r="G4" s="2">
        <v>3</v>
      </c>
      <c r="H4" s="32">
        <v>44928</v>
      </c>
      <c r="I4" s="32">
        <v>44939</v>
      </c>
      <c r="J4" s="46" t="s">
        <v>44</v>
      </c>
      <c r="K4" s="46"/>
      <c r="L4" s="46"/>
      <c r="M4" s="47" t="s">
        <v>45</v>
      </c>
      <c r="P4" s="2">
        <v>3</v>
      </c>
      <c r="Q4" s="2">
        <v>2</v>
      </c>
      <c r="R4" s="2">
        <v>8</v>
      </c>
    </row>
    <row r="5" spans="1:18" x14ac:dyDescent="0.3">
      <c r="A5" s="2">
        <v>4</v>
      </c>
      <c r="B5" t="s">
        <v>23</v>
      </c>
      <c r="C5" t="s">
        <v>22</v>
      </c>
      <c r="D5" s="2">
        <v>1</v>
      </c>
      <c r="G5" s="2">
        <v>4</v>
      </c>
      <c r="H5" s="32">
        <v>44941</v>
      </c>
      <c r="I5" s="32">
        <v>44946</v>
      </c>
      <c r="J5" s="46" t="s">
        <v>46</v>
      </c>
      <c r="K5" s="46"/>
      <c r="L5" s="46"/>
      <c r="M5" s="47" t="s">
        <v>42</v>
      </c>
      <c r="P5" s="2">
        <v>4</v>
      </c>
      <c r="Q5" s="2">
        <v>2</v>
      </c>
      <c r="R5" s="2">
        <v>10</v>
      </c>
    </row>
    <row r="6" spans="1:18" x14ac:dyDescent="0.3">
      <c r="A6" s="2">
        <v>5</v>
      </c>
      <c r="B6" t="s">
        <v>24</v>
      </c>
      <c r="C6" t="s">
        <v>25</v>
      </c>
      <c r="D6" s="2">
        <v>2</v>
      </c>
      <c r="G6" s="2">
        <v>5</v>
      </c>
      <c r="H6" s="32">
        <v>44949</v>
      </c>
      <c r="I6" s="32">
        <v>44957</v>
      </c>
      <c r="J6" s="46" t="s">
        <v>47</v>
      </c>
      <c r="K6" s="46"/>
      <c r="L6" s="46"/>
      <c r="M6" s="47" t="s">
        <v>48</v>
      </c>
      <c r="P6" s="2">
        <v>5</v>
      </c>
      <c r="Q6" s="2">
        <v>3</v>
      </c>
      <c r="R6" s="2">
        <v>1</v>
      </c>
    </row>
    <row r="7" spans="1:18" x14ac:dyDescent="0.3">
      <c r="A7" s="2">
        <v>6</v>
      </c>
      <c r="B7" t="s">
        <v>26</v>
      </c>
      <c r="C7" t="s">
        <v>25</v>
      </c>
      <c r="D7" s="2">
        <v>2</v>
      </c>
      <c r="G7" s="2">
        <v>6</v>
      </c>
      <c r="H7" s="32">
        <v>44958</v>
      </c>
      <c r="I7" s="32">
        <v>44967</v>
      </c>
      <c r="J7" s="46" t="s">
        <v>49</v>
      </c>
      <c r="K7" s="46"/>
      <c r="L7" s="46"/>
      <c r="M7" s="47" t="s">
        <v>42</v>
      </c>
      <c r="P7" s="2">
        <v>6</v>
      </c>
      <c r="Q7" s="2">
        <v>3</v>
      </c>
      <c r="R7" s="2">
        <v>2</v>
      </c>
    </row>
    <row r="8" spans="1:18" x14ac:dyDescent="0.3">
      <c r="A8" s="2">
        <v>7</v>
      </c>
      <c r="B8" t="s">
        <v>27</v>
      </c>
      <c r="C8" t="s">
        <v>28</v>
      </c>
      <c r="D8" s="2">
        <v>2</v>
      </c>
      <c r="G8" s="2">
        <v>7</v>
      </c>
      <c r="H8" s="32">
        <v>44963</v>
      </c>
      <c r="I8" s="32">
        <v>44974</v>
      </c>
      <c r="J8" s="46" t="s">
        <v>50</v>
      </c>
      <c r="K8" s="46"/>
      <c r="L8" s="46"/>
      <c r="M8" s="47" t="s">
        <v>51</v>
      </c>
      <c r="P8" s="2">
        <v>7</v>
      </c>
      <c r="Q8" s="2">
        <v>3</v>
      </c>
      <c r="R8" s="2">
        <v>3</v>
      </c>
    </row>
    <row r="9" spans="1:18" x14ac:dyDescent="0.3">
      <c r="A9" s="2">
        <v>8</v>
      </c>
      <c r="B9" t="s">
        <v>29</v>
      </c>
      <c r="C9" t="s">
        <v>28</v>
      </c>
      <c r="D9" s="2">
        <v>2</v>
      </c>
      <c r="P9" s="2">
        <v>8</v>
      </c>
      <c r="Q9" s="2">
        <v>4</v>
      </c>
      <c r="R9" s="2">
        <v>4</v>
      </c>
    </row>
    <row r="10" spans="1:18" x14ac:dyDescent="0.3">
      <c r="A10" s="2">
        <v>9</v>
      </c>
      <c r="B10" t="s">
        <v>30</v>
      </c>
      <c r="C10" t="s">
        <v>31</v>
      </c>
      <c r="D10" s="2">
        <v>4</v>
      </c>
      <c r="P10" s="2">
        <v>9</v>
      </c>
      <c r="Q10" s="2">
        <v>4</v>
      </c>
      <c r="R10" s="2">
        <v>5</v>
      </c>
    </row>
    <row r="11" spans="1:18" x14ac:dyDescent="0.3">
      <c r="A11" s="2">
        <v>10</v>
      </c>
      <c r="B11" t="s">
        <v>32</v>
      </c>
      <c r="C11" t="s">
        <v>31</v>
      </c>
      <c r="D11" s="2">
        <v>4</v>
      </c>
      <c r="P11" s="2">
        <v>10</v>
      </c>
      <c r="Q11" s="2">
        <v>4</v>
      </c>
      <c r="R11" s="2">
        <v>9</v>
      </c>
    </row>
    <row r="12" spans="1:18" x14ac:dyDescent="0.3">
      <c r="P12" s="2">
        <v>11</v>
      </c>
      <c r="Q12" s="2">
        <v>5</v>
      </c>
      <c r="R12" s="2">
        <v>4</v>
      </c>
    </row>
    <row r="13" spans="1:18" x14ac:dyDescent="0.3">
      <c r="P13" s="2">
        <v>12</v>
      </c>
      <c r="Q13" s="2">
        <v>6</v>
      </c>
      <c r="R13" s="2">
        <v>1</v>
      </c>
    </row>
    <row r="14" spans="1:18" x14ac:dyDescent="0.3">
      <c r="P14" s="2">
        <v>13</v>
      </c>
      <c r="Q14" s="2">
        <v>6</v>
      </c>
      <c r="R14" s="2">
        <v>6</v>
      </c>
    </row>
    <row r="15" spans="1:18" x14ac:dyDescent="0.3">
      <c r="P15" s="2">
        <v>14</v>
      </c>
      <c r="Q15" s="2">
        <v>6</v>
      </c>
      <c r="R15" s="2">
        <v>10</v>
      </c>
    </row>
    <row r="16" spans="1:18" x14ac:dyDescent="0.3">
      <c r="P16" s="2">
        <v>15</v>
      </c>
      <c r="Q16" s="2">
        <v>7</v>
      </c>
      <c r="R16" s="2">
        <v>3</v>
      </c>
    </row>
    <row r="17" spans="4:18" x14ac:dyDescent="0.3">
      <c r="P17" s="2">
        <v>16</v>
      </c>
      <c r="Q17" s="2">
        <v>7</v>
      </c>
      <c r="R17" s="2">
        <v>7</v>
      </c>
    </row>
    <row r="18" spans="4:18" x14ac:dyDescent="0.3">
      <c r="D18" s="2" t="s">
        <v>0</v>
      </c>
      <c r="P18" s="2">
        <v>17</v>
      </c>
      <c r="Q18" s="2">
        <v>7</v>
      </c>
      <c r="R18" s="2">
        <v>8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2678-B5A1-4CBF-8D15-B8748FA36482}">
  <sheetPr codeName="Feuil2"/>
  <dimension ref="A1:XX375"/>
  <sheetViews>
    <sheetView showGridLines="0"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 activeCell="A5" sqref="A5"/>
    </sheetView>
  </sheetViews>
  <sheetFormatPr baseColWidth="10" defaultRowHeight="14.4" x14ac:dyDescent="0.3"/>
  <cols>
    <col min="1" max="1" width="1.21875" style="44" customWidth="1"/>
    <col min="2" max="2" width="20" customWidth="1"/>
    <col min="3" max="3" width="15.5546875" customWidth="1"/>
    <col min="4" max="34" width="4.6640625" customWidth="1"/>
    <col min="35" max="36" width="4.21875" customWidth="1"/>
    <col min="37" max="38" width="7.77734375" style="2" customWidth="1"/>
    <col min="39" max="39" width="7.77734375" style="3" customWidth="1"/>
    <col min="40" max="40" width="7.77734375" customWidth="1"/>
    <col min="41" max="44" width="7.77734375" style="2" customWidth="1"/>
  </cols>
  <sheetData>
    <row r="1" spans="1:648" ht="6" customHeight="1" x14ac:dyDescent="0.3">
      <c r="A1" s="43">
        <v>348</v>
      </c>
      <c r="B1" s="29"/>
      <c r="C1" s="29"/>
      <c r="XX1" s="49"/>
    </row>
    <row r="2" spans="1:648" ht="34.799999999999997" customHeight="1" x14ac:dyDescent="0.3">
      <c r="A2" s="43">
        <f>360-A1</f>
        <v>12</v>
      </c>
      <c r="B2" s="31"/>
      <c r="C2" s="30"/>
      <c r="XX2" s="50"/>
    </row>
    <row r="3" spans="1:648" ht="28.8" customHeight="1" x14ac:dyDescent="0.5">
      <c r="A3" s="43"/>
      <c r="B3" s="36">
        <f>YEAR(D5)</f>
        <v>2023</v>
      </c>
      <c r="C3" s="36">
        <f>MONTH(D5)</f>
        <v>1</v>
      </c>
      <c r="D3" s="4">
        <f>D4</f>
        <v>44927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 t="s">
        <v>0</v>
      </c>
      <c r="AF3" s="5" t="s">
        <v>0</v>
      </c>
      <c r="AG3" s="5"/>
      <c r="AH3" s="6" t="s">
        <v>0</v>
      </c>
      <c r="XX3" s="51"/>
    </row>
    <row r="4" spans="1:648" ht="18" customHeight="1" x14ac:dyDescent="0.3">
      <c r="A4" s="43"/>
      <c r="B4" s="7"/>
      <c r="C4" s="8"/>
      <c r="D4" s="9">
        <f>D5</f>
        <v>44927</v>
      </c>
      <c r="E4" s="10">
        <f>E5</f>
        <v>44928</v>
      </c>
      <c r="F4" s="9">
        <f t="shared" ref="F4:AH4" si="0">F5</f>
        <v>44929</v>
      </c>
      <c r="G4" s="9">
        <f t="shared" si="0"/>
        <v>44930</v>
      </c>
      <c r="H4" s="9">
        <f t="shared" si="0"/>
        <v>44931</v>
      </c>
      <c r="I4" s="9">
        <f t="shared" si="0"/>
        <v>44932</v>
      </c>
      <c r="J4" s="9">
        <f t="shared" si="0"/>
        <v>44933</v>
      </c>
      <c r="K4" s="9">
        <f t="shared" si="0"/>
        <v>44934</v>
      </c>
      <c r="L4" s="9">
        <f t="shared" si="0"/>
        <v>44935</v>
      </c>
      <c r="M4" s="9">
        <f t="shared" si="0"/>
        <v>44936</v>
      </c>
      <c r="N4" s="9">
        <f t="shared" si="0"/>
        <v>44937</v>
      </c>
      <c r="O4" s="9">
        <f t="shared" si="0"/>
        <v>44938</v>
      </c>
      <c r="P4" s="9">
        <f t="shared" si="0"/>
        <v>44939</v>
      </c>
      <c r="Q4" s="9">
        <f t="shared" si="0"/>
        <v>44940</v>
      </c>
      <c r="R4" s="9">
        <f t="shared" si="0"/>
        <v>44941</v>
      </c>
      <c r="S4" s="9">
        <f t="shared" si="0"/>
        <v>44942</v>
      </c>
      <c r="T4" s="9">
        <f t="shared" si="0"/>
        <v>44943</v>
      </c>
      <c r="U4" s="9">
        <f t="shared" si="0"/>
        <v>44944</v>
      </c>
      <c r="V4" s="9">
        <f t="shared" si="0"/>
        <v>44945</v>
      </c>
      <c r="W4" s="9">
        <f t="shared" si="0"/>
        <v>44946</v>
      </c>
      <c r="X4" s="9">
        <f t="shared" si="0"/>
        <v>44947</v>
      </c>
      <c r="Y4" s="9">
        <f t="shared" si="0"/>
        <v>44948</v>
      </c>
      <c r="Z4" s="9">
        <f t="shared" si="0"/>
        <v>44949</v>
      </c>
      <c r="AA4" s="9">
        <f t="shared" si="0"/>
        <v>44950</v>
      </c>
      <c r="AB4" s="9">
        <f t="shared" si="0"/>
        <v>44951</v>
      </c>
      <c r="AC4" s="9">
        <f t="shared" si="0"/>
        <v>44952</v>
      </c>
      <c r="AD4" s="9">
        <f t="shared" si="0"/>
        <v>44953</v>
      </c>
      <c r="AE4" s="9">
        <f t="shared" si="0"/>
        <v>44954</v>
      </c>
      <c r="AF4" s="9">
        <f t="shared" si="0"/>
        <v>44955</v>
      </c>
      <c r="AG4" s="9">
        <f t="shared" si="0"/>
        <v>44956</v>
      </c>
      <c r="AH4" s="9">
        <f t="shared" si="0"/>
        <v>44957</v>
      </c>
      <c r="AK4" s="9" t="s">
        <v>38</v>
      </c>
      <c r="ER4" s="1"/>
      <c r="XX4" s="52"/>
    </row>
    <row r="5" spans="1:648" ht="16.8" customHeight="1" x14ac:dyDescent="0.3">
      <c r="A5" s="44" t="s">
        <v>0</v>
      </c>
      <c r="B5" s="35">
        <f>EDATE(44562,A2)</f>
        <v>44927</v>
      </c>
      <c r="C5" s="33"/>
      <c r="D5" s="11">
        <f>EDATE(44562,A2)</f>
        <v>44927</v>
      </c>
      <c r="E5" s="11">
        <f>D5+1</f>
        <v>44928</v>
      </c>
      <c r="F5" s="12">
        <f t="shared" ref="F5:AH5" si="1">E5+1</f>
        <v>44929</v>
      </c>
      <c r="G5" s="12">
        <f t="shared" si="1"/>
        <v>44930</v>
      </c>
      <c r="H5" s="12">
        <f t="shared" si="1"/>
        <v>44931</v>
      </c>
      <c r="I5" s="12">
        <f t="shared" si="1"/>
        <v>44932</v>
      </c>
      <c r="J5" s="12">
        <f t="shared" si="1"/>
        <v>44933</v>
      </c>
      <c r="K5" s="12">
        <f t="shared" si="1"/>
        <v>44934</v>
      </c>
      <c r="L5" s="12">
        <f t="shared" si="1"/>
        <v>44935</v>
      </c>
      <c r="M5" s="12">
        <f t="shared" si="1"/>
        <v>44936</v>
      </c>
      <c r="N5" s="12">
        <f t="shared" si="1"/>
        <v>44937</v>
      </c>
      <c r="O5" s="12">
        <f t="shared" si="1"/>
        <v>44938</v>
      </c>
      <c r="P5" s="12">
        <f t="shared" si="1"/>
        <v>44939</v>
      </c>
      <c r="Q5" s="12">
        <f t="shared" si="1"/>
        <v>44940</v>
      </c>
      <c r="R5" s="12">
        <f t="shared" si="1"/>
        <v>44941</v>
      </c>
      <c r="S5" s="12">
        <f t="shared" si="1"/>
        <v>44942</v>
      </c>
      <c r="T5" s="12">
        <f t="shared" si="1"/>
        <v>44943</v>
      </c>
      <c r="U5" s="12">
        <f t="shared" si="1"/>
        <v>44944</v>
      </c>
      <c r="V5" s="12">
        <f t="shared" si="1"/>
        <v>44945</v>
      </c>
      <c r="W5" s="12">
        <f t="shared" si="1"/>
        <v>44946</v>
      </c>
      <c r="X5" s="12">
        <f t="shared" si="1"/>
        <v>44947</v>
      </c>
      <c r="Y5" s="12">
        <f t="shared" si="1"/>
        <v>44948</v>
      </c>
      <c r="Z5" s="12">
        <f t="shared" si="1"/>
        <v>44949</v>
      </c>
      <c r="AA5" s="12">
        <f t="shared" si="1"/>
        <v>44950</v>
      </c>
      <c r="AB5" s="12">
        <f t="shared" si="1"/>
        <v>44951</v>
      </c>
      <c r="AC5" s="12">
        <f t="shared" si="1"/>
        <v>44952</v>
      </c>
      <c r="AD5" s="12">
        <f t="shared" si="1"/>
        <v>44953</v>
      </c>
      <c r="AE5" s="12">
        <f t="shared" si="1"/>
        <v>44954</v>
      </c>
      <c r="AF5" s="12">
        <f t="shared" si="1"/>
        <v>44955</v>
      </c>
      <c r="AG5" s="12">
        <f t="shared" si="1"/>
        <v>44956</v>
      </c>
      <c r="AH5" s="12">
        <f t="shared" si="1"/>
        <v>44957</v>
      </c>
      <c r="AK5" s="13" t="s">
        <v>37</v>
      </c>
      <c r="AL5" s="13"/>
      <c r="AM5" s="14"/>
      <c r="EM5" s="1"/>
      <c r="XX5" s="53"/>
    </row>
    <row r="6" spans="1:648" s="16" customFormat="1" ht="45" customHeight="1" x14ac:dyDescent="0.3">
      <c r="A6" s="45">
        <v>1</v>
      </c>
      <c r="B6" s="41" t="s">
        <v>18</v>
      </c>
      <c r="C6" s="15" t="s">
        <v>19</v>
      </c>
      <c r="D6" s="37"/>
      <c r="E6" s="37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/>
      <c r="AJ6"/>
      <c r="AK6" s="17">
        <v>10</v>
      </c>
      <c r="AL6" s="17"/>
      <c r="AM6" s="18"/>
      <c r="AO6" s="46"/>
      <c r="AP6" s="46"/>
      <c r="AQ6" s="46"/>
      <c r="AR6" s="46"/>
      <c r="EM6" s="19" t="s">
        <v>1</v>
      </c>
      <c r="EN6" s="20">
        <f>DATE($B$3,1,1)</f>
        <v>44927</v>
      </c>
      <c r="XX6" s="55"/>
    </row>
    <row r="7" spans="1:648" s="16" customFormat="1" ht="45" customHeight="1" x14ac:dyDescent="0.3">
      <c r="A7" s="45">
        <v>2</v>
      </c>
      <c r="B7" s="42" t="s">
        <v>20</v>
      </c>
      <c r="C7" s="15" t="s">
        <v>19</v>
      </c>
      <c r="D7" s="37"/>
      <c r="E7" s="37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/>
      <c r="AJ7"/>
      <c r="AK7" s="17">
        <v>10</v>
      </c>
      <c r="AL7" s="17"/>
      <c r="AM7" s="18"/>
      <c r="AO7" s="46"/>
      <c r="AP7" s="46"/>
      <c r="AQ7" s="46"/>
      <c r="AR7" s="46"/>
      <c r="EM7" s="22" t="s">
        <v>2</v>
      </c>
      <c r="EN7" s="23">
        <f>ROUND(DATE($B$3,4,MOD(234-11*MOD($B$3,19),30))/7,)*7-5</f>
        <v>45026</v>
      </c>
      <c r="XX7" s="56"/>
    </row>
    <row r="8" spans="1:648" s="16" customFormat="1" ht="45" customHeight="1" x14ac:dyDescent="0.3">
      <c r="A8" s="45">
        <v>3</v>
      </c>
      <c r="B8" s="42" t="s">
        <v>21</v>
      </c>
      <c r="C8" s="21" t="s">
        <v>22</v>
      </c>
      <c r="D8" s="39"/>
      <c r="E8" s="39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/>
      <c r="AJ8"/>
      <c r="AK8" s="17">
        <v>10</v>
      </c>
      <c r="AL8" s="17"/>
      <c r="AM8" s="18"/>
      <c r="AO8" s="46"/>
      <c r="AP8" s="46"/>
      <c r="AQ8" s="46"/>
      <c r="AR8" s="46"/>
      <c r="EM8" s="22" t="s">
        <v>3</v>
      </c>
      <c r="EN8" s="23">
        <f>DATE($B$3,5,1)</f>
        <v>45047</v>
      </c>
      <c r="XX8" s="57"/>
    </row>
    <row r="9" spans="1:648" s="16" customFormat="1" ht="45" customHeight="1" x14ac:dyDescent="0.3">
      <c r="A9" s="45">
        <v>4</v>
      </c>
      <c r="B9" s="42" t="s">
        <v>23</v>
      </c>
      <c r="C9" s="21" t="s">
        <v>22</v>
      </c>
      <c r="D9" s="39"/>
      <c r="E9" s="39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/>
      <c r="AJ9"/>
      <c r="AK9" s="17">
        <v>12</v>
      </c>
      <c r="AL9" s="17"/>
      <c r="AM9" s="18"/>
      <c r="AO9" s="46"/>
      <c r="AP9" s="46"/>
      <c r="AQ9" s="46"/>
      <c r="AR9" s="46"/>
      <c r="EM9" s="22" t="s">
        <v>4</v>
      </c>
      <c r="EN9" s="23">
        <f>DATE($B$3,5,8)</f>
        <v>45054</v>
      </c>
      <c r="XX9" s="58"/>
    </row>
    <row r="10" spans="1:648" s="16" customFormat="1" ht="45" customHeight="1" x14ac:dyDescent="0.3">
      <c r="A10" s="45">
        <v>5</v>
      </c>
      <c r="B10" s="15" t="s">
        <v>24</v>
      </c>
      <c r="C10" s="15" t="s">
        <v>25</v>
      </c>
      <c r="D10" s="24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/>
      <c r="AJ10"/>
      <c r="AK10" s="17">
        <v>5</v>
      </c>
      <c r="AL10" s="17"/>
      <c r="AM10" s="18"/>
      <c r="AO10" s="46"/>
      <c r="AP10" s="46"/>
      <c r="AQ10" s="46"/>
      <c r="AR10" s="46"/>
      <c r="EM10" s="22" t="s">
        <v>5</v>
      </c>
      <c r="EN10" s="23">
        <f>ROUND(DATE($B$3,4,MOD(234-11*MOD($B$3,19),30))/7,)*7+33</f>
        <v>45064</v>
      </c>
      <c r="XX10" s="54"/>
    </row>
    <row r="11" spans="1:648" s="16" customFormat="1" ht="45" customHeight="1" x14ac:dyDescent="0.3">
      <c r="A11" s="45">
        <v>6</v>
      </c>
      <c r="B11" s="15" t="s">
        <v>26</v>
      </c>
      <c r="C11" s="15" t="s">
        <v>25</v>
      </c>
      <c r="D11" s="24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/>
      <c r="AJ11"/>
      <c r="AK11" s="17"/>
      <c r="AL11" s="17"/>
      <c r="AM11" s="18"/>
      <c r="AO11" s="46"/>
      <c r="AP11" s="46"/>
      <c r="AQ11" s="46"/>
      <c r="AR11" s="46"/>
      <c r="EM11" s="22" t="s">
        <v>6</v>
      </c>
      <c r="EN11" s="23">
        <f>ROUND(DATE($B$3,4,MOD(234-11*MOD($B$3,19),30))/7,)*7+44</f>
        <v>45075</v>
      </c>
      <c r="XX11" s="59"/>
    </row>
    <row r="12" spans="1:648" s="16" customFormat="1" ht="45" customHeight="1" x14ac:dyDescent="0.3">
      <c r="A12" s="45">
        <v>7</v>
      </c>
      <c r="B12" s="15" t="s">
        <v>27</v>
      </c>
      <c r="C12" s="15" t="s">
        <v>28</v>
      </c>
      <c r="D12" s="24"/>
      <c r="E12" s="24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/>
      <c r="AJ12"/>
      <c r="AK12" s="17"/>
      <c r="AL12" s="17"/>
      <c r="AM12" s="18"/>
      <c r="AO12" s="46"/>
      <c r="AP12" s="46"/>
      <c r="AQ12" s="46"/>
      <c r="AR12" s="46"/>
      <c r="EM12" s="22" t="s">
        <v>7</v>
      </c>
      <c r="EN12" s="23">
        <f>DATE($B$3,7,14)</f>
        <v>45121</v>
      </c>
    </row>
    <row r="13" spans="1:648" s="16" customFormat="1" ht="45" customHeight="1" x14ac:dyDescent="0.3">
      <c r="A13" s="45">
        <v>8</v>
      </c>
      <c r="B13" s="21" t="s">
        <v>29</v>
      </c>
      <c r="C13" s="15" t="s">
        <v>28</v>
      </c>
      <c r="D13" s="2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/>
      <c r="AJ13"/>
      <c r="AK13" s="17">
        <v>5</v>
      </c>
      <c r="AL13" s="17"/>
      <c r="AM13" s="18"/>
      <c r="AO13" s="46"/>
      <c r="AP13" s="46"/>
      <c r="AQ13" s="46"/>
      <c r="AR13" s="46"/>
      <c r="EM13" s="22" t="s">
        <v>8</v>
      </c>
      <c r="EN13" s="23">
        <f>DATE($B$3,8,15)</f>
        <v>45153</v>
      </c>
    </row>
    <row r="14" spans="1:648" s="16" customFormat="1" ht="45" customHeight="1" x14ac:dyDescent="0.3">
      <c r="A14" s="45">
        <v>9</v>
      </c>
      <c r="B14" s="21" t="s">
        <v>30</v>
      </c>
      <c r="C14" s="21" t="s">
        <v>31</v>
      </c>
      <c r="D14" s="24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/>
      <c r="AJ14"/>
      <c r="AK14" s="17">
        <v>5</v>
      </c>
      <c r="AL14" s="17"/>
      <c r="AM14" s="18"/>
      <c r="AO14" s="46"/>
      <c r="AP14" s="46"/>
      <c r="AQ14" s="46"/>
      <c r="AR14" s="46"/>
      <c r="EM14" s="22" t="s">
        <v>9</v>
      </c>
      <c r="EN14" s="23">
        <f>DATE($B$3,11,1)</f>
        <v>45231</v>
      </c>
    </row>
    <row r="15" spans="1:648" s="16" customFormat="1" ht="45" customHeight="1" x14ac:dyDescent="0.3">
      <c r="A15" s="45">
        <v>10</v>
      </c>
      <c r="B15" s="21" t="s">
        <v>32</v>
      </c>
      <c r="C15" s="21" t="s">
        <v>31</v>
      </c>
      <c r="D15" s="24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/>
      <c r="AJ15"/>
      <c r="AK15" s="17">
        <v>5</v>
      </c>
      <c r="AL15" s="17"/>
      <c r="AM15" s="18"/>
      <c r="AO15" s="46"/>
      <c r="AP15" s="46"/>
      <c r="AQ15" s="46"/>
      <c r="AR15" s="46"/>
      <c r="EM15" s="22" t="s">
        <v>10</v>
      </c>
      <c r="EN15" s="23">
        <f>DATE($B$3,11,11)</f>
        <v>45241</v>
      </c>
    </row>
    <row r="16" spans="1:648" s="16" customFormat="1" ht="45" customHeight="1" x14ac:dyDescent="0.3">
      <c r="A16" s="45"/>
      <c r="B16" s="21"/>
      <c r="C16" s="21"/>
      <c r="D16" s="2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/>
      <c r="AJ16"/>
      <c r="AK16" s="17"/>
      <c r="AL16" s="17"/>
      <c r="AM16" s="18"/>
      <c r="AO16" s="46"/>
      <c r="AP16" s="46"/>
      <c r="AQ16" s="46"/>
      <c r="AR16" s="46"/>
      <c r="EM16" s="22" t="s">
        <v>11</v>
      </c>
      <c r="EN16" s="23">
        <f>DATE($B$3,12,25)</f>
        <v>45285</v>
      </c>
    </row>
    <row r="17" spans="1:144" s="16" customFormat="1" ht="45" customHeight="1" x14ac:dyDescent="0.3">
      <c r="A17" s="45"/>
      <c r="B17" s="21"/>
      <c r="C17" s="21"/>
      <c r="D17" s="24"/>
      <c r="E17" s="24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/>
      <c r="AJ17"/>
      <c r="AK17" s="17"/>
      <c r="AL17" s="17"/>
      <c r="AM17" s="18"/>
      <c r="AO17" s="46"/>
      <c r="AP17" s="46"/>
      <c r="AQ17" s="46"/>
      <c r="AR17" s="46"/>
      <c r="EM17" s="26" t="s">
        <v>1</v>
      </c>
      <c r="EN17" s="27">
        <f>DATE($B$3+1,1,1)</f>
        <v>45292</v>
      </c>
    </row>
    <row r="18" spans="1:144" s="16" customFormat="1" ht="45" customHeight="1" x14ac:dyDescent="0.3">
      <c r="A18" s="45"/>
      <c r="B18" s="21"/>
      <c r="C18" s="21"/>
      <c r="D18" s="24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/>
      <c r="AJ18"/>
      <c r="AK18" s="17"/>
      <c r="AL18" s="17"/>
      <c r="AM18" s="18"/>
      <c r="AO18" s="46"/>
      <c r="AP18" s="46"/>
      <c r="AQ18" s="46"/>
      <c r="AR18" s="46"/>
    </row>
    <row r="19" spans="1:144" s="16" customFormat="1" ht="45" customHeight="1" x14ac:dyDescent="0.3">
      <c r="A19" s="45"/>
      <c r="B19" s="21"/>
      <c r="C19" s="21"/>
      <c r="D19" s="24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/>
      <c r="AJ19"/>
      <c r="AK19" s="17"/>
      <c r="AL19" s="17"/>
      <c r="AM19" s="18"/>
      <c r="AO19" s="46"/>
      <c r="AP19" s="46"/>
      <c r="AQ19" s="46"/>
      <c r="AR19" s="46"/>
    </row>
    <row r="20" spans="1:144" s="16" customFormat="1" ht="45" customHeight="1" x14ac:dyDescent="0.3">
      <c r="A20" s="45"/>
      <c r="B20" s="15"/>
      <c r="C20" s="15"/>
      <c r="D20" s="24"/>
      <c r="E20" s="24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/>
      <c r="AJ20"/>
      <c r="AK20" s="17"/>
      <c r="AL20" s="17"/>
      <c r="AM20" s="18"/>
      <c r="AO20" s="46"/>
      <c r="AP20" s="46"/>
      <c r="AQ20" s="46"/>
      <c r="AR20" s="46"/>
    </row>
    <row r="21" spans="1:144" s="16" customFormat="1" ht="45" customHeight="1" x14ac:dyDescent="0.3">
      <c r="A21" s="45"/>
      <c r="B21" s="15"/>
      <c r="C21" s="15"/>
      <c r="D21" s="24"/>
      <c r="E21" s="24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/>
      <c r="AJ21"/>
      <c r="AK21" s="17"/>
      <c r="AL21" s="17"/>
      <c r="AM21" s="18"/>
      <c r="AO21" s="46"/>
      <c r="AP21" s="46"/>
      <c r="AQ21" s="46"/>
      <c r="AR21" s="46"/>
    </row>
    <row r="22" spans="1:144" s="16" customFormat="1" ht="45" customHeight="1" x14ac:dyDescent="0.3">
      <c r="A22" s="45"/>
      <c r="B22" s="15"/>
      <c r="C22" s="15"/>
      <c r="D22" s="24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/>
      <c r="AJ22"/>
      <c r="AK22" s="17"/>
      <c r="AL22" s="17"/>
      <c r="AM22" s="18"/>
      <c r="AO22" s="46"/>
      <c r="AP22" s="46"/>
      <c r="AQ22" s="46"/>
      <c r="AR22" s="46"/>
    </row>
    <row r="23" spans="1:144" s="16" customFormat="1" ht="45" customHeight="1" x14ac:dyDescent="0.3">
      <c r="A23" s="45"/>
      <c r="B23" s="15"/>
      <c r="C23" s="15"/>
      <c r="D23" s="24"/>
      <c r="E23" s="24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/>
      <c r="AJ23"/>
      <c r="AK23" s="17"/>
      <c r="AL23" s="17"/>
      <c r="AM23" s="18"/>
      <c r="AO23" s="46"/>
      <c r="AP23" s="46"/>
      <c r="AQ23" s="46"/>
      <c r="AR23" s="46"/>
    </row>
    <row r="24" spans="1:144" s="16" customFormat="1" ht="45" customHeight="1" x14ac:dyDescent="0.3">
      <c r="A24" s="45"/>
      <c r="B24" s="15"/>
      <c r="C24" s="15"/>
      <c r="D24" s="24"/>
      <c r="E24" s="24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/>
      <c r="AJ24"/>
      <c r="AK24" s="17"/>
      <c r="AL24" s="17"/>
      <c r="AM24" s="18"/>
      <c r="AO24" s="46"/>
      <c r="AP24" s="46"/>
      <c r="AQ24" s="46"/>
      <c r="AR24" s="46"/>
    </row>
    <row r="25" spans="1:144" s="16" customFormat="1" ht="45" customHeight="1" x14ac:dyDescent="0.3">
      <c r="A25" s="45"/>
      <c r="B25" s="15"/>
      <c r="C25" s="15"/>
      <c r="D25" s="24"/>
      <c r="E25" s="24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/>
      <c r="AJ25"/>
      <c r="AK25" s="17"/>
      <c r="AL25" s="17"/>
      <c r="AM25" s="18"/>
      <c r="AO25" s="46"/>
      <c r="AP25" s="46"/>
      <c r="AQ25" s="46"/>
      <c r="AR25" s="46"/>
    </row>
    <row r="26" spans="1:144" s="16" customFormat="1" ht="45" customHeight="1" x14ac:dyDescent="0.3">
      <c r="A26" s="45"/>
      <c r="B26" s="15"/>
      <c r="C26" s="15"/>
      <c r="D26" s="24"/>
      <c r="E26" s="24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/>
      <c r="AJ26"/>
      <c r="AK26" s="17"/>
      <c r="AL26" s="17"/>
      <c r="AM26" s="18"/>
      <c r="AO26" s="46"/>
      <c r="AP26" s="46"/>
      <c r="AQ26" s="46"/>
      <c r="AR26" s="46"/>
    </row>
    <row r="27" spans="1:144" s="16" customFormat="1" ht="45" customHeight="1" x14ac:dyDescent="0.3">
      <c r="A27" s="45"/>
      <c r="B27" s="15"/>
      <c r="C27" s="15"/>
      <c r="D27" s="24"/>
      <c r="E27" s="24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/>
      <c r="AJ27"/>
      <c r="AK27" s="17"/>
      <c r="AL27" s="17"/>
      <c r="AM27" s="18"/>
      <c r="AO27" s="46"/>
      <c r="AP27" s="46"/>
      <c r="AQ27" s="46"/>
      <c r="AR27" s="46"/>
    </row>
    <row r="28" spans="1:144" s="16" customFormat="1" ht="45" customHeight="1" x14ac:dyDescent="0.3">
      <c r="A28" s="45"/>
      <c r="B28" s="15"/>
      <c r="C28" s="15"/>
      <c r="D28" s="24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/>
      <c r="AJ28"/>
      <c r="AK28" s="17"/>
      <c r="AL28" s="17"/>
      <c r="AM28" s="18"/>
      <c r="AO28" s="46"/>
      <c r="AP28" s="46"/>
      <c r="AQ28" s="46"/>
      <c r="AR28" s="46"/>
    </row>
    <row r="29" spans="1:144" s="16" customFormat="1" ht="45" customHeight="1" x14ac:dyDescent="0.3">
      <c r="A29" s="45"/>
      <c r="B29" s="15"/>
      <c r="C29" s="15"/>
      <c r="D29" s="24"/>
      <c r="E29" s="24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/>
      <c r="AJ29"/>
      <c r="AK29" s="17"/>
      <c r="AL29" s="17"/>
      <c r="AM29" s="18"/>
      <c r="AO29" s="46"/>
      <c r="AP29" s="46"/>
      <c r="AQ29" s="46"/>
      <c r="AR29" s="46"/>
    </row>
    <row r="30" spans="1:144" s="16" customFormat="1" ht="45" customHeight="1" x14ac:dyDescent="0.3">
      <c r="A30" s="45"/>
      <c r="B30" s="15"/>
      <c r="C30" s="15"/>
      <c r="D30" s="24"/>
      <c r="E30" s="24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/>
      <c r="AJ30"/>
      <c r="AK30" s="17"/>
      <c r="AL30" s="17"/>
      <c r="AM30" s="18"/>
      <c r="AO30" s="46"/>
      <c r="AP30" s="46"/>
      <c r="AQ30" s="46"/>
      <c r="AR30" s="46"/>
    </row>
    <row r="31" spans="1:144" ht="45" customHeight="1" x14ac:dyDescent="0.3">
      <c r="A31" s="45"/>
      <c r="B31" s="15"/>
      <c r="C31" s="15"/>
      <c r="D31" s="24"/>
      <c r="E31" s="24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K31" s="17"/>
      <c r="AL31" s="17"/>
      <c r="AM31" s="18"/>
      <c r="CZ31" s="2"/>
      <c r="DA31" s="2"/>
      <c r="DB31" s="3"/>
      <c r="EM31" s="16"/>
      <c r="EN31" s="16"/>
    </row>
    <row r="32" spans="1:144" ht="45" customHeight="1" x14ac:dyDescent="0.3">
      <c r="A32" s="45"/>
      <c r="B32" s="15"/>
      <c r="C32" s="15"/>
      <c r="D32" s="24"/>
      <c r="E32" s="24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8"/>
      <c r="AG32" s="28"/>
      <c r="AH32" s="28"/>
      <c r="AK32" s="17"/>
      <c r="AL32" s="17"/>
      <c r="AM32" s="18"/>
      <c r="CZ32" s="2"/>
      <c r="DA32" s="2"/>
      <c r="DB32" s="3"/>
    </row>
    <row r="33" spans="1:39" ht="45" customHeight="1" x14ac:dyDescent="0.3">
      <c r="A33" s="45"/>
      <c r="B33" s="15"/>
      <c r="C33" s="15"/>
      <c r="D33" s="24"/>
      <c r="E33" s="24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K33" s="17"/>
      <c r="AL33" s="17"/>
      <c r="AM33" s="18"/>
    </row>
    <row r="34" spans="1:39" ht="45" customHeight="1" x14ac:dyDescent="0.3">
      <c r="A34" s="45"/>
      <c r="B34" s="15"/>
      <c r="C34" s="15"/>
      <c r="D34" s="24"/>
      <c r="E34" s="24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K34" s="17"/>
      <c r="AL34" s="17"/>
      <c r="AM34" s="18"/>
    </row>
    <row r="35" spans="1:39" ht="45" customHeight="1" x14ac:dyDescent="0.3">
      <c r="A35" s="45"/>
      <c r="B35" s="15"/>
      <c r="C35" s="15"/>
      <c r="D35" s="24"/>
      <c r="E35" s="24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K35" s="17"/>
      <c r="AL35" s="17"/>
      <c r="AM35" s="18"/>
    </row>
    <row r="36" spans="1:39" ht="45" customHeight="1" x14ac:dyDescent="0.3">
      <c r="A36" s="45"/>
      <c r="B36" s="15"/>
      <c r="C36" s="15"/>
      <c r="D36" s="24"/>
      <c r="E36" s="24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K36" s="17"/>
      <c r="AL36" s="17"/>
      <c r="AM36" s="18"/>
    </row>
    <row r="37" spans="1:39" ht="45" customHeight="1" x14ac:dyDescent="0.3">
      <c r="A37" s="45"/>
      <c r="B37" s="15"/>
      <c r="C37" s="15"/>
      <c r="D37" s="24"/>
      <c r="E37" s="24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K37" s="17"/>
      <c r="AL37" s="17"/>
      <c r="AM37" s="18"/>
    </row>
    <row r="38" spans="1:39" ht="45" customHeight="1" x14ac:dyDescent="0.3">
      <c r="A38" s="45"/>
      <c r="B38" s="15"/>
      <c r="C38" s="15"/>
      <c r="D38" s="24"/>
      <c r="E38" s="24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K38" s="17"/>
      <c r="AL38" s="17"/>
      <c r="AM38" s="18"/>
    </row>
    <row r="39" spans="1:39" ht="45" customHeight="1" x14ac:dyDescent="0.3">
      <c r="A39" s="45"/>
      <c r="B39" s="15"/>
      <c r="C39" s="15"/>
      <c r="D39" s="24"/>
      <c r="E39" s="24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K39" s="17"/>
      <c r="AL39" s="17"/>
      <c r="AM39" s="18"/>
    </row>
    <row r="40" spans="1:39" ht="45" customHeight="1" x14ac:dyDescent="0.3">
      <c r="A40" s="45"/>
      <c r="B40" s="15"/>
      <c r="C40" s="15"/>
      <c r="D40" s="24"/>
      <c r="E40" s="24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K40" s="17"/>
      <c r="AL40" s="17"/>
      <c r="AM40" s="18"/>
    </row>
    <row r="41" spans="1:39" ht="45" customHeight="1" x14ac:dyDescent="0.3">
      <c r="A41" s="45"/>
      <c r="B41" s="15"/>
      <c r="C41" s="15"/>
      <c r="D41" s="24"/>
      <c r="E41" s="24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K41" s="17"/>
      <c r="AL41" s="17"/>
      <c r="AM41" s="18"/>
    </row>
    <row r="42" spans="1:39" ht="45" customHeight="1" x14ac:dyDescent="0.3">
      <c r="A42" s="45"/>
      <c r="B42" s="15"/>
      <c r="C42" s="15"/>
      <c r="D42" s="24"/>
      <c r="E42" s="24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K42" s="17"/>
      <c r="AL42" s="17"/>
      <c r="AM42" s="18"/>
    </row>
    <row r="43" spans="1:39" ht="45" customHeight="1" x14ac:dyDescent="0.3">
      <c r="A43" s="45"/>
      <c r="B43" s="15"/>
      <c r="C43" s="15"/>
      <c r="D43" s="24"/>
      <c r="E43" s="24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K43" s="17"/>
      <c r="AL43" s="17"/>
      <c r="AM43" s="18"/>
    </row>
    <row r="44" spans="1:39" ht="45" customHeight="1" x14ac:dyDescent="0.3">
      <c r="A44" s="45"/>
      <c r="B44" s="15"/>
      <c r="C44" s="15"/>
      <c r="D44" s="24"/>
      <c r="E44" s="24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K44" s="17"/>
      <c r="AL44" s="17"/>
      <c r="AM44" s="18"/>
    </row>
    <row r="45" spans="1:39" ht="45" customHeight="1" x14ac:dyDescent="0.3">
      <c r="A45" s="45"/>
      <c r="B45" s="15"/>
      <c r="C45" s="15"/>
      <c r="D45" s="24"/>
      <c r="E45" s="24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K45" s="17"/>
      <c r="AL45" s="17"/>
      <c r="AM45" s="18"/>
    </row>
    <row r="46" spans="1:39" ht="45" customHeight="1" x14ac:dyDescent="0.3">
      <c r="A46" s="45"/>
      <c r="B46" s="15"/>
      <c r="C46" s="15"/>
      <c r="D46" s="24"/>
      <c r="E46" s="24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K46" s="17"/>
      <c r="AL46" s="17"/>
      <c r="AM46" s="18"/>
    </row>
    <row r="47" spans="1:39" ht="45" customHeight="1" x14ac:dyDescent="0.3">
      <c r="A47" s="45"/>
      <c r="B47" s="15"/>
      <c r="C47" s="15"/>
      <c r="D47" s="24"/>
      <c r="E47" s="24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K47" s="17"/>
      <c r="AL47" s="17"/>
      <c r="AM47" s="18"/>
    </row>
    <row r="48" spans="1:39" ht="45" customHeight="1" x14ac:dyDescent="0.3">
      <c r="A48" s="45"/>
      <c r="B48" s="15"/>
      <c r="C48" s="15"/>
      <c r="D48" s="24"/>
      <c r="E48" s="24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K48" s="17"/>
      <c r="AL48" s="17"/>
      <c r="AM48" s="18"/>
    </row>
    <row r="49" spans="1:39" ht="45" customHeight="1" x14ac:dyDescent="0.3">
      <c r="A49" s="45"/>
      <c r="B49" s="15"/>
      <c r="C49" s="15"/>
      <c r="D49" s="24"/>
      <c r="E49" s="24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K49" s="17"/>
      <c r="AL49" s="17"/>
      <c r="AM49" s="18"/>
    </row>
    <row r="50" spans="1:39" ht="45" customHeight="1" x14ac:dyDescent="0.3">
      <c r="A50" s="45"/>
      <c r="B50" s="15"/>
      <c r="C50" s="15"/>
      <c r="D50" s="24"/>
      <c r="E50" s="24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K50" s="17"/>
      <c r="AL50" s="17"/>
      <c r="AM50" s="18"/>
    </row>
    <row r="51" spans="1:39" ht="45" customHeight="1" x14ac:dyDescent="0.3">
      <c r="A51" s="45"/>
      <c r="B51" s="15"/>
      <c r="C51" s="15"/>
      <c r="D51" s="24"/>
      <c r="E51" s="24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K51" s="17"/>
      <c r="AL51" s="17"/>
      <c r="AM51" s="18"/>
    </row>
    <row r="52" spans="1:39" ht="45" customHeight="1" x14ac:dyDescent="0.3">
      <c r="A52" s="45"/>
      <c r="B52" s="15"/>
      <c r="C52" s="15"/>
      <c r="D52" s="24"/>
      <c r="E52" s="24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K52" s="17"/>
      <c r="AL52" s="17"/>
      <c r="AM52" s="18"/>
    </row>
    <row r="53" spans="1:39" ht="45" customHeight="1" x14ac:dyDescent="0.3">
      <c r="A53" s="45"/>
      <c r="B53" s="15"/>
      <c r="C53" s="15"/>
      <c r="D53" s="24"/>
      <c r="E53" s="24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K53" s="17"/>
      <c r="AL53" s="17"/>
      <c r="AM53" s="18"/>
    </row>
    <row r="54" spans="1:39" ht="45" customHeight="1" x14ac:dyDescent="0.3">
      <c r="A54" s="45"/>
      <c r="B54" s="15"/>
      <c r="C54" s="15"/>
      <c r="D54" s="24"/>
      <c r="E54" s="24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K54" s="17"/>
      <c r="AL54" s="17"/>
      <c r="AM54" s="18"/>
    </row>
    <row r="55" spans="1:39" ht="45" customHeight="1" x14ac:dyDescent="0.3">
      <c r="A55" s="45"/>
      <c r="B55" s="15"/>
      <c r="C55" s="15"/>
      <c r="D55" s="24"/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K55" s="17"/>
      <c r="AL55" s="17"/>
      <c r="AM55" s="18"/>
    </row>
    <row r="56" spans="1:39" ht="45" customHeight="1" x14ac:dyDescent="0.3">
      <c r="A56" s="45"/>
      <c r="B56" s="15"/>
      <c r="C56" s="15"/>
      <c r="D56" s="24"/>
      <c r="E56" s="24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K56" s="17"/>
      <c r="AL56" s="17"/>
      <c r="AM56" s="18"/>
    </row>
    <row r="57" spans="1:39" ht="45" customHeight="1" x14ac:dyDescent="0.3">
      <c r="A57" s="45"/>
      <c r="B57" s="15"/>
      <c r="C57" s="15"/>
      <c r="D57" s="24"/>
      <c r="E57" s="24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K57" s="17"/>
      <c r="AL57" s="17"/>
      <c r="AM57" s="18"/>
    </row>
    <row r="58" spans="1:39" ht="45" customHeight="1" x14ac:dyDescent="0.3">
      <c r="A58" s="45"/>
      <c r="B58" s="15"/>
      <c r="C58" s="15"/>
      <c r="D58" s="24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K58" s="17"/>
      <c r="AL58" s="17"/>
      <c r="AM58" s="18"/>
    </row>
    <row r="59" spans="1:39" ht="45" customHeight="1" x14ac:dyDescent="0.3">
      <c r="A59" s="45"/>
      <c r="B59" s="15"/>
      <c r="C59" s="15"/>
      <c r="D59" s="24"/>
      <c r="E59" s="24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K59" s="17"/>
      <c r="AL59" s="17"/>
      <c r="AM59" s="18"/>
    </row>
    <row r="60" spans="1:39" ht="45" customHeight="1" x14ac:dyDescent="0.3">
      <c r="A60" s="45"/>
      <c r="B60" s="15"/>
      <c r="C60" s="15"/>
      <c r="D60" s="24"/>
      <c r="E60" s="24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K60" s="17"/>
      <c r="AL60" s="17"/>
      <c r="AM60" s="18"/>
    </row>
    <row r="61" spans="1:39" ht="45" customHeight="1" x14ac:dyDescent="0.3">
      <c r="A61" s="45"/>
      <c r="B61" s="15"/>
      <c r="C61" s="15"/>
      <c r="D61" s="24"/>
      <c r="E61" s="24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K61" s="17"/>
      <c r="AL61" s="17"/>
      <c r="AM61" s="18"/>
    </row>
    <row r="62" spans="1:39" ht="45" customHeight="1" x14ac:dyDescent="0.3">
      <c r="A62" s="45"/>
      <c r="B62" s="15"/>
      <c r="C62" s="15"/>
      <c r="D62" s="24"/>
      <c r="E62" s="24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K62" s="17"/>
      <c r="AL62" s="17"/>
      <c r="AM62" s="18"/>
    </row>
    <row r="63" spans="1:39" ht="45" customHeight="1" x14ac:dyDescent="0.3">
      <c r="A63" s="45"/>
      <c r="B63" s="15"/>
      <c r="C63" s="15"/>
      <c r="D63" s="24"/>
      <c r="E63" s="24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K63" s="17"/>
      <c r="AL63" s="17"/>
      <c r="AM63" s="18"/>
    </row>
    <row r="64" spans="1:39" ht="45" customHeight="1" x14ac:dyDescent="0.3">
      <c r="A64" s="45"/>
      <c r="B64" s="15"/>
      <c r="C64" s="15"/>
      <c r="D64" s="24"/>
      <c r="E64" s="24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K64" s="17"/>
      <c r="AL64" s="17"/>
      <c r="AM64" s="18"/>
    </row>
    <row r="65" spans="1:39" ht="45" customHeight="1" x14ac:dyDescent="0.3">
      <c r="A65" s="45"/>
      <c r="B65" s="15"/>
      <c r="C65" s="15"/>
      <c r="D65" s="24"/>
      <c r="E65" s="24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K65" s="17"/>
      <c r="AL65" s="17"/>
      <c r="AM65" s="18"/>
    </row>
    <row r="66" spans="1:39" ht="45" customHeight="1" x14ac:dyDescent="0.3">
      <c r="A66" s="45"/>
      <c r="B66" s="15"/>
      <c r="C66" s="15"/>
      <c r="D66" s="24"/>
      <c r="E66" s="24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K66" s="17"/>
      <c r="AL66" s="17"/>
      <c r="AM66" s="18"/>
    </row>
    <row r="67" spans="1:39" ht="45" customHeight="1" x14ac:dyDescent="0.3">
      <c r="A67" s="45"/>
      <c r="B67" s="15"/>
      <c r="C67" s="15"/>
      <c r="D67" s="24"/>
      <c r="E67" s="24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K67" s="17"/>
      <c r="AL67" s="17"/>
      <c r="AM67" s="18"/>
    </row>
    <row r="68" spans="1:39" ht="45" customHeight="1" x14ac:dyDescent="0.3">
      <c r="A68" s="45"/>
      <c r="B68" s="15"/>
      <c r="C68" s="15"/>
      <c r="D68" s="24"/>
      <c r="E68" s="24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K68" s="17"/>
      <c r="AL68" s="17"/>
      <c r="AM68" s="18"/>
    </row>
    <row r="69" spans="1:39" ht="45" customHeight="1" x14ac:dyDescent="0.3">
      <c r="A69" s="45"/>
      <c r="B69" s="15"/>
      <c r="C69" s="15"/>
      <c r="D69" s="24"/>
      <c r="E69" s="24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K69" s="17"/>
      <c r="AL69" s="17"/>
      <c r="AM69" s="18"/>
    </row>
    <row r="70" spans="1:39" ht="45" customHeight="1" x14ac:dyDescent="0.3">
      <c r="A70" s="45"/>
      <c r="B70" s="15"/>
      <c r="C70" s="15"/>
      <c r="D70" s="24"/>
      <c r="E70" s="24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K70" s="17"/>
      <c r="AL70" s="17"/>
      <c r="AM70" s="18"/>
    </row>
    <row r="71" spans="1:39" ht="45" customHeight="1" x14ac:dyDescent="0.3">
      <c r="A71" s="45"/>
      <c r="B71" s="15"/>
      <c r="C71" s="15"/>
      <c r="D71" s="24"/>
      <c r="E71" s="24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K71" s="17"/>
      <c r="AL71" s="17"/>
      <c r="AM71" s="18"/>
    </row>
    <row r="72" spans="1:39" ht="45" customHeight="1" x14ac:dyDescent="0.3">
      <c r="A72" s="45"/>
      <c r="B72" s="15"/>
      <c r="C72" s="15"/>
      <c r="D72" s="24"/>
      <c r="E72" s="24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K72" s="17"/>
      <c r="AL72" s="17"/>
      <c r="AM72" s="18"/>
    </row>
    <row r="73" spans="1:39" ht="45" customHeight="1" x14ac:dyDescent="0.3">
      <c r="A73" s="45"/>
      <c r="B73" s="15"/>
      <c r="C73" s="15"/>
      <c r="D73" s="24"/>
      <c r="E73" s="24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K73" s="17"/>
      <c r="AL73" s="17"/>
      <c r="AM73" s="18"/>
    </row>
    <row r="74" spans="1:39" ht="45" customHeight="1" x14ac:dyDescent="0.3">
      <c r="A74" s="45"/>
      <c r="B74" s="15"/>
      <c r="C74" s="15"/>
      <c r="D74" s="24"/>
      <c r="E74" s="24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K74" s="17"/>
      <c r="AL74" s="17"/>
      <c r="AM74" s="18"/>
    </row>
    <row r="75" spans="1:39" ht="45" customHeight="1" x14ac:dyDescent="0.3">
      <c r="A75" s="45"/>
      <c r="B75" s="15"/>
      <c r="C75" s="15"/>
      <c r="D75" s="24"/>
      <c r="E75" s="24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K75" s="17"/>
      <c r="AL75" s="17"/>
      <c r="AM75" s="18"/>
    </row>
    <row r="76" spans="1:39" ht="45" customHeight="1" x14ac:dyDescent="0.3">
      <c r="A76" s="45"/>
      <c r="B76" s="15"/>
      <c r="C76" s="15"/>
      <c r="D76" s="24"/>
      <c r="E76" s="24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K76" s="17"/>
      <c r="AL76" s="17"/>
      <c r="AM76" s="18"/>
    </row>
    <row r="77" spans="1:39" ht="45" customHeight="1" x14ac:dyDescent="0.3">
      <c r="A77" s="45"/>
      <c r="B77" s="15"/>
      <c r="C77" s="15"/>
      <c r="D77" s="24"/>
      <c r="E77" s="24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K77" s="17"/>
      <c r="AL77" s="17"/>
      <c r="AM77" s="18"/>
    </row>
    <row r="78" spans="1:39" ht="45" customHeight="1" x14ac:dyDescent="0.3">
      <c r="A78" s="45"/>
      <c r="B78" s="15"/>
      <c r="C78" s="15"/>
      <c r="D78" s="24"/>
      <c r="E78" s="24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K78" s="17"/>
      <c r="AL78" s="17"/>
      <c r="AM78" s="18"/>
    </row>
    <row r="79" spans="1:39" ht="45" customHeight="1" x14ac:dyDescent="0.3">
      <c r="A79" s="45"/>
      <c r="B79" s="15"/>
      <c r="C79" s="15"/>
      <c r="D79" s="24"/>
      <c r="E79" s="24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K79" s="17"/>
      <c r="AL79" s="17"/>
      <c r="AM79" s="18"/>
    </row>
    <row r="80" spans="1:39" ht="45" customHeight="1" x14ac:dyDescent="0.3">
      <c r="A80" s="45"/>
      <c r="B80" s="15"/>
      <c r="C80" s="15"/>
      <c r="D80" s="24"/>
      <c r="E80" s="24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K80" s="17"/>
      <c r="AL80" s="17"/>
      <c r="AM80" s="18"/>
    </row>
    <row r="81" spans="1:39" ht="45" customHeight="1" x14ac:dyDescent="0.3">
      <c r="A81" s="45"/>
      <c r="B81" s="15"/>
      <c r="C81" s="15"/>
      <c r="D81" s="24"/>
      <c r="E81" s="24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K81" s="17"/>
      <c r="AL81" s="17"/>
      <c r="AM81" s="18"/>
    </row>
    <row r="82" spans="1:39" ht="45" customHeight="1" x14ac:dyDescent="0.3">
      <c r="A82" s="45"/>
      <c r="B82" s="15"/>
      <c r="C82" s="15"/>
      <c r="D82" s="24"/>
      <c r="E82" s="24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K82" s="17"/>
      <c r="AL82" s="17"/>
      <c r="AM82" s="18"/>
    </row>
    <row r="83" spans="1:39" ht="45" customHeight="1" x14ac:dyDescent="0.3">
      <c r="A83" s="45"/>
      <c r="B83" s="15"/>
      <c r="C83" s="15"/>
      <c r="D83" s="24"/>
      <c r="E83" s="24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K83" s="17"/>
      <c r="AL83" s="17"/>
      <c r="AM83" s="18"/>
    </row>
    <row r="84" spans="1:39" ht="45" customHeight="1" x14ac:dyDescent="0.3">
      <c r="A84" s="45"/>
      <c r="B84" s="15"/>
      <c r="C84" s="15"/>
      <c r="D84" s="24"/>
      <c r="E84" s="24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K84" s="17"/>
      <c r="AL84" s="17"/>
      <c r="AM84" s="18"/>
    </row>
    <row r="85" spans="1:39" ht="45" customHeight="1" x14ac:dyDescent="0.3">
      <c r="A85" s="45"/>
      <c r="B85" s="15"/>
      <c r="C85" s="15"/>
      <c r="D85" s="24"/>
      <c r="E85" s="24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K85" s="17"/>
      <c r="AL85" s="17"/>
      <c r="AM85" s="18"/>
    </row>
    <row r="86" spans="1:39" ht="45" customHeight="1" x14ac:dyDescent="0.3">
      <c r="A86" s="45"/>
      <c r="B86" s="15"/>
      <c r="C86" s="15"/>
      <c r="D86" s="24"/>
      <c r="E86" s="24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K86" s="17"/>
      <c r="AL86" s="17"/>
      <c r="AM86" s="18"/>
    </row>
    <row r="87" spans="1:39" ht="45" customHeight="1" x14ac:dyDescent="0.3">
      <c r="A87" s="45"/>
      <c r="B87" s="15"/>
      <c r="C87" s="15"/>
      <c r="D87" s="24"/>
      <c r="E87" s="24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K87" s="17"/>
      <c r="AL87" s="17"/>
      <c r="AM87" s="18"/>
    </row>
    <row r="88" spans="1:39" ht="45" customHeight="1" x14ac:dyDescent="0.3">
      <c r="A88" s="45"/>
      <c r="B88" s="15"/>
      <c r="C88" s="15"/>
      <c r="D88" s="24"/>
      <c r="E88" s="24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K88" s="17"/>
      <c r="AL88" s="17"/>
      <c r="AM88" s="18"/>
    </row>
    <row r="89" spans="1:39" ht="45" customHeight="1" x14ac:dyDescent="0.3">
      <c r="A89" s="45"/>
      <c r="B89" s="15"/>
      <c r="C89" s="15"/>
      <c r="D89" s="24"/>
      <c r="E89" s="24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K89" s="17"/>
      <c r="AL89" s="17"/>
      <c r="AM89" s="18"/>
    </row>
    <row r="90" spans="1:39" ht="45" customHeight="1" x14ac:dyDescent="0.3">
      <c r="A90" s="45"/>
      <c r="B90" s="15"/>
      <c r="C90" s="15"/>
      <c r="D90" s="24"/>
      <c r="E90" s="24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K90" s="17"/>
      <c r="AL90" s="17"/>
      <c r="AM90" s="18"/>
    </row>
    <row r="91" spans="1:39" ht="45" customHeight="1" x14ac:dyDescent="0.3">
      <c r="A91" s="45"/>
      <c r="B91" s="15"/>
      <c r="C91" s="15"/>
      <c r="D91" s="24"/>
      <c r="E91" s="24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K91" s="17"/>
      <c r="AL91" s="17"/>
      <c r="AM91" s="18"/>
    </row>
    <row r="92" spans="1:39" ht="45" customHeight="1" x14ac:dyDescent="0.3">
      <c r="A92" s="45"/>
      <c r="B92" s="15"/>
      <c r="C92" s="15"/>
      <c r="D92" s="24"/>
      <c r="E92" s="24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K92" s="17"/>
      <c r="AL92" s="17"/>
      <c r="AM92" s="18"/>
    </row>
    <row r="93" spans="1:39" ht="45" customHeight="1" x14ac:dyDescent="0.3">
      <c r="A93" s="45"/>
      <c r="B93" s="15"/>
      <c r="C93" s="15"/>
      <c r="D93" s="24"/>
      <c r="E93" s="24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K93" s="17"/>
      <c r="AL93" s="17"/>
      <c r="AM93" s="18"/>
    </row>
    <row r="94" spans="1:39" ht="45" customHeight="1" x14ac:dyDescent="0.3">
      <c r="A94" s="45"/>
      <c r="B94" s="15"/>
      <c r="C94" s="15"/>
      <c r="D94" s="24"/>
      <c r="E94" s="24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K94" s="17"/>
      <c r="AL94" s="17"/>
      <c r="AM94" s="18"/>
    </row>
    <row r="95" spans="1:39" ht="45" customHeight="1" x14ac:dyDescent="0.3">
      <c r="A95" s="45"/>
      <c r="B95" s="15"/>
      <c r="C95" s="15"/>
      <c r="D95" s="24"/>
      <c r="E95" s="24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K95" s="17"/>
      <c r="AL95" s="17"/>
      <c r="AM95" s="18"/>
    </row>
    <row r="96" spans="1:39" ht="45" customHeight="1" x14ac:dyDescent="0.3">
      <c r="A96" s="45"/>
      <c r="B96" s="15"/>
      <c r="C96" s="15"/>
      <c r="D96" s="24"/>
      <c r="E96" s="24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K96" s="17"/>
      <c r="AL96" s="17"/>
      <c r="AM96" s="18"/>
    </row>
    <row r="97" spans="1:39" ht="45" customHeight="1" x14ac:dyDescent="0.3">
      <c r="A97" s="45"/>
      <c r="B97" s="15"/>
      <c r="C97" s="15"/>
      <c r="D97" s="24"/>
      <c r="E97" s="24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K97" s="17"/>
      <c r="AL97" s="17"/>
      <c r="AM97" s="18"/>
    </row>
    <row r="98" spans="1:39" ht="45" customHeight="1" x14ac:dyDescent="0.3">
      <c r="A98" s="45"/>
      <c r="B98" s="15"/>
      <c r="C98" s="15"/>
      <c r="D98" s="24"/>
      <c r="E98" s="24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K98" s="17"/>
      <c r="AL98" s="17"/>
      <c r="AM98" s="18"/>
    </row>
    <row r="99" spans="1:39" ht="45" customHeight="1" x14ac:dyDescent="0.3">
      <c r="A99" s="45"/>
      <c r="B99" s="15"/>
      <c r="C99" s="15"/>
      <c r="D99" s="24"/>
      <c r="E99" s="24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K99" s="17"/>
      <c r="AL99" s="17"/>
      <c r="AM99" s="18"/>
    </row>
    <row r="100" spans="1:39" ht="45" customHeight="1" x14ac:dyDescent="0.3">
      <c r="A100" s="45"/>
      <c r="B100" s="15"/>
      <c r="C100" s="15"/>
      <c r="D100" s="24"/>
      <c r="E100" s="24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K100" s="17"/>
      <c r="AL100" s="17"/>
      <c r="AM100" s="18"/>
    </row>
    <row r="101" spans="1:39" ht="45" customHeight="1" x14ac:dyDescent="0.3">
      <c r="A101" s="45"/>
      <c r="B101" s="15"/>
      <c r="C101" s="15"/>
      <c r="D101" s="24"/>
      <c r="E101" s="24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K101" s="17"/>
      <c r="AL101" s="17"/>
      <c r="AM101" s="18"/>
    </row>
    <row r="102" spans="1:39" ht="45" customHeight="1" x14ac:dyDescent="0.3">
      <c r="A102" s="45"/>
      <c r="B102" s="15"/>
      <c r="C102" s="15"/>
      <c r="D102" s="24"/>
      <c r="E102" s="24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K102" s="17"/>
      <c r="AL102" s="17"/>
      <c r="AM102" s="18"/>
    </row>
    <row r="103" spans="1:39" ht="45" customHeight="1" x14ac:dyDescent="0.3">
      <c r="A103" s="45"/>
      <c r="B103" s="15"/>
      <c r="C103" s="15"/>
      <c r="D103" s="24"/>
      <c r="E103" s="24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K103" s="17"/>
      <c r="AL103" s="17"/>
      <c r="AM103" s="18"/>
    </row>
    <row r="104" spans="1:39" ht="45" customHeight="1" x14ac:dyDescent="0.3">
      <c r="A104" s="45"/>
      <c r="B104" s="15"/>
      <c r="C104" s="15"/>
      <c r="D104" s="24"/>
      <c r="E104" s="24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K104" s="17"/>
      <c r="AL104" s="17"/>
      <c r="AM104" s="18"/>
    </row>
    <row r="105" spans="1:39" ht="45" customHeight="1" x14ac:dyDescent="0.3">
      <c r="A105" s="45"/>
      <c r="B105" s="15"/>
      <c r="C105" s="15"/>
      <c r="D105" s="24"/>
      <c r="E105" s="24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K105" s="17"/>
      <c r="AL105" s="17"/>
      <c r="AM105" s="18"/>
    </row>
    <row r="106" spans="1:39" ht="45" customHeight="1" x14ac:dyDescent="0.3"/>
    <row r="107" spans="1:39" ht="45" customHeight="1" x14ac:dyDescent="0.3"/>
    <row r="108" spans="1:39" ht="45" customHeight="1" x14ac:dyDescent="0.3"/>
    <row r="109" spans="1:39" ht="45" customHeight="1" x14ac:dyDescent="0.3"/>
    <row r="110" spans="1:39" ht="45" customHeight="1" x14ac:dyDescent="0.3"/>
    <row r="111" spans="1:39" ht="45" customHeight="1" x14ac:dyDescent="0.3"/>
    <row r="112" spans="1:39" ht="45" customHeight="1" x14ac:dyDescent="0.3"/>
    <row r="113" ht="45" customHeight="1" x14ac:dyDescent="0.3"/>
    <row r="114" ht="45" customHeight="1" x14ac:dyDescent="0.3"/>
    <row r="115" ht="45" customHeight="1" x14ac:dyDescent="0.3"/>
    <row r="116" ht="45" customHeight="1" x14ac:dyDescent="0.3"/>
    <row r="117" ht="45" customHeight="1" x14ac:dyDescent="0.3"/>
    <row r="118" ht="45" customHeight="1" x14ac:dyDescent="0.3"/>
    <row r="119" ht="45" customHeight="1" x14ac:dyDescent="0.3"/>
    <row r="120" ht="45" customHeight="1" x14ac:dyDescent="0.3"/>
    <row r="121" ht="45" customHeight="1" x14ac:dyDescent="0.3"/>
    <row r="122" ht="45" customHeight="1" x14ac:dyDescent="0.3"/>
    <row r="123" ht="45" customHeight="1" x14ac:dyDescent="0.3"/>
    <row r="124" ht="45" customHeight="1" x14ac:dyDescent="0.3"/>
    <row r="125" ht="45" customHeight="1" x14ac:dyDescent="0.3"/>
    <row r="126" ht="45" customHeight="1" x14ac:dyDescent="0.3"/>
    <row r="127" ht="45" customHeight="1" x14ac:dyDescent="0.3"/>
    <row r="128" ht="45" customHeight="1" x14ac:dyDescent="0.3"/>
    <row r="129" ht="45" customHeight="1" x14ac:dyDescent="0.3"/>
    <row r="130" ht="45" customHeight="1" x14ac:dyDescent="0.3"/>
    <row r="131" ht="45" customHeight="1" x14ac:dyDescent="0.3"/>
    <row r="132" ht="45" customHeight="1" x14ac:dyDescent="0.3"/>
    <row r="133" ht="45" customHeight="1" x14ac:dyDescent="0.3"/>
    <row r="134" ht="45" customHeight="1" x14ac:dyDescent="0.3"/>
    <row r="135" ht="45" customHeight="1" x14ac:dyDescent="0.3"/>
    <row r="136" ht="45" customHeight="1" x14ac:dyDescent="0.3"/>
    <row r="137" ht="45" customHeight="1" x14ac:dyDescent="0.3"/>
    <row r="138" ht="45" customHeight="1" x14ac:dyDescent="0.3"/>
    <row r="139" ht="45" customHeight="1" x14ac:dyDescent="0.3"/>
    <row r="140" ht="45" customHeight="1" x14ac:dyDescent="0.3"/>
    <row r="141" ht="45" customHeight="1" x14ac:dyDescent="0.3"/>
    <row r="142" ht="45" customHeight="1" x14ac:dyDescent="0.3"/>
    <row r="143" ht="45" customHeight="1" x14ac:dyDescent="0.3"/>
    <row r="144" ht="45" customHeight="1" x14ac:dyDescent="0.3"/>
    <row r="145" ht="45" customHeight="1" x14ac:dyDescent="0.3"/>
    <row r="146" ht="45" customHeight="1" x14ac:dyDescent="0.3"/>
    <row r="147" ht="45" customHeight="1" x14ac:dyDescent="0.3"/>
    <row r="148" ht="45" customHeight="1" x14ac:dyDescent="0.3"/>
    <row r="149" ht="45" customHeight="1" x14ac:dyDescent="0.3"/>
    <row r="150" ht="45" customHeight="1" x14ac:dyDescent="0.3"/>
    <row r="151" ht="45" customHeight="1" x14ac:dyDescent="0.3"/>
    <row r="152" ht="45" customHeight="1" x14ac:dyDescent="0.3"/>
    <row r="153" ht="45" customHeight="1" x14ac:dyDescent="0.3"/>
    <row r="154" ht="45" customHeight="1" x14ac:dyDescent="0.3"/>
    <row r="155" ht="45" customHeight="1" x14ac:dyDescent="0.3"/>
    <row r="156" ht="45" customHeight="1" x14ac:dyDescent="0.3"/>
    <row r="157" ht="45" customHeight="1" x14ac:dyDescent="0.3"/>
    <row r="158" ht="45" customHeight="1" x14ac:dyDescent="0.3"/>
    <row r="159" ht="45" customHeight="1" x14ac:dyDescent="0.3"/>
    <row r="160" ht="45" customHeight="1" x14ac:dyDescent="0.3"/>
    <row r="161" ht="45" customHeight="1" x14ac:dyDescent="0.3"/>
    <row r="162" ht="45" customHeight="1" x14ac:dyDescent="0.3"/>
    <row r="163" ht="45" customHeight="1" x14ac:dyDescent="0.3"/>
    <row r="164" ht="45" customHeight="1" x14ac:dyDescent="0.3"/>
    <row r="165" ht="45" customHeight="1" x14ac:dyDescent="0.3"/>
    <row r="166" ht="45" customHeight="1" x14ac:dyDescent="0.3"/>
    <row r="167" ht="45" customHeight="1" x14ac:dyDescent="0.3"/>
    <row r="168" ht="45" customHeight="1" x14ac:dyDescent="0.3"/>
    <row r="169" ht="45" customHeight="1" x14ac:dyDescent="0.3"/>
    <row r="170" ht="45" customHeight="1" x14ac:dyDescent="0.3"/>
    <row r="171" ht="45" customHeight="1" x14ac:dyDescent="0.3"/>
    <row r="172" ht="45" customHeight="1" x14ac:dyDescent="0.3"/>
    <row r="173" ht="45" customHeight="1" x14ac:dyDescent="0.3"/>
    <row r="174" ht="45" customHeight="1" x14ac:dyDescent="0.3"/>
    <row r="175" ht="45" customHeight="1" x14ac:dyDescent="0.3"/>
    <row r="176" ht="45" customHeight="1" x14ac:dyDescent="0.3"/>
    <row r="177" ht="45" customHeight="1" x14ac:dyDescent="0.3"/>
    <row r="178" ht="45" customHeight="1" x14ac:dyDescent="0.3"/>
    <row r="179" ht="45" customHeight="1" x14ac:dyDescent="0.3"/>
    <row r="180" ht="45" customHeight="1" x14ac:dyDescent="0.3"/>
    <row r="181" ht="45" customHeight="1" x14ac:dyDescent="0.3"/>
    <row r="182" ht="45" customHeight="1" x14ac:dyDescent="0.3"/>
    <row r="183" ht="45" customHeight="1" x14ac:dyDescent="0.3"/>
    <row r="184" ht="45" customHeight="1" x14ac:dyDescent="0.3"/>
    <row r="185" ht="45" customHeight="1" x14ac:dyDescent="0.3"/>
    <row r="186" ht="45" customHeight="1" x14ac:dyDescent="0.3"/>
    <row r="187" ht="45" customHeight="1" x14ac:dyDescent="0.3"/>
    <row r="188" ht="45" customHeight="1" x14ac:dyDescent="0.3"/>
    <row r="189" ht="45" customHeight="1" x14ac:dyDescent="0.3"/>
    <row r="190" ht="45" customHeight="1" x14ac:dyDescent="0.3"/>
    <row r="191" ht="45" customHeight="1" x14ac:dyDescent="0.3"/>
    <row r="192" ht="45" customHeight="1" x14ac:dyDescent="0.3"/>
    <row r="193" ht="45" customHeight="1" x14ac:dyDescent="0.3"/>
    <row r="194" ht="45" customHeight="1" x14ac:dyDescent="0.3"/>
    <row r="195" ht="45" customHeight="1" x14ac:dyDescent="0.3"/>
    <row r="196" ht="45" customHeight="1" x14ac:dyDescent="0.3"/>
    <row r="197" ht="45" customHeight="1" x14ac:dyDescent="0.3"/>
    <row r="198" ht="45" customHeight="1" x14ac:dyDescent="0.3"/>
    <row r="199" ht="45" customHeight="1" x14ac:dyDescent="0.3"/>
    <row r="200" ht="45" customHeight="1" x14ac:dyDescent="0.3"/>
    <row r="201" ht="45" customHeight="1" x14ac:dyDescent="0.3"/>
    <row r="202" ht="45" customHeight="1" x14ac:dyDescent="0.3"/>
    <row r="203" ht="45" customHeight="1" x14ac:dyDescent="0.3"/>
    <row r="204" ht="45" customHeight="1" x14ac:dyDescent="0.3"/>
    <row r="205" ht="45" customHeight="1" x14ac:dyDescent="0.3"/>
    <row r="206" ht="45" customHeight="1" x14ac:dyDescent="0.3"/>
    <row r="207" ht="45" customHeight="1" x14ac:dyDescent="0.3"/>
    <row r="208" ht="45" customHeight="1" x14ac:dyDescent="0.3"/>
    <row r="209" ht="45" customHeight="1" x14ac:dyDescent="0.3"/>
    <row r="210" ht="45" customHeight="1" x14ac:dyDescent="0.3"/>
    <row r="211" ht="45" customHeight="1" x14ac:dyDescent="0.3"/>
    <row r="212" ht="45" customHeight="1" x14ac:dyDescent="0.3"/>
    <row r="213" ht="45" customHeight="1" x14ac:dyDescent="0.3"/>
    <row r="214" ht="45" customHeight="1" x14ac:dyDescent="0.3"/>
    <row r="215" ht="45" customHeight="1" x14ac:dyDescent="0.3"/>
    <row r="216" ht="45" customHeight="1" x14ac:dyDescent="0.3"/>
    <row r="217" ht="45" customHeight="1" x14ac:dyDescent="0.3"/>
    <row r="218" ht="45" customHeight="1" x14ac:dyDescent="0.3"/>
    <row r="219" ht="45" customHeight="1" x14ac:dyDescent="0.3"/>
    <row r="220" ht="45" customHeight="1" x14ac:dyDescent="0.3"/>
    <row r="221" ht="45" customHeight="1" x14ac:dyDescent="0.3"/>
    <row r="222" ht="45" customHeight="1" x14ac:dyDescent="0.3"/>
    <row r="223" ht="45" customHeight="1" x14ac:dyDescent="0.3"/>
    <row r="224" ht="45" customHeight="1" x14ac:dyDescent="0.3"/>
    <row r="225" ht="45" customHeight="1" x14ac:dyDescent="0.3"/>
    <row r="226" ht="45" customHeight="1" x14ac:dyDescent="0.3"/>
    <row r="227" ht="45" customHeight="1" x14ac:dyDescent="0.3"/>
    <row r="228" ht="45" customHeight="1" x14ac:dyDescent="0.3"/>
    <row r="229" ht="45" customHeight="1" x14ac:dyDescent="0.3"/>
    <row r="230" ht="45" customHeight="1" x14ac:dyDescent="0.3"/>
    <row r="231" ht="45" customHeight="1" x14ac:dyDescent="0.3"/>
    <row r="232" ht="45" customHeight="1" x14ac:dyDescent="0.3"/>
    <row r="233" ht="45" customHeight="1" x14ac:dyDescent="0.3"/>
    <row r="234" ht="45" customHeight="1" x14ac:dyDescent="0.3"/>
    <row r="235" ht="45" customHeight="1" x14ac:dyDescent="0.3"/>
    <row r="236" ht="45" customHeight="1" x14ac:dyDescent="0.3"/>
    <row r="237" ht="45" customHeight="1" x14ac:dyDescent="0.3"/>
    <row r="238" ht="45" customHeight="1" x14ac:dyDescent="0.3"/>
    <row r="239" ht="45" customHeight="1" x14ac:dyDescent="0.3"/>
    <row r="240" ht="45" customHeight="1" x14ac:dyDescent="0.3"/>
    <row r="241" ht="45" customHeight="1" x14ac:dyDescent="0.3"/>
    <row r="242" ht="45" customHeight="1" x14ac:dyDescent="0.3"/>
    <row r="243" ht="45" customHeight="1" x14ac:dyDescent="0.3"/>
    <row r="244" ht="45" customHeight="1" x14ac:dyDescent="0.3"/>
    <row r="245" ht="45" customHeight="1" x14ac:dyDescent="0.3"/>
    <row r="246" ht="45" customHeight="1" x14ac:dyDescent="0.3"/>
    <row r="247" ht="45" customHeight="1" x14ac:dyDescent="0.3"/>
    <row r="248" ht="45" customHeight="1" x14ac:dyDescent="0.3"/>
    <row r="249" ht="45" customHeight="1" x14ac:dyDescent="0.3"/>
    <row r="250" ht="45" customHeight="1" x14ac:dyDescent="0.3"/>
    <row r="251" ht="45" customHeight="1" x14ac:dyDescent="0.3"/>
    <row r="252" ht="45" customHeight="1" x14ac:dyDescent="0.3"/>
    <row r="253" ht="45" customHeight="1" x14ac:dyDescent="0.3"/>
    <row r="254" ht="45" customHeight="1" x14ac:dyDescent="0.3"/>
    <row r="255" ht="45" customHeight="1" x14ac:dyDescent="0.3"/>
    <row r="256" ht="45" customHeight="1" x14ac:dyDescent="0.3"/>
    <row r="257" ht="45" customHeight="1" x14ac:dyDescent="0.3"/>
    <row r="258" ht="45" customHeight="1" x14ac:dyDescent="0.3"/>
    <row r="259" ht="45" customHeight="1" x14ac:dyDescent="0.3"/>
    <row r="260" ht="45" customHeight="1" x14ac:dyDescent="0.3"/>
    <row r="261" ht="45" customHeight="1" x14ac:dyDescent="0.3"/>
    <row r="262" ht="45" customHeight="1" x14ac:dyDescent="0.3"/>
    <row r="263" ht="45" customHeight="1" x14ac:dyDescent="0.3"/>
    <row r="264" ht="45" customHeight="1" x14ac:dyDescent="0.3"/>
    <row r="265" ht="45" customHeight="1" x14ac:dyDescent="0.3"/>
    <row r="266" ht="45" customHeight="1" x14ac:dyDescent="0.3"/>
    <row r="267" ht="45" customHeight="1" x14ac:dyDescent="0.3"/>
    <row r="268" ht="45" customHeight="1" x14ac:dyDescent="0.3"/>
    <row r="269" ht="45" customHeight="1" x14ac:dyDescent="0.3"/>
    <row r="270" ht="45" customHeight="1" x14ac:dyDescent="0.3"/>
    <row r="271" ht="45" customHeight="1" x14ac:dyDescent="0.3"/>
    <row r="272" ht="45" customHeight="1" x14ac:dyDescent="0.3"/>
    <row r="273" ht="45" customHeight="1" x14ac:dyDescent="0.3"/>
    <row r="274" ht="45" customHeight="1" x14ac:dyDescent="0.3"/>
    <row r="275" ht="45" customHeight="1" x14ac:dyDescent="0.3"/>
    <row r="276" ht="45" customHeight="1" x14ac:dyDescent="0.3"/>
    <row r="277" ht="45" customHeight="1" x14ac:dyDescent="0.3"/>
    <row r="278" ht="45" customHeight="1" x14ac:dyDescent="0.3"/>
    <row r="279" ht="45" customHeight="1" x14ac:dyDescent="0.3"/>
    <row r="280" ht="45" customHeight="1" x14ac:dyDescent="0.3"/>
    <row r="281" ht="45" customHeight="1" x14ac:dyDescent="0.3"/>
    <row r="282" ht="45" customHeight="1" x14ac:dyDescent="0.3"/>
    <row r="283" ht="45" customHeight="1" x14ac:dyDescent="0.3"/>
    <row r="284" ht="45" customHeight="1" x14ac:dyDescent="0.3"/>
    <row r="285" ht="45" customHeight="1" x14ac:dyDescent="0.3"/>
    <row r="286" ht="45" customHeight="1" x14ac:dyDescent="0.3"/>
    <row r="287" ht="45" customHeight="1" x14ac:dyDescent="0.3"/>
    <row r="288" ht="45" customHeight="1" x14ac:dyDescent="0.3"/>
    <row r="289" ht="45" customHeight="1" x14ac:dyDescent="0.3"/>
    <row r="290" ht="45" customHeight="1" x14ac:dyDescent="0.3"/>
    <row r="291" ht="45" customHeight="1" x14ac:dyDescent="0.3"/>
    <row r="292" ht="45" customHeight="1" x14ac:dyDescent="0.3"/>
    <row r="293" ht="45" customHeight="1" x14ac:dyDescent="0.3"/>
    <row r="294" ht="45" customHeight="1" x14ac:dyDescent="0.3"/>
    <row r="295" ht="45" customHeight="1" x14ac:dyDescent="0.3"/>
    <row r="296" ht="45" customHeight="1" x14ac:dyDescent="0.3"/>
    <row r="297" ht="45" customHeight="1" x14ac:dyDescent="0.3"/>
    <row r="298" ht="45" customHeight="1" x14ac:dyDescent="0.3"/>
    <row r="299" ht="45" customHeight="1" x14ac:dyDescent="0.3"/>
    <row r="300" ht="45" customHeight="1" x14ac:dyDescent="0.3"/>
    <row r="301" ht="45" customHeight="1" x14ac:dyDescent="0.3"/>
    <row r="302" ht="45" customHeight="1" x14ac:dyDescent="0.3"/>
    <row r="303" ht="45" customHeight="1" x14ac:dyDescent="0.3"/>
    <row r="304" ht="45" customHeight="1" x14ac:dyDescent="0.3"/>
    <row r="305" ht="45" customHeight="1" x14ac:dyDescent="0.3"/>
    <row r="306" ht="45" customHeight="1" x14ac:dyDescent="0.3"/>
    <row r="307" ht="45" customHeight="1" x14ac:dyDescent="0.3"/>
    <row r="308" ht="45" customHeight="1" x14ac:dyDescent="0.3"/>
    <row r="309" ht="45" customHeight="1" x14ac:dyDescent="0.3"/>
    <row r="310" ht="45" customHeight="1" x14ac:dyDescent="0.3"/>
    <row r="311" ht="45" customHeight="1" x14ac:dyDescent="0.3"/>
    <row r="312" ht="45" customHeight="1" x14ac:dyDescent="0.3"/>
    <row r="313" ht="45" customHeight="1" x14ac:dyDescent="0.3"/>
    <row r="314" ht="45" customHeight="1" x14ac:dyDescent="0.3"/>
    <row r="315" ht="45" customHeight="1" x14ac:dyDescent="0.3"/>
    <row r="316" ht="45" customHeight="1" x14ac:dyDescent="0.3"/>
    <row r="317" ht="45" customHeight="1" x14ac:dyDescent="0.3"/>
    <row r="318" ht="45" customHeight="1" x14ac:dyDescent="0.3"/>
    <row r="319" ht="45" customHeight="1" x14ac:dyDescent="0.3"/>
    <row r="320" ht="45" customHeight="1" x14ac:dyDescent="0.3"/>
    <row r="321" ht="45" customHeight="1" x14ac:dyDescent="0.3"/>
    <row r="322" ht="45" customHeight="1" x14ac:dyDescent="0.3"/>
    <row r="323" ht="45" customHeight="1" x14ac:dyDescent="0.3"/>
    <row r="324" ht="45" customHeight="1" x14ac:dyDescent="0.3"/>
    <row r="325" ht="45" customHeight="1" x14ac:dyDescent="0.3"/>
    <row r="326" ht="45" customHeight="1" x14ac:dyDescent="0.3"/>
    <row r="327" ht="45" customHeight="1" x14ac:dyDescent="0.3"/>
    <row r="328" ht="45" customHeight="1" x14ac:dyDescent="0.3"/>
    <row r="329" ht="45" customHeight="1" x14ac:dyDescent="0.3"/>
    <row r="330" ht="45" customHeight="1" x14ac:dyDescent="0.3"/>
    <row r="331" ht="45" customHeight="1" x14ac:dyDescent="0.3"/>
    <row r="332" ht="45" customHeight="1" x14ac:dyDescent="0.3"/>
    <row r="333" ht="45" customHeight="1" x14ac:dyDescent="0.3"/>
    <row r="334" ht="45" customHeight="1" x14ac:dyDescent="0.3"/>
    <row r="335" ht="45" customHeight="1" x14ac:dyDescent="0.3"/>
    <row r="336" ht="45" customHeight="1" x14ac:dyDescent="0.3"/>
    <row r="337" ht="45" customHeight="1" x14ac:dyDescent="0.3"/>
    <row r="338" ht="45" customHeight="1" x14ac:dyDescent="0.3"/>
    <row r="339" ht="45" customHeight="1" x14ac:dyDescent="0.3"/>
    <row r="340" ht="45" customHeight="1" x14ac:dyDescent="0.3"/>
    <row r="341" ht="45" customHeight="1" x14ac:dyDescent="0.3"/>
    <row r="342" ht="45" customHeight="1" x14ac:dyDescent="0.3"/>
    <row r="343" ht="45" customHeight="1" x14ac:dyDescent="0.3"/>
    <row r="344" ht="45" customHeight="1" x14ac:dyDescent="0.3"/>
    <row r="345" ht="45" customHeight="1" x14ac:dyDescent="0.3"/>
    <row r="346" ht="45" customHeight="1" x14ac:dyDescent="0.3"/>
    <row r="347" ht="45" customHeight="1" x14ac:dyDescent="0.3"/>
    <row r="348" ht="45" customHeight="1" x14ac:dyDescent="0.3"/>
    <row r="349" ht="45" customHeight="1" x14ac:dyDescent="0.3"/>
    <row r="350" ht="45" customHeight="1" x14ac:dyDescent="0.3"/>
    <row r="351" ht="45" customHeight="1" x14ac:dyDescent="0.3"/>
    <row r="352" ht="45" customHeight="1" x14ac:dyDescent="0.3"/>
    <row r="353" ht="45" customHeight="1" x14ac:dyDescent="0.3"/>
    <row r="354" ht="45" customHeight="1" x14ac:dyDescent="0.3"/>
    <row r="355" ht="45" customHeight="1" x14ac:dyDescent="0.3"/>
    <row r="356" ht="45" customHeight="1" x14ac:dyDescent="0.3"/>
    <row r="357" ht="45" customHeight="1" x14ac:dyDescent="0.3"/>
    <row r="358" ht="45" customHeight="1" x14ac:dyDescent="0.3"/>
    <row r="359" ht="45" customHeight="1" x14ac:dyDescent="0.3"/>
    <row r="360" ht="45" customHeight="1" x14ac:dyDescent="0.3"/>
    <row r="361" ht="45" customHeight="1" x14ac:dyDescent="0.3"/>
    <row r="362" ht="45" customHeight="1" x14ac:dyDescent="0.3"/>
    <row r="363" ht="45" customHeight="1" x14ac:dyDescent="0.3"/>
    <row r="364" ht="45" customHeight="1" x14ac:dyDescent="0.3"/>
    <row r="365" ht="45" customHeight="1" x14ac:dyDescent="0.3"/>
    <row r="366" ht="45" customHeight="1" x14ac:dyDescent="0.3"/>
    <row r="367" ht="45" customHeight="1" x14ac:dyDescent="0.3"/>
    <row r="368" ht="45" customHeight="1" x14ac:dyDescent="0.3"/>
    <row r="369" ht="45" customHeight="1" x14ac:dyDescent="0.3"/>
    <row r="370" ht="45" customHeight="1" x14ac:dyDescent="0.3"/>
    <row r="371" ht="45" customHeight="1" x14ac:dyDescent="0.3"/>
    <row r="372" ht="45" customHeight="1" x14ac:dyDescent="0.3"/>
    <row r="373" ht="45" customHeight="1" x14ac:dyDescent="0.3"/>
    <row r="374" ht="45" customHeight="1" x14ac:dyDescent="0.3"/>
    <row r="375" ht="45" customHeight="1" x14ac:dyDescent="0.3"/>
  </sheetData>
  <conditionalFormatting sqref="AF32:AH32 D6:AH30 D31:AE105 AK6:AM105">
    <cfRule type="expression" dxfId="7" priority="8">
      <formula>OR(WEEKDAY(D$5)=1,WEEKDAY(D$5)=7,COUNTIF(Ferie,DATE(YEAR(D$5),MONTH(D$5),DAY(D$5)))&gt;0)</formula>
    </cfRule>
    <cfRule type="expression" dxfId="6" priority="9">
      <formula>MOD(ROW(),2)</formula>
    </cfRule>
    <cfRule type="expression" dxfId="5" priority="10">
      <formula>D$5=TODAY()</formula>
    </cfRule>
  </conditionalFormatting>
  <conditionalFormatting sqref="AF3:AH32">
    <cfRule type="expression" dxfId="4" priority="4">
      <formula>OR(MONTH(AF$5)&gt;MONTH($AE$5),YEAR(AF$5)&gt;YEAR($AE$5))</formula>
    </cfRule>
  </conditionalFormatting>
  <conditionalFormatting sqref="AH3">
    <cfRule type="expression" dxfId="3" priority="11">
      <formula>OR(MONTH(AH$5)&gt;MONTH(AG$5),YEAR(AH$5)&gt;YEAR(AG$5))</formula>
    </cfRule>
  </conditionalFormatting>
  <conditionalFormatting sqref="B10:C11 B20:C105">
    <cfRule type="expression" dxfId="2" priority="3">
      <formula>MOD(1+ROW(),2)</formula>
    </cfRule>
  </conditionalFormatting>
  <conditionalFormatting sqref="B12:C19">
    <cfRule type="expression" dxfId="1" priority="2">
      <formula>MOD(1+ROW(),2)</formula>
    </cfRule>
  </conditionalFormatting>
  <conditionalFormatting sqref="B6:C9">
    <cfRule type="expression" dxfId="0" priority="1">
      <formula>MOD(1+ROW(),2)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r:id="rId5">
            <anchor moveWithCells="1">
              <from>
                <xdr:col>1</xdr:col>
                <xdr:colOff>815340</xdr:colOff>
                <xdr:row>1</xdr:row>
                <xdr:rowOff>60960</xdr:rowOff>
              </from>
              <to>
                <xdr:col>2</xdr:col>
                <xdr:colOff>312420</xdr:colOff>
                <xdr:row>1</xdr:row>
                <xdr:rowOff>373380</xdr:rowOff>
              </to>
            </anchor>
          </controlPr>
        </control>
      </mc:Choice>
      <mc:Fallback>
        <control shapeId="3073" r:id="rId4" name="ComboBox1"/>
      </mc:Fallback>
    </mc:AlternateContent>
    <mc:AlternateContent xmlns:mc="http://schemas.openxmlformats.org/markup-compatibility/2006">
      <mc:Choice Requires="x14">
        <control shapeId="3081" r:id="rId6" name="ComboBox2">
          <controlPr defaultSize="0" autoLine="0" r:id="rId7">
            <anchor moveWithCells="1">
              <from>
                <xdr:col>1</xdr:col>
                <xdr:colOff>396240</xdr:colOff>
                <xdr:row>3</xdr:row>
                <xdr:rowOff>76200</xdr:rowOff>
              </from>
              <to>
                <xdr:col>2</xdr:col>
                <xdr:colOff>670560</xdr:colOff>
                <xdr:row>4</xdr:row>
                <xdr:rowOff>129540</xdr:rowOff>
              </to>
            </anchor>
          </controlPr>
        </control>
      </mc:Choice>
      <mc:Fallback>
        <control shapeId="3081" r:id="rId6" name="ComboBox2"/>
      </mc:Fallback>
    </mc:AlternateContent>
    <mc:AlternateContent xmlns:mc="http://schemas.openxmlformats.org/markup-compatibility/2006">
      <mc:Choice Requires="x14">
        <control shapeId="3075" r:id="rId8" name="Spinner 3">
          <controlPr defaultSize="0" autoPict="0" macro="[0]!Clic_Mois">
            <anchor moveWithCells="1" sizeWithCells="1">
              <from>
                <xdr:col>3</xdr:col>
                <xdr:colOff>22860</xdr:colOff>
                <xdr:row>1</xdr:row>
                <xdr:rowOff>106680</xdr:rowOff>
              </from>
              <to>
                <xdr:col>3</xdr:col>
                <xdr:colOff>228600</xdr:colOff>
                <xdr:row>1</xdr:row>
                <xdr:rowOff>411480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0" r:id="rId9" name="Button 8">
          <controlPr defaultSize="0" print="0" autoFill="0" autoPict="0" macro="[0]!Mois_Actuel">
            <anchor moveWithCells="1">
              <from>
                <xdr:col>33</xdr:col>
                <xdr:colOff>289560</xdr:colOff>
                <xdr:row>1</xdr:row>
                <xdr:rowOff>106680</xdr:rowOff>
              </from>
              <to>
                <xdr:col>36</xdr:col>
                <xdr:colOff>259080</xdr:colOff>
                <xdr:row>1</xdr:row>
                <xdr:rowOff>396240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83" r:id="rId10" name="Button 11">
          <controlPr defaultSize="0" print="0" autoFill="0" autoPict="0" macro="[0]!Ouvre_Usf">
            <anchor moveWithCells="1" sizeWithCells="1">
              <from>
                <xdr:col>1</xdr:col>
                <xdr:colOff>533400</xdr:colOff>
                <xdr:row>2</xdr:row>
                <xdr:rowOff>53340</xdr:rowOff>
              </from>
              <to>
                <xdr:col>2</xdr:col>
                <xdr:colOff>495300</xdr:colOff>
                <xdr:row>2</xdr:row>
                <xdr:rowOff>327660</xdr:rowOff>
              </to>
            </anchor>
          </controlPr>
        </control>
      </mc:Choice>
    </mc:AlternateContent>
  </controls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Planning</vt:lpstr>
      <vt:lpstr>Planning!Ferie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Vigan, Morel</cp:lastModifiedBy>
  <dcterms:created xsi:type="dcterms:W3CDTF">2022-11-24T15:29:06Z</dcterms:created>
  <dcterms:modified xsi:type="dcterms:W3CDTF">2023-06-26T09:25:49Z</dcterms:modified>
</cp:coreProperties>
</file>