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vigan\Desktop\"/>
    </mc:Choice>
  </mc:AlternateContent>
  <bookViews>
    <workbookView xWindow="0" yWindow="0" windowWidth="23040" windowHeight="9408"/>
  </bookViews>
  <sheets>
    <sheet name="Modèle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" l="1"/>
  <c r="A8" i="1" s="1"/>
  <c r="K8" i="1"/>
  <c r="K68" i="1"/>
  <c r="K128" i="1"/>
  <c r="K164" i="1"/>
  <c r="K200" i="1"/>
  <c r="K236" i="1"/>
  <c r="K272" i="1"/>
  <c r="H8" i="1" l="1"/>
  <c r="I8" i="1" s="1"/>
  <c r="L8" i="1" s="1"/>
  <c r="C9" i="1" s="1"/>
  <c r="D8" i="1"/>
  <c r="E8" i="1" s="1"/>
  <c r="B9" i="1" l="1"/>
  <c r="A9" i="1" s="1"/>
  <c r="H9" i="1" l="1"/>
  <c r="I9" i="1" s="1"/>
  <c r="D9" i="1"/>
  <c r="E9" i="1" s="1"/>
  <c r="K9" i="1" s="1"/>
  <c r="L9" i="1" l="1"/>
  <c r="C10" i="1" s="1"/>
  <c r="B10" i="1" l="1"/>
  <c r="A10" i="1" s="1"/>
  <c r="D10" i="1" l="1"/>
  <c r="E10" i="1" s="1"/>
  <c r="K10" i="1" s="1"/>
  <c r="H10" i="1"/>
  <c r="I10" i="1" s="1"/>
  <c r="L10" i="1" s="1"/>
  <c r="C11" i="1" s="1"/>
  <c r="B11" i="1" l="1"/>
  <c r="A11" i="1" s="1"/>
  <c r="D11" i="1" l="1"/>
  <c r="E11" i="1" s="1"/>
  <c r="K11" i="1" s="1"/>
  <c r="H11" i="1"/>
  <c r="I11" i="1" s="1"/>
  <c r="L11" i="1" s="1"/>
  <c r="C12" i="1" s="1"/>
  <c r="B12" i="1" l="1"/>
  <c r="A12" i="1" s="1"/>
  <c r="H12" i="1" l="1"/>
  <c r="I12" i="1" s="1"/>
  <c r="D12" i="1"/>
  <c r="E12" i="1" s="1"/>
  <c r="K12" i="1" s="1"/>
  <c r="L12" i="1" l="1"/>
  <c r="C13" i="1" s="1"/>
  <c r="B13" i="1" l="1"/>
  <c r="A13" i="1" s="1"/>
  <c r="H13" i="1" l="1"/>
  <c r="I13" i="1" s="1"/>
  <c r="D13" i="1"/>
  <c r="E13" i="1" s="1"/>
  <c r="K13" i="1" s="1"/>
  <c r="L13" i="1" l="1"/>
  <c r="C14" i="1" s="1"/>
  <c r="B14" i="1" l="1"/>
  <c r="A14" i="1" s="1"/>
  <c r="D14" i="1" l="1"/>
  <c r="E14" i="1" s="1"/>
  <c r="K14" i="1" s="1"/>
  <c r="H14" i="1"/>
  <c r="I14" i="1" s="1"/>
  <c r="L14" i="1" s="1"/>
  <c r="C15" i="1" s="1"/>
  <c r="B15" i="1" l="1"/>
  <c r="A15" i="1" s="1"/>
  <c r="D15" i="1" l="1"/>
  <c r="E15" i="1" s="1"/>
  <c r="K15" i="1" s="1"/>
  <c r="H15" i="1"/>
  <c r="I15" i="1" s="1"/>
  <c r="L15" i="1" s="1"/>
  <c r="C16" i="1" s="1"/>
  <c r="B16" i="1" l="1"/>
  <c r="A16" i="1" s="1"/>
  <c r="H16" i="1" l="1"/>
  <c r="I16" i="1" s="1"/>
  <c r="D16" i="1"/>
  <c r="E16" i="1" s="1"/>
  <c r="K16" i="1" s="1"/>
  <c r="L16" i="1" l="1"/>
  <c r="C17" i="1" s="1"/>
  <c r="B17" i="1" l="1"/>
  <c r="A17" i="1" s="1"/>
  <c r="H17" i="1" l="1"/>
  <c r="I17" i="1" s="1"/>
  <c r="D17" i="1"/>
  <c r="E17" i="1" s="1"/>
  <c r="K17" i="1" s="1"/>
  <c r="L17" i="1" l="1"/>
  <c r="C18" i="1" s="1"/>
  <c r="B18" i="1" l="1"/>
  <c r="A18" i="1" s="1"/>
  <c r="D18" i="1" l="1"/>
  <c r="E18" i="1" s="1"/>
  <c r="K18" i="1" s="1"/>
  <c r="H18" i="1"/>
  <c r="I18" i="1" s="1"/>
  <c r="L18" i="1" s="1"/>
  <c r="C19" i="1" s="1"/>
  <c r="B19" i="1" l="1"/>
  <c r="A19" i="1" s="1"/>
  <c r="D19" i="1" l="1"/>
  <c r="E19" i="1" s="1"/>
  <c r="K19" i="1" s="1"/>
  <c r="H19" i="1"/>
  <c r="I19" i="1" s="1"/>
  <c r="L19" i="1" s="1"/>
  <c r="C20" i="1" s="1"/>
  <c r="B20" i="1" l="1"/>
  <c r="A20" i="1" s="1"/>
  <c r="H20" i="1" l="1"/>
  <c r="I20" i="1" s="1"/>
  <c r="D20" i="1"/>
  <c r="E20" i="1" s="1"/>
  <c r="K20" i="1" s="1"/>
  <c r="L20" i="1" l="1"/>
  <c r="C21" i="1" s="1"/>
  <c r="B21" i="1" l="1"/>
  <c r="A21" i="1" s="1"/>
  <c r="H21" i="1" l="1"/>
  <c r="I21" i="1" s="1"/>
  <c r="D21" i="1"/>
  <c r="E21" i="1" s="1"/>
  <c r="K21" i="1" s="1"/>
  <c r="L21" i="1" l="1"/>
  <c r="C22" i="1" s="1"/>
  <c r="B22" i="1" l="1"/>
  <c r="A22" i="1" s="1"/>
  <c r="D22" i="1" l="1"/>
  <c r="E22" i="1" s="1"/>
  <c r="K22" i="1" s="1"/>
  <c r="H22" i="1"/>
  <c r="I22" i="1" s="1"/>
  <c r="L22" i="1" s="1"/>
  <c r="C23" i="1" s="1"/>
  <c r="B23" i="1" l="1"/>
  <c r="A23" i="1" s="1"/>
  <c r="D23" i="1" l="1"/>
  <c r="E23" i="1" s="1"/>
  <c r="K23" i="1" s="1"/>
  <c r="H23" i="1"/>
  <c r="I23" i="1" s="1"/>
  <c r="L23" i="1" s="1"/>
  <c r="C24" i="1" s="1"/>
  <c r="B24" i="1" l="1"/>
  <c r="A24" i="1" s="1"/>
  <c r="H24" i="1" l="1"/>
  <c r="I24" i="1" s="1"/>
  <c r="D24" i="1"/>
  <c r="E24" i="1" s="1"/>
  <c r="K24" i="1" s="1"/>
  <c r="L24" i="1" l="1"/>
  <c r="C25" i="1" s="1"/>
  <c r="B25" i="1" l="1"/>
  <c r="A25" i="1" s="1"/>
  <c r="H25" i="1" l="1"/>
  <c r="I25" i="1" s="1"/>
  <c r="D25" i="1"/>
  <c r="E25" i="1" s="1"/>
  <c r="K25" i="1" s="1"/>
  <c r="L25" i="1" l="1"/>
  <c r="C26" i="1" s="1"/>
  <c r="B26" i="1" l="1"/>
  <c r="A26" i="1" s="1"/>
  <c r="D26" i="1" l="1"/>
  <c r="E26" i="1" s="1"/>
  <c r="K26" i="1" s="1"/>
  <c r="H26" i="1"/>
  <c r="I26" i="1" s="1"/>
  <c r="L26" i="1" l="1"/>
  <c r="C27" i="1" s="1"/>
  <c r="B27" i="1" l="1"/>
  <c r="A27" i="1" s="1"/>
  <c r="D27" i="1" l="1"/>
  <c r="E27" i="1" s="1"/>
  <c r="K27" i="1" s="1"/>
  <c r="H27" i="1"/>
  <c r="I27" i="1" s="1"/>
  <c r="L27" i="1" s="1"/>
  <c r="C28" i="1" s="1"/>
  <c r="B28" i="1" l="1"/>
  <c r="A28" i="1" s="1"/>
  <c r="H28" i="1" l="1"/>
  <c r="I28" i="1" s="1"/>
  <c r="D28" i="1"/>
  <c r="E28" i="1" s="1"/>
  <c r="K28" i="1" s="1"/>
  <c r="L28" i="1" l="1"/>
  <c r="C29" i="1" s="1"/>
  <c r="B29" i="1" l="1"/>
  <c r="A29" i="1" s="1"/>
  <c r="H29" i="1" l="1"/>
  <c r="I29" i="1" s="1"/>
  <c r="L29" i="1" s="1"/>
  <c r="C30" i="1" s="1"/>
  <c r="D29" i="1"/>
  <c r="E29" i="1" s="1"/>
  <c r="K29" i="1" s="1"/>
  <c r="B30" i="1" l="1"/>
  <c r="A30" i="1" s="1"/>
  <c r="D30" i="1" l="1"/>
  <c r="E30" i="1" s="1"/>
  <c r="K30" i="1" s="1"/>
  <c r="H30" i="1"/>
  <c r="I30" i="1" s="1"/>
  <c r="L30" i="1" l="1"/>
  <c r="C31" i="1" s="1"/>
  <c r="B31" i="1" l="1"/>
  <c r="A31" i="1" s="1"/>
  <c r="D31" i="1" l="1"/>
  <c r="E31" i="1" s="1"/>
  <c r="K31" i="1" s="1"/>
  <c r="H31" i="1"/>
  <c r="I31" i="1" s="1"/>
  <c r="L31" i="1" l="1"/>
  <c r="C32" i="1" s="1"/>
  <c r="B32" i="1" l="1"/>
  <c r="A32" i="1" s="1"/>
  <c r="H32" i="1" l="1"/>
  <c r="I32" i="1" s="1"/>
  <c r="D32" i="1"/>
  <c r="E32" i="1" s="1"/>
  <c r="K32" i="1" s="1"/>
  <c r="L32" i="1" l="1"/>
  <c r="C33" i="1" s="1"/>
  <c r="B33" i="1" l="1"/>
  <c r="A33" i="1" s="1"/>
  <c r="H33" i="1" l="1"/>
  <c r="I33" i="1" s="1"/>
  <c r="D33" i="1"/>
  <c r="E33" i="1" s="1"/>
  <c r="K33" i="1" s="1"/>
  <c r="L33" i="1" l="1"/>
  <c r="C34" i="1" s="1"/>
  <c r="B34" i="1" l="1"/>
  <c r="A34" i="1" s="1"/>
  <c r="D34" i="1" l="1"/>
  <c r="E34" i="1" s="1"/>
  <c r="K34" i="1" s="1"/>
  <c r="H34" i="1"/>
  <c r="I34" i="1" s="1"/>
  <c r="L34" i="1" l="1"/>
  <c r="C35" i="1" s="1"/>
  <c r="B35" i="1" l="1"/>
  <c r="A35" i="1" s="1"/>
  <c r="D35" i="1" l="1"/>
  <c r="E35" i="1" s="1"/>
  <c r="K35" i="1" s="1"/>
  <c r="H35" i="1"/>
  <c r="I35" i="1" s="1"/>
  <c r="L35" i="1" l="1"/>
  <c r="C36" i="1" s="1"/>
  <c r="B36" i="1" l="1"/>
  <c r="A36" i="1" s="1"/>
  <c r="H36" i="1" l="1"/>
  <c r="I36" i="1" s="1"/>
  <c r="L36" i="1" s="1"/>
  <c r="C37" i="1" s="1"/>
  <c r="D36" i="1"/>
  <c r="E36" i="1" s="1"/>
  <c r="K36" i="1" s="1"/>
  <c r="B37" i="1" l="1"/>
  <c r="A37" i="1" s="1"/>
  <c r="H37" i="1" l="1"/>
  <c r="I37" i="1" s="1"/>
  <c r="L37" i="1" s="1"/>
  <c r="C38" i="1" s="1"/>
  <c r="D37" i="1"/>
  <c r="E37" i="1" s="1"/>
  <c r="K37" i="1" s="1"/>
  <c r="B38" i="1" l="1"/>
  <c r="A38" i="1" s="1"/>
  <c r="D38" i="1" l="1"/>
  <c r="E38" i="1" s="1"/>
  <c r="K38" i="1" s="1"/>
  <c r="H38" i="1"/>
  <c r="I38" i="1" s="1"/>
  <c r="L38" i="1" l="1"/>
  <c r="C39" i="1" s="1"/>
  <c r="B39" i="1" l="1"/>
  <c r="A39" i="1" s="1"/>
  <c r="D39" i="1" l="1"/>
  <c r="E39" i="1" s="1"/>
  <c r="K39" i="1" s="1"/>
  <c r="H39" i="1"/>
  <c r="I39" i="1" s="1"/>
  <c r="L39" i="1" l="1"/>
  <c r="C40" i="1" s="1"/>
  <c r="B40" i="1" l="1"/>
  <c r="A40" i="1" s="1"/>
  <c r="H40" i="1" l="1"/>
  <c r="I40" i="1" s="1"/>
  <c r="L40" i="1" s="1"/>
  <c r="C41" i="1" s="1"/>
  <c r="D40" i="1"/>
  <c r="E40" i="1" s="1"/>
  <c r="K40" i="1" s="1"/>
  <c r="B41" i="1" l="1"/>
  <c r="A41" i="1" s="1"/>
  <c r="H41" i="1" l="1"/>
  <c r="I41" i="1" s="1"/>
  <c r="L41" i="1" s="1"/>
  <c r="C42" i="1" s="1"/>
  <c r="D41" i="1"/>
  <c r="E41" i="1" s="1"/>
  <c r="K41" i="1" s="1"/>
  <c r="B42" i="1" l="1"/>
  <c r="A42" i="1" s="1"/>
  <c r="D42" i="1" l="1"/>
  <c r="E42" i="1" s="1"/>
  <c r="K42" i="1" s="1"/>
  <c r="H42" i="1"/>
  <c r="I42" i="1" s="1"/>
  <c r="L42" i="1" l="1"/>
  <c r="C43" i="1" s="1"/>
  <c r="B43" i="1" l="1"/>
  <c r="A43" i="1" s="1"/>
  <c r="D43" i="1" l="1"/>
  <c r="E43" i="1" s="1"/>
  <c r="K43" i="1" s="1"/>
  <c r="H43" i="1"/>
  <c r="I43" i="1" s="1"/>
  <c r="L43" i="1" l="1"/>
  <c r="C44" i="1" s="1"/>
  <c r="B44" i="1" l="1"/>
  <c r="A44" i="1" s="1"/>
  <c r="H44" i="1" l="1"/>
  <c r="I44" i="1" s="1"/>
  <c r="L44" i="1" s="1"/>
  <c r="C45" i="1" s="1"/>
  <c r="D44" i="1"/>
  <c r="E44" i="1" s="1"/>
  <c r="K44" i="1" s="1"/>
  <c r="B45" i="1" l="1"/>
  <c r="A45" i="1" s="1"/>
  <c r="H45" i="1" l="1"/>
  <c r="I45" i="1" s="1"/>
  <c r="D45" i="1"/>
  <c r="E45" i="1" s="1"/>
  <c r="K45" i="1" s="1"/>
  <c r="L45" i="1" l="1"/>
  <c r="C46" i="1" s="1"/>
  <c r="B46" i="1" l="1"/>
  <c r="A46" i="1" s="1"/>
  <c r="H46" i="1" l="1"/>
  <c r="I46" i="1" s="1"/>
  <c r="D46" i="1"/>
  <c r="E46" i="1" s="1"/>
  <c r="K46" i="1" s="1"/>
  <c r="L46" i="1" l="1"/>
  <c r="C47" i="1" s="1"/>
  <c r="B47" i="1" l="1"/>
  <c r="A47" i="1" s="1"/>
  <c r="D47" i="1" l="1"/>
  <c r="E47" i="1" s="1"/>
  <c r="K47" i="1" s="1"/>
  <c r="H47" i="1"/>
  <c r="I47" i="1" s="1"/>
  <c r="L47" i="1" s="1"/>
  <c r="C48" i="1" s="1"/>
  <c r="B48" i="1" l="1"/>
  <c r="A48" i="1" s="1"/>
  <c r="D48" i="1" l="1"/>
  <c r="E48" i="1" s="1"/>
  <c r="K48" i="1" s="1"/>
  <c r="H48" i="1"/>
  <c r="I48" i="1" s="1"/>
  <c r="L48" i="1" s="1"/>
  <c r="C49" i="1" s="1"/>
  <c r="B49" i="1" l="1"/>
  <c r="A49" i="1" s="1"/>
  <c r="H49" i="1" l="1"/>
  <c r="I49" i="1" s="1"/>
  <c r="D49" i="1"/>
  <c r="E49" i="1" s="1"/>
  <c r="K49" i="1" s="1"/>
  <c r="L49" i="1" l="1"/>
  <c r="C50" i="1" s="1"/>
  <c r="B50" i="1" l="1"/>
  <c r="A50" i="1" s="1"/>
  <c r="H50" i="1" l="1"/>
  <c r="I50" i="1" s="1"/>
  <c r="D50" i="1"/>
  <c r="E50" i="1" s="1"/>
  <c r="K50" i="1" s="1"/>
  <c r="L50" i="1" l="1"/>
  <c r="C51" i="1" s="1"/>
  <c r="B51" i="1" l="1"/>
  <c r="A51" i="1" s="1"/>
  <c r="D51" i="1" l="1"/>
  <c r="E51" i="1" s="1"/>
  <c r="K51" i="1" s="1"/>
  <c r="H51" i="1"/>
  <c r="I51" i="1" s="1"/>
  <c r="L51" i="1" l="1"/>
  <c r="C52" i="1" s="1"/>
  <c r="B52" i="1" l="1"/>
  <c r="A52" i="1" s="1"/>
  <c r="D52" i="1" l="1"/>
  <c r="E52" i="1" s="1"/>
  <c r="K52" i="1" s="1"/>
  <c r="H52" i="1"/>
  <c r="I52" i="1" s="1"/>
  <c r="L52" i="1" l="1"/>
  <c r="C53" i="1" s="1"/>
  <c r="B53" i="1" l="1"/>
  <c r="A53" i="1" s="1"/>
  <c r="H53" i="1" l="1"/>
  <c r="I53" i="1" s="1"/>
  <c r="L53" i="1" s="1"/>
  <c r="C54" i="1" s="1"/>
  <c r="D53" i="1"/>
  <c r="E53" i="1" s="1"/>
  <c r="K53" i="1" s="1"/>
  <c r="B54" i="1" l="1"/>
  <c r="A54" i="1" s="1"/>
  <c r="H54" i="1" l="1"/>
  <c r="I54" i="1" s="1"/>
  <c r="L54" i="1" s="1"/>
  <c r="C55" i="1" s="1"/>
  <c r="D54" i="1"/>
  <c r="E54" i="1" s="1"/>
  <c r="K54" i="1" s="1"/>
  <c r="B55" i="1" l="1"/>
  <c r="A55" i="1" s="1"/>
  <c r="D55" i="1" l="1"/>
  <c r="E55" i="1" s="1"/>
  <c r="K55" i="1" s="1"/>
  <c r="H55" i="1"/>
  <c r="I55" i="1" s="1"/>
  <c r="L55" i="1" l="1"/>
  <c r="C56" i="1" s="1"/>
  <c r="B56" i="1" l="1"/>
  <c r="A56" i="1" s="1"/>
  <c r="D56" i="1" l="1"/>
  <c r="E56" i="1" s="1"/>
  <c r="K56" i="1" s="1"/>
  <c r="H56" i="1"/>
  <c r="I56" i="1" s="1"/>
  <c r="L56" i="1" l="1"/>
  <c r="C57" i="1" s="1"/>
  <c r="B57" i="1" l="1"/>
  <c r="A57" i="1" s="1"/>
  <c r="H57" i="1" l="1"/>
  <c r="I57" i="1" s="1"/>
  <c r="L57" i="1" s="1"/>
  <c r="C58" i="1" s="1"/>
  <c r="D57" i="1"/>
  <c r="E57" i="1" s="1"/>
  <c r="K57" i="1" s="1"/>
  <c r="B58" i="1" l="1"/>
  <c r="A58" i="1" s="1"/>
  <c r="H58" i="1" l="1"/>
  <c r="I58" i="1" s="1"/>
  <c r="L58" i="1" s="1"/>
  <c r="C59" i="1" s="1"/>
  <c r="D58" i="1"/>
  <c r="E58" i="1" s="1"/>
  <c r="K58" i="1" s="1"/>
  <c r="B59" i="1" l="1"/>
  <c r="A59" i="1" s="1"/>
  <c r="D59" i="1" l="1"/>
  <c r="E59" i="1" s="1"/>
  <c r="K59" i="1" s="1"/>
  <c r="H59" i="1"/>
  <c r="I59" i="1" s="1"/>
  <c r="L59" i="1" l="1"/>
  <c r="C60" i="1" s="1"/>
  <c r="B60" i="1" l="1"/>
  <c r="A60" i="1" s="1"/>
  <c r="D60" i="1" l="1"/>
  <c r="E60" i="1" s="1"/>
  <c r="K60" i="1" s="1"/>
  <c r="H60" i="1"/>
  <c r="I60" i="1" s="1"/>
  <c r="L60" i="1" l="1"/>
  <c r="C61" i="1" s="1"/>
  <c r="B61" i="1" l="1"/>
  <c r="A61" i="1" s="1"/>
  <c r="H61" i="1" l="1"/>
  <c r="I61" i="1" s="1"/>
  <c r="L61" i="1" s="1"/>
  <c r="C62" i="1" s="1"/>
  <c r="D61" i="1"/>
  <c r="E61" i="1" s="1"/>
  <c r="K61" i="1" s="1"/>
  <c r="B62" i="1" l="1"/>
  <c r="A62" i="1" s="1"/>
  <c r="H62" i="1" l="1"/>
  <c r="I62" i="1" s="1"/>
  <c r="L62" i="1" s="1"/>
  <c r="C63" i="1" s="1"/>
  <c r="D62" i="1"/>
  <c r="E62" i="1" s="1"/>
  <c r="K62" i="1" s="1"/>
  <c r="B63" i="1" l="1"/>
  <c r="A63" i="1" s="1"/>
  <c r="D63" i="1" l="1"/>
  <c r="E63" i="1" s="1"/>
  <c r="K63" i="1" s="1"/>
  <c r="H63" i="1"/>
  <c r="I63" i="1" s="1"/>
  <c r="L63" i="1" l="1"/>
  <c r="C64" i="1" s="1"/>
  <c r="B64" i="1" l="1"/>
  <c r="A64" i="1" s="1"/>
  <c r="D64" i="1" l="1"/>
  <c r="E64" i="1" s="1"/>
  <c r="K64" i="1" s="1"/>
  <c r="H64" i="1"/>
  <c r="I64" i="1" s="1"/>
  <c r="L64" i="1" l="1"/>
  <c r="C65" i="1" s="1"/>
  <c r="B65" i="1" l="1"/>
  <c r="A65" i="1" s="1"/>
  <c r="H65" i="1" l="1"/>
  <c r="I65" i="1" s="1"/>
  <c r="L65" i="1" s="1"/>
  <c r="C66" i="1" s="1"/>
  <c r="D65" i="1"/>
  <c r="E65" i="1" s="1"/>
  <c r="K65" i="1" s="1"/>
  <c r="B66" i="1" l="1"/>
  <c r="A66" i="1" s="1"/>
  <c r="H66" i="1" l="1"/>
  <c r="I66" i="1" s="1"/>
  <c r="L66" i="1" s="1"/>
  <c r="C67" i="1" s="1"/>
  <c r="D66" i="1"/>
  <c r="E66" i="1" s="1"/>
  <c r="K66" i="1" s="1"/>
  <c r="B67" i="1" l="1"/>
  <c r="A67" i="1" s="1"/>
  <c r="D67" i="1" l="1"/>
  <c r="E67" i="1" s="1"/>
  <c r="K67" i="1" s="1"/>
  <c r="H67" i="1"/>
  <c r="I67" i="1" s="1"/>
  <c r="L67" i="1" l="1"/>
  <c r="C68" i="1" s="1"/>
  <c r="B68" i="1" l="1"/>
  <c r="A68" i="1" s="1"/>
  <c r="D68" i="1" l="1"/>
  <c r="E68" i="1" s="1"/>
  <c r="H68" i="1" s="1"/>
  <c r="I68" i="1" s="1"/>
  <c r="L68" i="1" s="1"/>
  <c r="C69" i="1" s="1"/>
  <c r="B69" i="1" l="1"/>
  <c r="A69" i="1" s="1"/>
  <c r="H69" i="1" l="1"/>
  <c r="I69" i="1" s="1"/>
  <c r="L69" i="1" s="1"/>
  <c r="C70" i="1" s="1"/>
  <c r="D69" i="1"/>
  <c r="E69" i="1" s="1"/>
  <c r="K69" i="1" s="1"/>
  <c r="B70" i="1" l="1"/>
  <c r="A70" i="1" s="1"/>
  <c r="H70" i="1" l="1"/>
  <c r="I70" i="1" s="1"/>
  <c r="L70" i="1" s="1"/>
  <c r="C71" i="1" s="1"/>
  <c r="D70" i="1"/>
  <c r="E70" i="1" s="1"/>
  <c r="K70" i="1" s="1"/>
  <c r="B71" i="1" l="1"/>
  <c r="A71" i="1" s="1"/>
  <c r="D71" i="1" l="1"/>
  <c r="E71" i="1" s="1"/>
  <c r="K71" i="1" s="1"/>
  <c r="H71" i="1"/>
  <c r="I71" i="1" s="1"/>
  <c r="L71" i="1" l="1"/>
  <c r="C72" i="1" s="1"/>
  <c r="B72" i="1" l="1"/>
  <c r="A72" i="1" s="1"/>
  <c r="D72" i="1" l="1"/>
  <c r="E72" i="1" s="1"/>
  <c r="K72" i="1" s="1"/>
  <c r="H72" i="1"/>
  <c r="I72" i="1" s="1"/>
  <c r="L72" i="1" l="1"/>
  <c r="C73" i="1" s="1"/>
  <c r="B73" i="1" l="1"/>
  <c r="A73" i="1" s="1"/>
  <c r="H73" i="1" l="1"/>
  <c r="I73" i="1" s="1"/>
  <c r="L73" i="1" s="1"/>
  <c r="C74" i="1" s="1"/>
  <c r="D73" i="1"/>
  <c r="E73" i="1" s="1"/>
  <c r="K73" i="1" s="1"/>
  <c r="B74" i="1" l="1"/>
  <c r="A74" i="1" s="1"/>
  <c r="H74" i="1" l="1"/>
  <c r="I74" i="1" s="1"/>
  <c r="L74" i="1" s="1"/>
  <c r="C75" i="1" s="1"/>
  <c r="D74" i="1"/>
  <c r="E74" i="1" s="1"/>
  <c r="K74" i="1" s="1"/>
  <c r="B75" i="1" l="1"/>
  <c r="A75" i="1" s="1"/>
  <c r="H75" i="1" l="1"/>
  <c r="I75" i="1" s="1"/>
  <c r="L75" i="1" s="1"/>
  <c r="C76" i="1" s="1"/>
  <c r="D75" i="1"/>
  <c r="E75" i="1" s="1"/>
  <c r="K75" i="1" s="1"/>
  <c r="B76" i="1" l="1"/>
  <c r="A76" i="1" s="1"/>
  <c r="D76" i="1" l="1"/>
  <c r="E76" i="1" s="1"/>
  <c r="K76" i="1" s="1"/>
  <c r="H76" i="1"/>
  <c r="I76" i="1" s="1"/>
  <c r="L76" i="1" l="1"/>
  <c r="C77" i="1" s="1"/>
  <c r="B77" i="1" l="1"/>
  <c r="A77" i="1" s="1"/>
  <c r="D77" i="1" l="1"/>
  <c r="E77" i="1" s="1"/>
  <c r="K77" i="1" s="1"/>
  <c r="H77" i="1"/>
  <c r="I77" i="1" s="1"/>
  <c r="L77" i="1" l="1"/>
  <c r="C78" i="1" s="1"/>
  <c r="B78" i="1" l="1"/>
  <c r="A78" i="1" s="1"/>
  <c r="H78" i="1" l="1"/>
  <c r="I78" i="1" s="1"/>
  <c r="L78" i="1" s="1"/>
  <c r="C79" i="1" s="1"/>
  <c r="D78" i="1"/>
  <c r="E78" i="1" s="1"/>
  <c r="K78" i="1" s="1"/>
  <c r="B79" i="1" l="1"/>
  <c r="A79" i="1" s="1"/>
  <c r="H79" i="1" l="1"/>
  <c r="I79" i="1" s="1"/>
  <c r="L79" i="1" s="1"/>
  <c r="C80" i="1" s="1"/>
  <c r="D79" i="1"/>
  <c r="E79" i="1" s="1"/>
  <c r="K79" i="1" s="1"/>
  <c r="B80" i="1" l="1"/>
  <c r="A80" i="1" s="1"/>
  <c r="D80" i="1" l="1"/>
  <c r="E80" i="1" s="1"/>
  <c r="K80" i="1" s="1"/>
  <c r="H80" i="1"/>
  <c r="I80" i="1" s="1"/>
  <c r="L80" i="1" l="1"/>
  <c r="C81" i="1" s="1"/>
  <c r="B81" i="1" l="1"/>
  <c r="A81" i="1" s="1"/>
  <c r="H81" i="1" l="1"/>
  <c r="I81" i="1" s="1"/>
  <c r="L81" i="1" s="1"/>
  <c r="C82" i="1" s="1"/>
  <c r="D81" i="1"/>
  <c r="E81" i="1" s="1"/>
  <c r="K81" i="1" s="1"/>
  <c r="B82" i="1" l="1"/>
  <c r="A82" i="1" s="1"/>
  <c r="H82" i="1" l="1"/>
  <c r="I82" i="1" s="1"/>
  <c r="L82" i="1" s="1"/>
  <c r="C83" i="1" s="1"/>
  <c r="D82" i="1"/>
  <c r="E82" i="1" s="1"/>
  <c r="K82" i="1" s="1"/>
  <c r="B83" i="1" l="1"/>
  <c r="A83" i="1" s="1"/>
  <c r="D83" i="1" l="1"/>
  <c r="E83" i="1" s="1"/>
  <c r="K83" i="1" s="1"/>
  <c r="H83" i="1"/>
  <c r="I83" i="1" s="1"/>
  <c r="L83" i="1" l="1"/>
  <c r="C84" i="1" s="1"/>
  <c r="B84" i="1" l="1"/>
  <c r="A84" i="1" s="1"/>
  <c r="D84" i="1" l="1"/>
  <c r="E84" i="1" s="1"/>
  <c r="K84" i="1" s="1"/>
  <c r="H84" i="1"/>
  <c r="I84" i="1" s="1"/>
  <c r="L84" i="1" l="1"/>
  <c r="C85" i="1" s="1"/>
  <c r="B85" i="1" l="1"/>
  <c r="A85" i="1" s="1"/>
  <c r="H85" i="1" l="1"/>
  <c r="I85" i="1" s="1"/>
  <c r="L85" i="1" s="1"/>
  <c r="C86" i="1" s="1"/>
  <c r="D85" i="1"/>
  <c r="E85" i="1" s="1"/>
  <c r="K85" i="1" s="1"/>
  <c r="B86" i="1" l="1"/>
  <c r="A86" i="1" s="1"/>
  <c r="H86" i="1" l="1"/>
  <c r="I86" i="1" s="1"/>
  <c r="L86" i="1" s="1"/>
  <c r="C87" i="1" s="1"/>
  <c r="D86" i="1"/>
  <c r="E86" i="1" s="1"/>
  <c r="K86" i="1" s="1"/>
  <c r="B87" i="1" l="1"/>
  <c r="A87" i="1" s="1"/>
  <c r="D87" i="1" l="1"/>
  <c r="E87" i="1" s="1"/>
  <c r="K87" i="1" s="1"/>
  <c r="H87" i="1"/>
  <c r="I87" i="1" s="1"/>
  <c r="L87" i="1" l="1"/>
  <c r="C88" i="1" s="1"/>
  <c r="B88" i="1" l="1"/>
  <c r="A88" i="1" s="1"/>
  <c r="D88" i="1" l="1"/>
  <c r="E88" i="1" s="1"/>
  <c r="K88" i="1" s="1"/>
  <c r="H88" i="1"/>
  <c r="I88" i="1" s="1"/>
  <c r="L88" i="1" l="1"/>
  <c r="C89" i="1" s="1"/>
  <c r="B89" i="1" l="1"/>
  <c r="A89" i="1" s="1"/>
  <c r="H89" i="1" l="1"/>
  <c r="I89" i="1" s="1"/>
  <c r="L89" i="1" s="1"/>
  <c r="C90" i="1" s="1"/>
  <c r="D89" i="1"/>
  <c r="E89" i="1" s="1"/>
  <c r="K89" i="1" s="1"/>
  <c r="B90" i="1" l="1"/>
  <c r="A90" i="1" s="1"/>
  <c r="H90" i="1" l="1"/>
  <c r="I90" i="1" s="1"/>
  <c r="L90" i="1" s="1"/>
  <c r="C91" i="1" s="1"/>
  <c r="D90" i="1"/>
  <c r="E90" i="1" s="1"/>
  <c r="K90" i="1" s="1"/>
  <c r="B91" i="1" l="1"/>
  <c r="A91" i="1" s="1"/>
  <c r="D91" i="1" l="1"/>
  <c r="E91" i="1" s="1"/>
  <c r="K91" i="1" s="1"/>
  <c r="H91" i="1"/>
  <c r="I91" i="1" s="1"/>
  <c r="L91" i="1" l="1"/>
  <c r="C92" i="1" s="1"/>
  <c r="B92" i="1" l="1"/>
  <c r="A92" i="1" s="1"/>
  <c r="D92" i="1" l="1"/>
  <c r="E92" i="1" s="1"/>
  <c r="K92" i="1" s="1"/>
  <c r="H92" i="1"/>
  <c r="I92" i="1" s="1"/>
  <c r="L92" i="1" l="1"/>
  <c r="C93" i="1" s="1"/>
  <c r="B93" i="1" l="1"/>
  <c r="A93" i="1" s="1"/>
  <c r="H93" i="1" l="1"/>
  <c r="I93" i="1" s="1"/>
  <c r="L93" i="1" s="1"/>
  <c r="C94" i="1" s="1"/>
  <c r="D93" i="1"/>
  <c r="E93" i="1" s="1"/>
  <c r="K93" i="1" s="1"/>
  <c r="B94" i="1" l="1"/>
  <c r="A94" i="1" s="1"/>
  <c r="H94" i="1" l="1"/>
  <c r="I94" i="1" s="1"/>
  <c r="L94" i="1" s="1"/>
  <c r="C95" i="1" s="1"/>
  <c r="D94" i="1"/>
  <c r="E94" i="1" s="1"/>
  <c r="K94" i="1" s="1"/>
  <c r="B95" i="1" l="1"/>
  <c r="A95" i="1" s="1"/>
  <c r="D95" i="1" l="1"/>
  <c r="E95" i="1" s="1"/>
  <c r="K95" i="1" s="1"/>
  <c r="H95" i="1"/>
  <c r="I95" i="1" s="1"/>
  <c r="L95" i="1" l="1"/>
  <c r="C96" i="1" s="1"/>
  <c r="B96" i="1" l="1"/>
  <c r="A96" i="1" s="1"/>
  <c r="D96" i="1" l="1"/>
  <c r="E96" i="1" s="1"/>
  <c r="K96" i="1" s="1"/>
  <c r="H96" i="1"/>
  <c r="I96" i="1" s="1"/>
  <c r="L96" i="1" l="1"/>
  <c r="C97" i="1" s="1"/>
  <c r="B97" i="1" l="1"/>
  <c r="A97" i="1" s="1"/>
  <c r="H97" i="1" l="1"/>
  <c r="I97" i="1" s="1"/>
  <c r="L97" i="1" s="1"/>
  <c r="C98" i="1" s="1"/>
  <c r="D97" i="1"/>
  <c r="E97" i="1" s="1"/>
  <c r="K97" i="1" s="1"/>
  <c r="B98" i="1" l="1"/>
  <c r="A98" i="1" s="1"/>
  <c r="H98" i="1" l="1"/>
  <c r="I98" i="1" s="1"/>
  <c r="L98" i="1" s="1"/>
  <c r="C99" i="1" s="1"/>
  <c r="D98" i="1"/>
  <c r="E98" i="1" s="1"/>
  <c r="K98" i="1" s="1"/>
  <c r="B99" i="1" l="1"/>
  <c r="A99" i="1" s="1"/>
  <c r="D99" i="1" l="1"/>
  <c r="E99" i="1" s="1"/>
  <c r="K99" i="1" s="1"/>
  <c r="H99" i="1"/>
  <c r="I99" i="1" s="1"/>
  <c r="L99" i="1" l="1"/>
  <c r="C100" i="1" s="1"/>
  <c r="B100" i="1" l="1"/>
  <c r="A100" i="1" s="1"/>
  <c r="D100" i="1" l="1"/>
  <c r="E100" i="1" s="1"/>
  <c r="K100" i="1" s="1"/>
  <c r="H100" i="1"/>
  <c r="I100" i="1" s="1"/>
  <c r="L100" i="1" l="1"/>
  <c r="C101" i="1" s="1"/>
  <c r="B101" i="1" l="1"/>
  <c r="A101" i="1" s="1"/>
  <c r="H101" i="1" l="1"/>
  <c r="I101" i="1" s="1"/>
  <c r="L101" i="1" s="1"/>
  <c r="C102" i="1" s="1"/>
  <c r="D101" i="1"/>
  <c r="E101" i="1" s="1"/>
  <c r="K101" i="1" s="1"/>
  <c r="B102" i="1" l="1"/>
  <c r="A102" i="1" s="1"/>
  <c r="H102" i="1" l="1"/>
  <c r="I102" i="1" s="1"/>
  <c r="L102" i="1" s="1"/>
  <c r="C103" i="1" s="1"/>
  <c r="D102" i="1"/>
  <c r="E102" i="1" s="1"/>
  <c r="K102" i="1" s="1"/>
  <c r="B103" i="1" l="1"/>
  <c r="A103" i="1" s="1"/>
  <c r="D103" i="1" l="1"/>
  <c r="E103" i="1" s="1"/>
  <c r="K103" i="1" s="1"/>
  <c r="H103" i="1"/>
  <c r="I103" i="1" s="1"/>
  <c r="L103" i="1" l="1"/>
  <c r="C104" i="1" s="1"/>
  <c r="B104" i="1" l="1"/>
  <c r="A104" i="1" s="1"/>
  <c r="D104" i="1" l="1"/>
  <c r="E104" i="1" s="1"/>
  <c r="K104" i="1" s="1"/>
  <c r="H104" i="1"/>
  <c r="I104" i="1" s="1"/>
  <c r="L104" i="1" l="1"/>
  <c r="C105" i="1" s="1"/>
  <c r="B105" i="1" l="1"/>
  <c r="A105" i="1" s="1"/>
  <c r="H105" i="1" l="1"/>
  <c r="I105" i="1" s="1"/>
  <c r="L105" i="1" s="1"/>
  <c r="C106" i="1" s="1"/>
  <c r="D105" i="1"/>
  <c r="E105" i="1" s="1"/>
  <c r="K105" i="1" s="1"/>
  <c r="B106" i="1" l="1"/>
  <c r="A106" i="1" s="1"/>
  <c r="H106" i="1" l="1"/>
  <c r="I106" i="1" s="1"/>
  <c r="L106" i="1" s="1"/>
  <c r="C107" i="1" s="1"/>
  <c r="D106" i="1"/>
  <c r="E106" i="1" s="1"/>
  <c r="K106" i="1" s="1"/>
  <c r="B107" i="1" l="1"/>
  <c r="A107" i="1" s="1"/>
  <c r="D107" i="1" l="1"/>
  <c r="E107" i="1" s="1"/>
  <c r="K107" i="1" s="1"/>
  <c r="H107" i="1"/>
  <c r="I107" i="1" s="1"/>
  <c r="L107" i="1" l="1"/>
  <c r="C108" i="1" s="1"/>
  <c r="B108" i="1" l="1"/>
  <c r="A108" i="1" s="1"/>
  <c r="D108" i="1" l="1"/>
  <c r="E108" i="1" s="1"/>
  <c r="K108" i="1" s="1"/>
  <c r="H108" i="1"/>
  <c r="I108" i="1" s="1"/>
  <c r="L108" i="1" l="1"/>
  <c r="C109" i="1" s="1"/>
  <c r="B109" i="1" l="1"/>
  <c r="A109" i="1" s="1"/>
  <c r="H109" i="1" l="1"/>
  <c r="I109" i="1" s="1"/>
  <c r="L109" i="1" s="1"/>
  <c r="C110" i="1" s="1"/>
  <c r="D109" i="1"/>
  <c r="E109" i="1" s="1"/>
  <c r="K109" i="1" s="1"/>
  <c r="B110" i="1" l="1"/>
  <c r="A110" i="1" s="1"/>
  <c r="H110" i="1" l="1"/>
  <c r="I110" i="1" s="1"/>
  <c r="L110" i="1" s="1"/>
  <c r="C111" i="1" s="1"/>
  <c r="D110" i="1"/>
  <c r="E110" i="1" s="1"/>
  <c r="K110" i="1" s="1"/>
  <c r="B111" i="1" l="1"/>
  <c r="A111" i="1" s="1"/>
  <c r="D111" i="1" l="1"/>
  <c r="E111" i="1" s="1"/>
  <c r="K111" i="1" s="1"/>
  <c r="H111" i="1"/>
  <c r="I111" i="1" s="1"/>
  <c r="L111" i="1" l="1"/>
  <c r="C112" i="1" s="1"/>
  <c r="B112" i="1" l="1"/>
  <c r="A112" i="1" s="1"/>
  <c r="D112" i="1" l="1"/>
  <c r="E112" i="1" s="1"/>
  <c r="K112" i="1" s="1"/>
  <c r="H112" i="1"/>
  <c r="I112" i="1" s="1"/>
  <c r="L112" i="1" l="1"/>
  <c r="C113" i="1" s="1"/>
  <c r="B113" i="1" l="1"/>
  <c r="A113" i="1" s="1"/>
  <c r="H113" i="1" l="1"/>
  <c r="I113" i="1" s="1"/>
  <c r="L113" i="1" s="1"/>
  <c r="C114" i="1" s="1"/>
  <c r="D113" i="1"/>
  <c r="E113" i="1" s="1"/>
  <c r="K113" i="1" s="1"/>
  <c r="B114" i="1" l="1"/>
  <c r="A114" i="1" s="1"/>
  <c r="H114" i="1" l="1"/>
  <c r="I114" i="1" s="1"/>
  <c r="D114" i="1"/>
  <c r="E114" i="1" s="1"/>
  <c r="K114" i="1" s="1"/>
  <c r="L114" i="1" l="1"/>
  <c r="C115" i="1" s="1"/>
  <c r="B115" i="1" l="1"/>
  <c r="A115" i="1" s="1"/>
  <c r="D115" i="1" l="1"/>
  <c r="E115" i="1" s="1"/>
  <c r="K115" i="1" s="1"/>
  <c r="H115" i="1"/>
  <c r="I115" i="1" s="1"/>
  <c r="L115" i="1" l="1"/>
  <c r="C116" i="1" s="1"/>
  <c r="B116" i="1" l="1"/>
  <c r="A116" i="1" s="1"/>
  <c r="D116" i="1" l="1"/>
  <c r="E116" i="1" s="1"/>
  <c r="K116" i="1" s="1"/>
  <c r="H116" i="1"/>
  <c r="I116" i="1" s="1"/>
  <c r="L116" i="1" l="1"/>
  <c r="C117" i="1" s="1"/>
  <c r="B117" i="1" l="1"/>
  <c r="A117" i="1" s="1"/>
  <c r="H117" i="1" l="1"/>
  <c r="I117" i="1" s="1"/>
  <c r="L117" i="1" s="1"/>
  <c r="C118" i="1" s="1"/>
  <c r="D117" i="1"/>
  <c r="E117" i="1" s="1"/>
  <c r="K117" i="1" s="1"/>
  <c r="B118" i="1" l="1"/>
  <c r="A118" i="1" s="1"/>
  <c r="H118" i="1" l="1"/>
  <c r="I118" i="1" s="1"/>
  <c r="L118" i="1" s="1"/>
  <c r="C119" i="1" s="1"/>
  <c r="D118" i="1"/>
  <c r="E118" i="1" s="1"/>
  <c r="K118" i="1" s="1"/>
  <c r="B119" i="1" l="1"/>
  <c r="A119" i="1" s="1"/>
  <c r="D119" i="1" l="1"/>
  <c r="E119" i="1" s="1"/>
  <c r="K119" i="1" s="1"/>
  <c r="H119" i="1"/>
  <c r="I119" i="1" s="1"/>
  <c r="L119" i="1" l="1"/>
  <c r="C120" i="1" s="1"/>
  <c r="B120" i="1" l="1"/>
  <c r="A120" i="1" s="1"/>
  <c r="D120" i="1" l="1"/>
  <c r="E120" i="1" s="1"/>
  <c r="K120" i="1" s="1"/>
  <c r="H120" i="1"/>
  <c r="I120" i="1" s="1"/>
  <c r="L120" i="1" l="1"/>
  <c r="C121" i="1" s="1"/>
  <c r="B121" i="1" l="1"/>
  <c r="A121" i="1" s="1"/>
  <c r="H121" i="1" l="1"/>
  <c r="I121" i="1" s="1"/>
  <c r="L121" i="1" s="1"/>
  <c r="C122" i="1" s="1"/>
  <c r="D121" i="1"/>
  <c r="E121" i="1" s="1"/>
  <c r="K121" i="1" s="1"/>
  <c r="B122" i="1" l="1"/>
  <c r="A122" i="1" s="1"/>
  <c r="H122" i="1" l="1"/>
  <c r="I122" i="1" s="1"/>
  <c r="L122" i="1" s="1"/>
  <c r="C123" i="1" s="1"/>
  <c r="D122" i="1"/>
  <c r="E122" i="1" s="1"/>
  <c r="K122" i="1" s="1"/>
  <c r="B123" i="1" l="1"/>
  <c r="A123" i="1" s="1"/>
  <c r="D123" i="1" l="1"/>
  <c r="E123" i="1" s="1"/>
  <c r="K123" i="1" s="1"/>
  <c r="H123" i="1"/>
  <c r="I123" i="1" s="1"/>
  <c r="L123" i="1" l="1"/>
  <c r="C124" i="1" s="1"/>
  <c r="B124" i="1" l="1"/>
  <c r="A124" i="1" s="1"/>
  <c r="D124" i="1" l="1"/>
  <c r="E124" i="1" s="1"/>
  <c r="K124" i="1" s="1"/>
  <c r="H124" i="1"/>
  <c r="I124" i="1" s="1"/>
  <c r="L124" i="1" l="1"/>
  <c r="C125" i="1" s="1"/>
  <c r="B125" i="1" l="1"/>
  <c r="A125" i="1" s="1"/>
  <c r="H125" i="1" l="1"/>
  <c r="I125" i="1" s="1"/>
  <c r="L125" i="1" s="1"/>
  <c r="C126" i="1" s="1"/>
  <c r="D125" i="1"/>
  <c r="E125" i="1" s="1"/>
  <c r="K125" i="1" s="1"/>
  <c r="B126" i="1" l="1"/>
  <c r="A126" i="1" s="1"/>
  <c r="H126" i="1" l="1"/>
  <c r="I126" i="1" s="1"/>
  <c r="L126" i="1" s="1"/>
  <c r="C127" i="1" s="1"/>
  <c r="D126" i="1"/>
  <c r="E126" i="1" s="1"/>
  <c r="K126" i="1" s="1"/>
  <c r="B127" i="1" l="1"/>
  <c r="A127" i="1" s="1"/>
  <c r="D127" i="1" l="1"/>
  <c r="E127" i="1" s="1"/>
  <c r="K127" i="1" s="1"/>
  <c r="H127" i="1"/>
  <c r="I127" i="1" s="1"/>
  <c r="L127" i="1" l="1"/>
  <c r="C128" i="1" s="1"/>
  <c r="B128" i="1" l="1"/>
  <c r="A128" i="1" s="1"/>
  <c r="D128" i="1" l="1"/>
  <c r="E128" i="1" s="1"/>
  <c r="H128" i="1" s="1"/>
  <c r="I128" i="1" s="1"/>
  <c r="L128" i="1" s="1"/>
  <c r="C129" i="1" s="1"/>
  <c r="B129" i="1" l="1"/>
  <c r="A129" i="1" s="1"/>
  <c r="H129" i="1" l="1"/>
  <c r="I129" i="1" s="1"/>
  <c r="L129" i="1" s="1"/>
  <c r="C130" i="1" s="1"/>
  <c r="D129" i="1"/>
  <c r="E129" i="1" s="1"/>
  <c r="K129" i="1" s="1"/>
  <c r="B130" i="1" l="1"/>
  <c r="A130" i="1" s="1"/>
  <c r="H130" i="1" l="1"/>
  <c r="I130" i="1" s="1"/>
  <c r="L130" i="1" s="1"/>
  <c r="C131" i="1" s="1"/>
  <c r="D130" i="1"/>
  <c r="E130" i="1" s="1"/>
  <c r="K130" i="1" s="1"/>
  <c r="B131" i="1" l="1"/>
  <c r="A131" i="1" s="1"/>
  <c r="D131" i="1" l="1"/>
  <c r="E131" i="1" s="1"/>
  <c r="K131" i="1" s="1"/>
  <c r="H131" i="1"/>
  <c r="I131" i="1" s="1"/>
  <c r="L131" i="1" l="1"/>
  <c r="C132" i="1" s="1"/>
  <c r="B132" i="1" l="1"/>
  <c r="A132" i="1" s="1"/>
  <c r="D132" i="1" l="1"/>
  <c r="E132" i="1" s="1"/>
  <c r="K132" i="1" s="1"/>
  <c r="H132" i="1"/>
  <c r="I132" i="1" s="1"/>
  <c r="L132" i="1" l="1"/>
  <c r="C133" i="1" s="1"/>
  <c r="B133" i="1" l="1"/>
  <c r="A133" i="1" s="1"/>
  <c r="H133" i="1" l="1"/>
  <c r="I133" i="1" s="1"/>
  <c r="L133" i="1" s="1"/>
  <c r="C134" i="1" s="1"/>
  <c r="D133" i="1"/>
  <c r="E133" i="1" s="1"/>
  <c r="K133" i="1" s="1"/>
  <c r="B134" i="1" l="1"/>
  <c r="A134" i="1" s="1"/>
  <c r="H134" i="1" l="1"/>
  <c r="I134" i="1" s="1"/>
  <c r="L134" i="1" s="1"/>
  <c r="C135" i="1" s="1"/>
  <c r="D134" i="1"/>
  <c r="E134" i="1" s="1"/>
  <c r="K134" i="1" s="1"/>
  <c r="B135" i="1" l="1"/>
  <c r="A135" i="1" s="1"/>
  <c r="D135" i="1" l="1"/>
  <c r="E135" i="1" s="1"/>
  <c r="K135" i="1" s="1"/>
  <c r="H135" i="1"/>
  <c r="I135" i="1" s="1"/>
  <c r="L135" i="1" l="1"/>
  <c r="C136" i="1" s="1"/>
  <c r="B136" i="1" l="1"/>
  <c r="A136" i="1" s="1"/>
  <c r="D136" i="1" l="1"/>
  <c r="E136" i="1" s="1"/>
  <c r="K136" i="1" s="1"/>
  <c r="H136" i="1"/>
  <c r="I136" i="1" s="1"/>
  <c r="L136" i="1" s="1"/>
  <c r="C137" i="1" s="1"/>
  <c r="B137" i="1" l="1"/>
  <c r="A137" i="1" s="1"/>
  <c r="H137" i="1" l="1"/>
  <c r="I137" i="1" s="1"/>
  <c r="L137" i="1" s="1"/>
  <c r="C138" i="1" s="1"/>
  <c r="D137" i="1"/>
  <c r="E137" i="1" s="1"/>
  <c r="K137" i="1" s="1"/>
  <c r="B138" i="1" l="1"/>
  <c r="A138" i="1" s="1"/>
  <c r="H138" i="1" l="1"/>
  <c r="I138" i="1" s="1"/>
  <c r="L138" i="1" s="1"/>
  <c r="C139" i="1" s="1"/>
  <c r="D138" i="1"/>
  <c r="E138" i="1" s="1"/>
  <c r="K138" i="1" s="1"/>
  <c r="B139" i="1" l="1"/>
  <c r="A139" i="1" s="1"/>
  <c r="D139" i="1" l="1"/>
  <c r="E139" i="1" s="1"/>
  <c r="K139" i="1" s="1"/>
  <c r="H139" i="1"/>
  <c r="I139" i="1" s="1"/>
  <c r="L139" i="1" l="1"/>
  <c r="C140" i="1" s="1"/>
  <c r="B140" i="1" l="1"/>
  <c r="A140" i="1" s="1"/>
  <c r="D140" i="1" l="1"/>
  <c r="E140" i="1" s="1"/>
  <c r="K140" i="1" s="1"/>
  <c r="H140" i="1"/>
  <c r="I140" i="1" s="1"/>
  <c r="L140" i="1" l="1"/>
  <c r="C141" i="1" s="1"/>
  <c r="B141" i="1" l="1"/>
  <c r="A141" i="1" s="1"/>
  <c r="D141" i="1" l="1"/>
  <c r="E141" i="1" s="1"/>
  <c r="K141" i="1" s="1"/>
  <c r="H141" i="1"/>
  <c r="I141" i="1" s="1"/>
  <c r="L141" i="1" l="1"/>
  <c r="C142" i="1" s="1"/>
  <c r="B142" i="1" l="1"/>
  <c r="A142" i="1" s="1"/>
  <c r="H142" i="1" l="1"/>
  <c r="I142" i="1" s="1"/>
  <c r="L142" i="1" s="1"/>
  <c r="C143" i="1" s="1"/>
  <c r="D142" i="1"/>
  <c r="E142" i="1" s="1"/>
  <c r="K142" i="1" s="1"/>
  <c r="B143" i="1" l="1"/>
  <c r="A143" i="1" s="1"/>
  <c r="H143" i="1" l="1"/>
  <c r="I143" i="1" s="1"/>
  <c r="L143" i="1" s="1"/>
  <c r="C144" i="1" s="1"/>
  <c r="D143" i="1"/>
  <c r="E143" i="1" s="1"/>
  <c r="K143" i="1" s="1"/>
  <c r="B144" i="1" l="1"/>
  <c r="A144" i="1" s="1"/>
  <c r="H144" i="1" l="1"/>
  <c r="I144" i="1" s="1"/>
  <c r="L144" i="1" s="1"/>
  <c r="C145" i="1" s="1"/>
  <c r="D144" i="1"/>
  <c r="E144" i="1" s="1"/>
  <c r="K144" i="1" s="1"/>
  <c r="B145" i="1" l="1"/>
  <c r="A145" i="1" s="1"/>
  <c r="D145" i="1" l="1"/>
  <c r="E145" i="1" s="1"/>
  <c r="K145" i="1" s="1"/>
  <c r="H145" i="1"/>
  <c r="I145" i="1" s="1"/>
  <c r="L145" i="1" l="1"/>
  <c r="C146" i="1" s="1"/>
  <c r="B146" i="1" l="1"/>
  <c r="A146" i="1" s="1"/>
  <c r="D146" i="1" l="1"/>
  <c r="E146" i="1" s="1"/>
  <c r="K146" i="1" s="1"/>
  <c r="H146" i="1"/>
  <c r="I146" i="1" s="1"/>
  <c r="L146" i="1" l="1"/>
  <c r="C147" i="1" s="1"/>
  <c r="B147" i="1" l="1"/>
  <c r="A147" i="1" s="1"/>
  <c r="H147" i="1" l="1"/>
  <c r="I147" i="1" s="1"/>
  <c r="L147" i="1" s="1"/>
  <c r="C148" i="1" s="1"/>
  <c r="D147" i="1"/>
  <c r="E147" i="1" s="1"/>
  <c r="K147" i="1" s="1"/>
  <c r="B148" i="1" l="1"/>
  <c r="A148" i="1" s="1"/>
  <c r="H148" i="1" l="1"/>
  <c r="I148" i="1" s="1"/>
  <c r="L148" i="1" s="1"/>
  <c r="C149" i="1" s="1"/>
  <c r="D148" i="1"/>
  <c r="E148" i="1" s="1"/>
  <c r="K148" i="1" s="1"/>
  <c r="B149" i="1" l="1"/>
  <c r="A149" i="1" s="1"/>
  <c r="D149" i="1" l="1"/>
  <c r="E149" i="1" s="1"/>
  <c r="K149" i="1" s="1"/>
  <c r="H149" i="1"/>
  <c r="I149" i="1" s="1"/>
  <c r="L149" i="1" l="1"/>
  <c r="C150" i="1" s="1"/>
  <c r="B150" i="1" l="1"/>
  <c r="A150" i="1" s="1"/>
  <c r="D150" i="1" l="1"/>
  <c r="E150" i="1" s="1"/>
  <c r="K150" i="1" s="1"/>
  <c r="H150" i="1"/>
  <c r="I150" i="1" s="1"/>
  <c r="L150" i="1" l="1"/>
  <c r="C151" i="1" s="1"/>
  <c r="B151" i="1" l="1"/>
  <c r="A151" i="1" s="1"/>
  <c r="H151" i="1" l="1"/>
  <c r="I151" i="1" s="1"/>
  <c r="L151" i="1" s="1"/>
  <c r="C152" i="1" s="1"/>
  <c r="D151" i="1"/>
  <c r="E151" i="1" s="1"/>
  <c r="K151" i="1" s="1"/>
  <c r="B152" i="1" l="1"/>
  <c r="A152" i="1" s="1"/>
  <c r="H152" i="1" l="1"/>
  <c r="I152" i="1" s="1"/>
  <c r="L152" i="1" s="1"/>
  <c r="C153" i="1" s="1"/>
  <c r="D152" i="1"/>
  <c r="E152" i="1" s="1"/>
  <c r="K152" i="1" s="1"/>
  <c r="B153" i="1" l="1"/>
  <c r="A153" i="1" s="1"/>
  <c r="D153" i="1" l="1"/>
  <c r="E153" i="1" s="1"/>
  <c r="K153" i="1" s="1"/>
  <c r="H153" i="1"/>
  <c r="I153" i="1" s="1"/>
  <c r="L153" i="1" l="1"/>
  <c r="C154" i="1" s="1"/>
  <c r="B154" i="1" l="1"/>
  <c r="A154" i="1" s="1"/>
  <c r="D154" i="1" l="1"/>
  <c r="E154" i="1" s="1"/>
  <c r="K154" i="1" s="1"/>
  <c r="H154" i="1"/>
  <c r="I154" i="1" s="1"/>
  <c r="L154" i="1" l="1"/>
  <c r="C155" i="1" s="1"/>
  <c r="B155" i="1" l="1"/>
  <c r="A155" i="1" s="1"/>
  <c r="H155" i="1" l="1"/>
  <c r="I155" i="1" s="1"/>
  <c r="L155" i="1" s="1"/>
  <c r="C156" i="1" s="1"/>
  <c r="D155" i="1"/>
  <c r="E155" i="1" s="1"/>
  <c r="K155" i="1" s="1"/>
  <c r="B156" i="1" l="1"/>
  <c r="A156" i="1" s="1"/>
  <c r="H156" i="1" l="1"/>
  <c r="I156" i="1" s="1"/>
  <c r="L156" i="1" s="1"/>
  <c r="C157" i="1" s="1"/>
  <c r="D156" i="1"/>
  <c r="E156" i="1" s="1"/>
  <c r="K156" i="1" s="1"/>
  <c r="B157" i="1" l="1"/>
  <c r="A157" i="1" s="1"/>
  <c r="D157" i="1" l="1"/>
  <c r="E157" i="1" s="1"/>
  <c r="K157" i="1" s="1"/>
  <c r="H157" i="1"/>
  <c r="I157" i="1" s="1"/>
  <c r="L157" i="1" l="1"/>
  <c r="C158" i="1" s="1"/>
  <c r="B158" i="1" l="1"/>
  <c r="A158" i="1" s="1"/>
  <c r="D158" i="1" l="1"/>
  <c r="E158" i="1" s="1"/>
  <c r="K158" i="1" s="1"/>
  <c r="H158" i="1"/>
  <c r="I158" i="1" s="1"/>
  <c r="L158" i="1" l="1"/>
  <c r="C159" i="1" s="1"/>
  <c r="B159" i="1" l="1"/>
  <c r="A159" i="1" s="1"/>
  <c r="H159" i="1" l="1"/>
  <c r="I159" i="1" s="1"/>
  <c r="L159" i="1" s="1"/>
  <c r="C160" i="1" s="1"/>
  <c r="D159" i="1"/>
  <c r="E159" i="1" s="1"/>
  <c r="K159" i="1" s="1"/>
  <c r="B160" i="1" l="1"/>
  <c r="A160" i="1" s="1"/>
  <c r="H160" i="1" l="1"/>
  <c r="I160" i="1" s="1"/>
  <c r="L160" i="1" s="1"/>
  <c r="C161" i="1" s="1"/>
  <c r="D160" i="1"/>
  <c r="E160" i="1" s="1"/>
  <c r="K160" i="1" s="1"/>
  <c r="B161" i="1" l="1"/>
  <c r="A161" i="1" s="1"/>
  <c r="D161" i="1" l="1"/>
  <c r="E161" i="1" s="1"/>
  <c r="K161" i="1" s="1"/>
  <c r="H161" i="1"/>
  <c r="I161" i="1" s="1"/>
  <c r="L161" i="1" l="1"/>
  <c r="C162" i="1" s="1"/>
  <c r="B162" i="1" l="1"/>
  <c r="A162" i="1" s="1"/>
  <c r="D162" i="1" l="1"/>
  <c r="E162" i="1" s="1"/>
  <c r="K162" i="1" s="1"/>
  <c r="H162" i="1"/>
  <c r="I162" i="1" s="1"/>
  <c r="L162" i="1" l="1"/>
  <c r="C163" i="1" s="1"/>
  <c r="B163" i="1" l="1"/>
  <c r="A163" i="1" s="1"/>
  <c r="H163" i="1" l="1"/>
  <c r="I163" i="1" s="1"/>
  <c r="L163" i="1" s="1"/>
  <c r="C164" i="1" s="1"/>
  <c r="D163" i="1"/>
  <c r="E163" i="1" s="1"/>
  <c r="K163" i="1" s="1"/>
  <c r="B164" i="1" l="1"/>
  <c r="A164" i="1" s="1"/>
  <c r="H164" i="1" l="1"/>
  <c r="I164" i="1" s="1"/>
  <c r="L164" i="1" s="1"/>
  <c r="C165" i="1" s="1"/>
  <c r="D164" i="1"/>
  <c r="E164" i="1" s="1"/>
  <c r="B165" i="1" l="1"/>
  <c r="A165" i="1" s="1"/>
  <c r="D165" i="1" l="1"/>
  <c r="E165" i="1" s="1"/>
  <c r="K165" i="1" s="1"/>
  <c r="H165" i="1"/>
  <c r="I165" i="1" s="1"/>
  <c r="L165" i="1" l="1"/>
  <c r="C166" i="1" s="1"/>
  <c r="B166" i="1" l="1"/>
  <c r="A166" i="1" s="1"/>
  <c r="D166" i="1" l="1"/>
  <c r="E166" i="1" s="1"/>
  <c r="K166" i="1" s="1"/>
  <c r="H166" i="1"/>
  <c r="I166" i="1" s="1"/>
  <c r="L166" i="1" l="1"/>
  <c r="C167" i="1" s="1"/>
  <c r="B167" i="1" l="1"/>
  <c r="A167" i="1" s="1"/>
  <c r="H167" i="1" l="1"/>
  <c r="I167" i="1" s="1"/>
  <c r="L167" i="1" s="1"/>
  <c r="C168" i="1" s="1"/>
  <c r="D167" i="1"/>
  <c r="E167" i="1" s="1"/>
  <c r="K167" i="1" s="1"/>
  <c r="B168" i="1" l="1"/>
  <c r="A168" i="1" s="1"/>
  <c r="H168" i="1" l="1"/>
  <c r="I168" i="1" s="1"/>
  <c r="L168" i="1" s="1"/>
  <c r="C169" i="1" s="1"/>
  <c r="D168" i="1"/>
  <c r="E168" i="1" s="1"/>
  <c r="K168" i="1" s="1"/>
  <c r="B169" i="1" l="1"/>
  <c r="A169" i="1" s="1"/>
  <c r="D169" i="1" l="1"/>
  <c r="E169" i="1" s="1"/>
  <c r="K169" i="1" s="1"/>
  <c r="H169" i="1"/>
  <c r="I169" i="1" s="1"/>
  <c r="L169" i="1" l="1"/>
  <c r="C170" i="1" s="1"/>
  <c r="B170" i="1" l="1"/>
  <c r="A170" i="1" s="1"/>
  <c r="D170" i="1" l="1"/>
  <c r="E170" i="1" s="1"/>
  <c r="K170" i="1" s="1"/>
  <c r="H170" i="1"/>
  <c r="I170" i="1" s="1"/>
  <c r="L170" i="1" l="1"/>
  <c r="C171" i="1" s="1"/>
  <c r="B171" i="1" l="1"/>
  <c r="A171" i="1" s="1"/>
  <c r="H171" i="1" l="1"/>
  <c r="I171" i="1" s="1"/>
  <c r="L171" i="1" s="1"/>
  <c r="C172" i="1" s="1"/>
  <c r="D171" i="1"/>
  <c r="E171" i="1" s="1"/>
  <c r="K171" i="1" s="1"/>
  <c r="B172" i="1" l="1"/>
  <c r="A172" i="1" s="1"/>
  <c r="H172" i="1" l="1"/>
  <c r="I172" i="1" s="1"/>
  <c r="L172" i="1" s="1"/>
  <c r="C173" i="1" s="1"/>
  <c r="D172" i="1"/>
  <c r="E172" i="1" s="1"/>
  <c r="K172" i="1" s="1"/>
  <c r="B173" i="1" l="1"/>
  <c r="A173" i="1" s="1"/>
  <c r="D173" i="1" l="1"/>
  <c r="E173" i="1" s="1"/>
  <c r="K173" i="1" s="1"/>
  <c r="H173" i="1"/>
  <c r="I173" i="1" s="1"/>
  <c r="L173" i="1" l="1"/>
  <c r="C174" i="1" s="1"/>
  <c r="B174" i="1" l="1"/>
  <c r="A174" i="1" s="1"/>
  <c r="D174" i="1" l="1"/>
  <c r="E174" i="1" s="1"/>
  <c r="K174" i="1" s="1"/>
  <c r="H174" i="1"/>
  <c r="I174" i="1" s="1"/>
  <c r="L174" i="1" l="1"/>
  <c r="C175" i="1" s="1"/>
  <c r="B175" i="1" l="1"/>
  <c r="A175" i="1" s="1"/>
  <c r="H175" i="1" l="1"/>
  <c r="I175" i="1" s="1"/>
  <c r="L175" i="1" s="1"/>
  <c r="C176" i="1" s="1"/>
  <c r="D175" i="1"/>
  <c r="E175" i="1" s="1"/>
  <c r="K175" i="1" s="1"/>
  <c r="B176" i="1" l="1"/>
  <c r="A176" i="1" s="1"/>
  <c r="H176" i="1" l="1"/>
  <c r="I176" i="1" s="1"/>
  <c r="L176" i="1" s="1"/>
  <c r="C177" i="1" s="1"/>
  <c r="D176" i="1"/>
  <c r="E176" i="1" s="1"/>
  <c r="K176" i="1" s="1"/>
  <c r="B177" i="1" l="1"/>
  <c r="A177" i="1" s="1"/>
  <c r="D177" i="1" l="1"/>
  <c r="E177" i="1" s="1"/>
  <c r="K177" i="1" s="1"/>
  <c r="H177" i="1"/>
  <c r="I177" i="1" s="1"/>
  <c r="L177" i="1" l="1"/>
  <c r="C178" i="1" s="1"/>
  <c r="B178" i="1" l="1"/>
  <c r="A178" i="1" s="1"/>
  <c r="D178" i="1" l="1"/>
  <c r="E178" i="1" s="1"/>
  <c r="K178" i="1" s="1"/>
  <c r="H178" i="1"/>
  <c r="I178" i="1" s="1"/>
  <c r="L178" i="1" l="1"/>
  <c r="C179" i="1" s="1"/>
  <c r="B179" i="1" l="1"/>
  <c r="A179" i="1" s="1"/>
  <c r="H179" i="1" l="1"/>
  <c r="I179" i="1" s="1"/>
  <c r="L179" i="1" s="1"/>
  <c r="C180" i="1" s="1"/>
  <c r="D179" i="1"/>
  <c r="E179" i="1" s="1"/>
  <c r="K179" i="1" s="1"/>
  <c r="B180" i="1" l="1"/>
  <c r="A180" i="1" s="1"/>
  <c r="H180" i="1" l="1"/>
  <c r="I180" i="1" s="1"/>
  <c r="L180" i="1" s="1"/>
  <c r="C181" i="1" s="1"/>
  <c r="D180" i="1"/>
  <c r="E180" i="1" s="1"/>
  <c r="K180" i="1" s="1"/>
  <c r="B181" i="1" l="1"/>
  <c r="A181" i="1" s="1"/>
  <c r="D181" i="1" l="1"/>
  <c r="E181" i="1" s="1"/>
  <c r="K181" i="1" s="1"/>
  <c r="H181" i="1"/>
  <c r="I181" i="1" s="1"/>
  <c r="L181" i="1" s="1"/>
  <c r="C182" i="1" s="1"/>
  <c r="B182" i="1" l="1"/>
  <c r="A182" i="1" s="1"/>
  <c r="D182" i="1" l="1"/>
  <c r="E182" i="1" s="1"/>
  <c r="K182" i="1" s="1"/>
  <c r="H182" i="1"/>
  <c r="I182" i="1" s="1"/>
  <c r="L182" i="1" s="1"/>
  <c r="C183" i="1" s="1"/>
  <c r="B183" i="1" l="1"/>
  <c r="A183" i="1" s="1"/>
  <c r="H183" i="1" l="1"/>
  <c r="I183" i="1" s="1"/>
  <c r="D183" i="1"/>
  <c r="E183" i="1" s="1"/>
  <c r="K183" i="1" s="1"/>
  <c r="L183" i="1" l="1"/>
  <c r="C184" i="1" s="1"/>
  <c r="B184" i="1" l="1"/>
  <c r="A184" i="1" s="1"/>
  <c r="H184" i="1" l="1"/>
  <c r="I184" i="1" s="1"/>
  <c r="D184" i="1"/>
  <c r="E184" i="1" s="1"/>
  <c r="K184" i="1" s="1"/>
  <c r="L184" i="1" l="1"/>
  <c r="C185" i="1" s="1"/>
  <c r="B185" i="1" l="1"/>
  <c r="A185" i="1" s="1"/>
  <c r="D185" i="1" l="1"/>
  <c r="E185" i="1" s="1"/>
  <c r="K185" i="1" s="1"/>
  <c r="H185" i="1"/>
  <c r="I185" i="1" s="1"/>
  <c r="L185" i="1" s="1"/>
  <c r="C186" i="1" s="1"/>
  <c r="B186" i="1" l="1"/>
  <c r="A186" i="1" s="1"/>
  <c r="D186" i="1" l="1"/>
  <c r="E186" i="1" s="1"/>
  <c r="K186" i="1" s="1"/>
  <c r="H186" i="1"/>
  <c r="I186" i="1" s="1"/>
  <c r="L186" i="1" l="1"/>
  <c r="C187" i="1" s="1"/>
  <c r="B187" i="1" l="1"/>
  <c r="A187" i="1" s="1"/>
  <c r="H187" i="1" l="1"/>
  <c r="I187" i="1" s="1"/>
  <c r="L187" i="1" s="1"/>
  <c r="C188" i="1" s="1"/>
  <c r="D187" i="1"/>
  <c r="E187" i="1" s="1"/>
  <c r="K187" i="1" s="1"/>
  <c r="B188" i="1" l="1"/>
  <c r="A188" i="1" s="1"/>
  <c r="H188" i="1" l="1"/>
  <c r="I188" i="1" s="1"/>
  <c r="L188" i="1" s="1"/>
  <c r="C189" i="1" s="1"/>
  <c r="D188" i="1"/>
  <c r="E188" i="1" s="1"/>
  <c r="K188" i="1" s="1"/>
  <c r="B189" i="1" l="1"/>
  <c r="A189" i="1" s="1"/>
  <c r="D189" i="1" l="1"/>
  <c r="E189" i="1" s="1"/>
  <c r="K189" i="1" s="1"/>
  <c r="H189" i="1"/>
  <c r="I189" i="1" s="1"/>
  <c r="L189" i="1" l="1"/>
  <c r="C190" i="1" s="1"/>
  <c r="B190" i="1" l="1"/>
  <c r="A190" i="1" s="1"/>
  <c r="D190" i="1" l="1"/>
  <c r="E190" i="1" s="1"/>
  <c r="K190" i="1" s="1"/>
  <c r="H190" i="1"/>
  <c r="I190" i="1" s="1"/>
  <c r="L190" i="1" l="1"/>
  <c r="C191" i="1" s="1"/>
  <c r="B191" i="1" l="1"/>
  <c r="A191" i="1" s="1"/>
  <c r="H191" i="1" l="1"/>
  <c r="I191" i="1" s="1"/>
  <c r="L191" i="1" s="1"/>
  <c r="C192" i="1" s="1"/>
  <c r="D191" i="1"/>
  <c r="E191" i="1" s="1"/>
  <c r="K191" i="1" s="1"/>
  <c r="B192" i="1" l="1"/>
  <c r="A192" i="1" s="1"/>
  <c r="H192" i="1" l="1"/>
  <c r="I192" i="1" s="1"/>
  <c r="L192" i="1" s="1"/>
  <c r="C193" i="1" s="1"/>
  <c r="D192" i="1"/>
  <c r="E192" i="1" s="1"/>
  <c r="K192" i="1" s="1"/>
  <c r="B193" i="1" l="1"/>
  <c r="A193" i="1" s="1"/>
  <c r="H193" i="1" l="1"/>
  <c r="I193" i="1" s="1"/>
  <c r="L193" i="1" s="1"/>
  <c r="C194" i="1" s="1"/>
  <c r="D193" i="1"/>
  <c r="E193" i="1" s="1"/>
  <c r="K193" i="1" s="1"/>
  <c r="B194" i="1" l="1"/>
  <c r="A194" i="1" s="1"/>
  <c r="D194" i="1" l="1"/>
  <c r="E194" i="1" s="1"/>
  <c r="K194" i="1" s="1"/>
  <c r="H194" i="1"/>
  <c r="I194" i="1" s="1"/>
  <c r="L194" i="1" l="1"/>
  <c r="C195" i="1" s="1"/>
  <c r="B195" i="1" l="1"/>
  <c r="A195" i="1" s="1"/>
  <c r="D195" i="1" l="1"/>
  <c r="E195" i="1" s="1"/>
  <c r="K195" i="1" s="1"/>
  <c r="H195" i="1"/>
  <c r="I195" i="1" s="1"/>
  <c r="L195" i="1" l="1"/>
  <c r="C196" i="1" s="1"/>
  <c r="B196" i="1" l="1"/>
  <c r="A196" i="1" s="1"/>
  <c r="H196" i="1" l="1"/>
  <c r="I196" i="1" s="1"/>
  <c r="L196" i="1" s="1"/>
  <c r="C197" i="1" s="1"/>
  <c r="D196" i="1"/>
  <c r="E196" i="1" s="1"/>
  <c r="K196" i="1" s="1"/>
  <c r="B197" i="1" l="1"/>
  <c r="A197" i="1" s="1"/>
  <c r="H197" i="1" l="1"/>
  <c r="I197" i="1" s="1"/>
  <c r="L197" i="1" s="1"/>
  <c r="C198" i="1" s="1"/>
  <c r="D197" i="1"/>
  <c r="E197" i="1" s="1"/>
  <c r="K197" i="1" s="1"/>
  <c r="B198" i="1" l="1"/>
  <c r="A198" i="1" s="1"/>
  <c r="D198" i="1" l="1"/>
  <c r="E198" i="1" s="1"/>
  <c r="K198" i="1" s="1"/>
  <c r="H198" i="1"/>
  <c r="I198" i="1" s="1"/>
  <c r="L198" i="1" l="1"/>
  <c r="C199" i="1" s="1"/>
  <c r="B199" i="1" l="1"/>
  <c r="A199" i="1" s="1"/>
  <c r="D199" i="1" l="1"/>
  <c r="E199" i="1" s="1"/>
  <c r="K199" i="1" s="1"/>
  <c r="H199" i="1"/>
  <c r="I199" i="1" s="1"/>
  <c r="L199" i="1" l="1"/>
  <c r="C200" i="1" s="1"/>
  <c r="B200" i="1" l="1"/>
  <c r="A200" i="1" s="1"/>
  <c r="H200" i="1" l="1"/>
  <c r="I200" i="1" s="1"/>
  <c r="L200" i="1" s="1"/>
  <c r="C201" i="1" s="1"/>
  <c r="D200" i="1"/>
  <c r="E200" i="1" s="1"/>
  <c r="B201" i="1" l="1"/>
  <c r="A201" i="1" s="1"/>
  <c r="H201" i="1" l="1"/>
  <c r="I201" i="1" s="1"/>
  <c r="L201" i="1" s="1"/>
  <c r="C202" i="1" s="1"/>
  <c r="D201" i="1"/>
  <c r="E201" i="1" s="1"/>
  <c r="K201" i="1" s="1"/>
  <c r="B202" i="1" l="1"/>
  <c r="A202" i="1" s="1"/>
  <c r="D202" i="1" l="1"/>
  <c r="E202" i="1" s="1"/>
  <c r="K202" i="1" s="1"/>
  <c r="H202" i="1"/>
  <c r="I202" i="1" s="1"/>
  <c r="L202" i="1" l="1"/>
  <c r="C203" i="1" s="1"/>
  <c r="B203" i="1" l="1"/>
  <c r="A203" i="1" s="1"/>
  <c r="D203" i="1" l="1"/>
  <c r="E203" i="1" s="1"/>
  <c r="K203" i="1" s="1"/>
  <c r="H203" i="1"/>
  <c r="I203" i="1" s="1"/>
  <c r="L203" i="1" l="1"/>
  <c r="C204" i="1" s="1"/>
  <c r="B204" i="1" l="1"/>
  <c r="A204" i="1" s="1"/>
  <c r="H204" i="1" l="1"/>
  <c r="I204" i="1" s="1"/>
  <c r="L204" i="1" s="1"/>
  <c r="C205" i="1" s="1"/>
  <c r="D204" i="1"/>
  <c r="E204" i="1" s="1"/>
  <c r="K204" i="1" s="1"/>
  <c r="B205" i="1" l="1"/>
  <c r="A205" i="1" s="1"/>
  <c r="H205" i="1" l="1"/>
  <c r="I205" i="1" s="1"/>
  <c r="L205" i="1" s="1"/>
  <c r="C206" i="1" s="1"/>
  <c r="D205" i="1"/>
  <c r="E205" i="1" s="1"/>
  <c r="K205" i="1" s="1"/>
  <c r="B206" i="1" l="1"/>
  <c r="A206" i="1" s="1"/>
  <c r="D206" i="1" l="1"/>
  <c r="E206" i="1" s="1"/>
  <c r="K206" i="1" s="1"/>
  <c r="H206" i="1"/>
  <c r="I206" i="1" s="1"/>
  <c r="L206" i="1" l="1"/>
  <c r="C207" i="1" s="1"/>
  <c r="B207" i="1" l="1"/>
  <c r="A207" i="1" s="1"/>
  <c r="D207" i="1" l="1"/>
  <c r="E207" i="1" s="1"/>
  <c r="K207" i="1" s="1"/>
  <c r="H207" i="1"/>
  <c r="I207" i="1" s="1"/>
  <c r="L207" i="1" l="1"/>
  <c r="C208" i="1" s="1"/>
  <c r="B208" i="1" l="1"/>
  <c r="A208" i="1" s="1"/>
  <c r="H208" i="1" l="1"/>
  <c r="I208" i="1" s="1"/>
  <c r="L208" i="1" s="1"/>
  <c r="C209" i="1" s="1"/>
  <c r="D208" i="1"/>
  <c r="E208" i="1" s="1"/>
  <c r="K208" i="1" s="1"/>
  <c r="B209" i="1" l="1"/>
  <c r="A209" i="1" s="1"/>
  <c r="H209" i="1" l="1"/>
  <c r="I209" i="1" s="1"/>
  <c r="L209" i="1" s="1"/>
  <c r="C210" i="1" s="1"/>
  <c r="D209" i="1"/>
  <c r="E209" i="1" s="1"/>
  <c r="K209" i="1" s="1"/>
  <c r="B210" i="1" l="1"/>
  <c r="A210" i="1" s="1"/>
  <c r="D210" i="1" l="1"/>
  <c r="E210" i="1" s="1"/>
  <c r="K210" i="1" s="1"/>
  <c r="H210" i="1"/>
  <c r="I210" i="1" s="1"/>
  <c r="L210" i="1" l="1"/>
  <c r="C211" i="1" s="1"/>
  <c r="B211" i="1" l="1"/>
  <c r="A211" i="1" s="1"/>
  <c r="D211" i="1" l="1"/>
  <c r="E211" i="1" s="1"/>
  <c r="K211" i="1" s="1"/>
  <c r="H211" i="1"/>
  <c r="I211" i="1" s="1"/>
  <c r="L211" i="1" l="1"/>
  <c r="C212" i="1" s="1"/>
  <c r="B212" i="1" l="1"/>
  <c r="A212" i="1" s="1"/>
  <c r="H212" i="1" l="1"/>
  <c r="I212" i="1" s="1"/>
  <c r="L212" i="1" s="1"/>
  <c r="C213" i="1" s="1"/>
  <c r="D212" i="1"/>
  <c r="E212" i="1" s="1"/>
  <c r="K212" i="1" s="1"/>
  <c r="B213" i="1" l="1"/>
  <c r="A213" i="1" s="1"/>
  <c r="H213" i="1" l="1"/>
  <c r="I213" i="1" s="1"/>
  <c r="L213" i="1" s="1"/>
  <c r="C214" i="1" s="1"/>
  <c r="D213" i="1"/>
  <c r="E213" i="1" s="1"/>
  <c r="K213" i="1" s="1"/>
  <c r="B214" i="1" l="1"/>
  <c r="A214" i="1" s="1"/>
  <c r="D214" i="1" l="1"/>
  <c r="E214" i="1" s="1"/>
  <c r="K214" i="1" s="1"/>
  <c r="H214" i="1"/>
  <c r="I214" i="1" s="1"/>
  <c r="L214" i="1" l="1"/>
  <c r="C215" i="1" s="1"/>
  <c r="B215" i="1" l="1"/>
  <c r="A215" i="1" s="1"/>
  <c r="D215" i="1" l="1"/>
  <c r="E215" i="1" s="1"/>
  <c r="K215" i="1" s="1"/>
  <c r="H215" i="1"/>
  <c r="I215" i="1" s="1"/>
  <c r="L215" i="1" l="1"/>
  <c r="C216" i="1" s="1"/>
  <c r="B216" i="1" l="1"/>
  <c r="A216" i="1" s="1"/>
  <c r="H216" i="1" l="1"/>
  <c r="I216" i="1" s="1"/>
  <c r="L216" i="1" s="1"/>
  <c r="C217" i="1" s="1"/>
  <c r="D216" i="1"/>
  <c r="E216" i="1" s="1"/>
  <c r="K216" i="1" s="1"/>
  <c r="B217" i="1" l="1"/>
  <c r="A217" i="1" s="1"/>
  <c r="H217" i="1" l="1"/>
  <c r="I217" i="1" s="1"/>
  <c r="L217" i="1" s="1"/>
  <c r="C218" i="1" s="1"/>
  <c r="D217" i="1"/>
  <c r="E217" i="1" s="1"/>
  <c r="K217" i="1" s="1"/>
  <c r="B218" i="1" l="1"/>
  <c r="A218" i="1" s="1"/>
  <c r="D218" i="1" l="1"/>
  <c r="E218" i="1" s="1"/>
  <c r="K218" i="1" s="1"/>
  <c r="H218" i="1"/>
  <c r="I218" i="1" s="1"/>
  <c r="L218" i="1" l="1"/>
  <c r="C219" i="1" s="1"/>
  <c r="B219" i="1" l="1"/>
  <c r="A219" i="1" s="1"/>
  <c r="D219" i="1" l="1"/>
  <c r="E219" i="1" s="1"/>
  <c r="K219" i="1" s="1"/>
  <c r="H219" i="1"/>
  <c r="I219" i="1" s="1"/>
  <c r="L219" i="1" l="1"/>
  <c r="C220" i="1" s="1"/>
  <c r="B220" i="1" l="1"/>
  <c r="A220" i="1" s="1"/>
  <c r="H220" i="1" l="1"/>
  <c r="I220" i="1" s="1"/>
  <c r="L220" i="1" s="1"/>
  <c r="C221" i="1" s="1"/>
  <c r="D220" i="1"/>
  <c r="E220" i="1" s="1"/>
  <c r="K220" i="1" s="1"/>
  <c r="B221" i="1" l="1"/>
  <c r="A221" i="1" s="1"/>
  <c r="H221" i="1" l="1"/>
  <c r="I221" i="1" s="1"/>
  <c r="L221" i="1" s="1"/>
  <c r="C222" i="1" s="1"/>
  <c r="D221" i="1"/>
  <c r="E221" i="1" s="1"/>
  <c r="K221" i="1" s="1"/>
  <c r="B222" i="1" l="1"/>
  <c r="A222" i="1" s="1"/>
  <c r="D222" i="1" l="1"/>
  <c r="E222" i="1" s="1"/>
  <c r="K222" i="1" s="1"/>
  <c r="H222" i="1"/>
  <c r="I222" i="1" s="1"/>
  <c r="L222" i="1" l="1"/>
  <c r="C223" i="1" s="1"/>
  <c r="B223" i="1" l="1"/>
  <c r="A223" i="1" s="1"/>
  <c r="D223" i="1" l="1"/>
  <c r="E223" i="1" s="1"/>
  <c r="K223" i="1" s="1"/>
  <c r="H223" i="1"/>
  <c r="I223" i="1" s="1"/>
  <c r="L223" i="1" l="1"/>
  <c r="C224" i="1" s="1"/>
  <c r="B224" i="1" l="1"/>
  <c r="A224" i="1" s="1"/>
  <c r="H224" i="1" l="1"/>
  <c r="I224" i="1" s="1"/>
  <c r="L224" i="1" s="1"/>
  <c r="C225" i="1" s="1"/>
  <c r="D224" i="1"/>
  <c r="E224" i="1" s="1"/>
  <c r="K224" i="1" s="1"/>
  <c r="B225" i="1" l="1"/>
  <c r="A225" i="1" s="1"/>
  <c r="H225" i="1" l="1"/>
  <c r="I225" i="1" s="1"/>
  <c r="L225" i="1" s="1"/>
  <c r="C226" i="1" s="1"/>
  <c r="D225" i="1"/>
  <c r="E225" i="1" s="1"/>
  <c r="K225" i="1" s="1"/>
  <c r="B226" i="1" l="1"/>
  <c r="A226" i="1" s="1"/>
  <c r="D226" i="1" l="1"/>
  <c r="E226" i="1" s="1"/>
  <c r="K226" i="1" s="1"/>
  <c r="H226" i="1"/>
  <c r="I226" i="1" s="1"/>
  <c r="L226" i="1" l="1"/>
  <c r="C227" i="1" s="1"/>
  <c r="B227" i="1" l="1"/>
  <c r="A227" i="1" s="1"/>
  <c r="D227" i="1" l="1"/>
  <c r="E227" i="1" s="1"/>
  <c r="K227" i="1" s="1"/>
  <c r="H227" i="1"/>
  <c r="I227" i="1" s="1"/>
  <c r="L227" i="1" l="1"/>
  <c r="C228" i="1" s="1"/>
  <c r="B228" i="1" l="1"/>
  <c r="A228" i="1" s="1"/>
  <c r="H228" i="1" l="1"/>
  <c r="I228" i="1" s="1"/>
  <c r="D228" i="1"/>
  <c r="E228" i="1" s="1"/>
  <c r="K228" i="1" s="1"/>
  <c r="L228" i="1" l="1"/>
  <c r="C229" i="1" s="1"/>
  <c r="B229" i="1" l="1"/>
  <c r="A229" i="1" s="1"/>
  <c r="H229" i="1" l="1"/>
  <c r="I229" i="1" s="1"/>
  <c r="D229" i="1"/>
  <c r="E229" i="1" s="1"/>
  <c r="K229" i="1" s="1"/>
  <c r="L229" i="1" l="1"/>
  <c r="C230" i="1" s="1"/>
  <c r="B230" i="1" l="1"/>
  <c r="A230" i="1" s="1"/>
  <c r="D230" i="1" l="1"/>
  <c r="E230" i="1" s="1"/>
  <c r="K230" i="1" s="1"/>
  <c r="H230" i="1"/>
  <c r="I230" i="1" s="1"/>
  <c r="L230" i="1" s="1"/>
  <c r="C231" i="1" s="1"/>
  <c r="B231" i="1" l="1"/>
  <c r="A231" i="1" s="1"/>
  <c r="D231" i="1" l="1"/>
  <c r="E231" i="1" s="1"/>
  <c r="K231" i="1" s="1"/>
  <c r="H231" i="1"/>
  <c r="I231" i="1" s="1"/>
  <c r="L231" i="1" s="1"/>
  <c r="C232" i="1" s="1"/>
  <c r="B232" i="1" l="1"/>
  <c r="A232" i="1" s="1"/>
  <c r="H232" i="1" l="1"/>
  <c r="I232" i="1" s="1"/>
  <c r="D232" i="1"/>
  <c r="E232" i="1" s="1"/>
  <c r="K232" i="1" s="1"/>
  <c r="L232" i="1" l="1"/>
  <c r="C233" i="1" s="1"/>
  <c r="B233" i="1" l="1"/>
  <c r="A233" i="1" s="1"/>
  <c r="H233" i="1" l="1"/>
  <c r="I233" i="1" s="1"/>
  <c r="L233" i="1" s="1"/>
  <c r="C234" i="1" s="1"/>
  <c r="D233" i="1"/>
  <c r="E233" i="1" s="1"/>
  <c r="K233" i="1" s="1"/>
  <c r="B234" i="1" l="1"/>
  <c r="A234" i="1" s="1"/>
  <c r="D234" i="1" l="1"/>
  <c r="E234" i="1" s="1"/>
  <c r="K234" i="1" s="1"/>
  <c r="H234" i="1"/>
  <c r="I234" i="1" s="1"/>
  <c r="L234" i="1" l="1"/>
  <c r="C235" i="1" s="1"/>
  <c r="B235" i="1" l="1"/>
  <c r="A235" i="1" s="1"/>
  <c r="D235" i="1" l="1"/>
  <c r="E235" i="1" s="1"/>
  <c r="K235" i="1" s="1"/>
  <c r="H235" i="1"/>
  <c r="I235" i="1" s="1"/>
  <c r="L235" i="1" l="1"/>
  <c r="C236" i="1" s="1"/>
  <c r="B236" i="1" l="1"/>
  <c r="A236" i="1" s="1"/>
  <c r="H236" i="1" l="1"/>
  <c r="I236" i="1" s="1"/>
  <c r="L236" i="1" s="1"/>
  <c r="C237" i="1" s="1"/>
  <c r="D236" i="1"/>
  <c r="E236" i="1" s="1"/>
  <c r="B237" i="1" l="1"/>
  <c r="A237" i="1" s="1"/>
  <c r="H237" i="1" l="1"/>
  <c r="I237" i="1" s="1"/>
  <c r="L237" i="1" s="1"/>
  <c r="C238" i="1" s="1"/>
  <c r="D237" i="1"/>
  <c r="E237" i="1" s="1"/>
  <c r="K237" i="1" s="1"/>
  <c r="B238" i="1" l="1"/>
  <c r="A238" i="1" s="1"/>
  <c r="D238" i="1" l="1"/>
  <c r="E238" i="1" s="1"/>
  <c r="K238" i="1" s="1"/>
  <c r="H238" i="1"/>
  <c r="I238" i="1" s="1"/>
  <c r="L238" i="1" l="1"/>
  <c r="C239" i="1" s="1"/>
  <c r="B239" i="1" l="1"/>
  <c r="A239" i="1" s="1"/>
  <c r="D239" i="1" l="1"/>
  <c r="E239" i="1" s="1"/>
  <c r="K239" i="1" s="1"/>
  <c r="H239" i="1"/>
  <c r="I239" i="1" s="1"/>
  <c r="L239" i="1" l="1"/>
  <c r="C240" i="1" s="1"/>
  <c r="B240" i="1" l="1"/>
  <c r="A240" i="1" s="1"/>
  <c r="H240" i="1" l="1"/>
  <c r="I240" i="1" s="1"/>
  <c r="L240" i="1" s="1"/>
  <c r="C241" i="1" s="1"/>
  <c r="D240" i="1"/>
  <c r="E240" i="1" s="1"/>
  <c r="K240" i="1" s="1"/>
  <c r="B241" i="1" l="1"/>
  <c r="A241" i="1" s="1"/>
  <c r="H241" i="1" l="1"/>
  <c r="I241" i="1" s="1"/>
  <c r="L241" i="1" s="1"/>
  <c r="C242" i="1" s="1"/>
  <c r="D241" i="1"/>
  <c r="E241" i="1" s="1"/>
  <c r="K241" i="1" s="1"/>
  <c r="B242" i="1" l="1"/>
  <c r="A242" i="1" s="1"/>
  <c r="D242" i="1" l="1"/>
  <c r="E242" i="1" s="1"/>
  <c r="K242" i="1" s="1"/>
  <c r="H242" i="1"/>
  <c r="I242" i="1" s="1"/>
  <c r="L242" i="1" l="1"/>
  <c r="C243" i="1" s="1"/>
  <c r="B243" i="1" l="1"/>
  <c r="A243" i="1" s="1"/>
  <c r="D243" i="1" l="1"/>
  <c r="E243" i="1" s="1"/>
  <c r="K243" i="1" s="1"/>
  <c r="H243" i="1"/>
  <c r="I243" i="1" s="1"/>
  <c r="L243" i="1" l="1"/>
  <c r="C244" i="1" s="1"/>
  <c r="B244" i="1" l="1"/>
  <c r="A244" i="1" s="1"/>
  <c r="H244" i="1" l="1"/>
  <c r="I244" i="1" s="1"/>
  <c r="L244" i="1" s="1"/>
  <c r="C245" i="1" s="1"/>
  <c r="D244" i="1"/>
  <c r="E244" i="1" s="1"/>
  <c r="K244" i="1" s="1"/>
  <c r="B245" i="1" l="1"/>
  <c r="A245" i="1" s="1"/>
  <c r="H245" i="1" l="1"/>
  <c r="I245" i="1" s="1"/>
  <c r="L245" i="1" s="1"/>
  <c r="C246" i="1" s="1"/>
  <c r="D245" i="1"/>
  <c r="E245" i="1" s="1"/>
  <c r="K245" i="1" s="1"/>
  <c r="B246" i="1" l="1"/>
  <c r="A246" i="1" s="1"/>
  <c r="D246" i="1" l="1"/>
  <c r="E246" i="1" s="1"/>
  <c r="K246" i="1" s="1"/>
  <c r="H246" i="1"/>
  <c r="I246" i="1" s="1"/>
  <c r="L246" i="1" l="1"/>
  <c r="C247" i="1" s="1"/>
  <c r="B247" i="1" l="1"/>
  <c r="A247" i="1" s="1"/>
  <c r="D247" i="1" l="1"/>
  <c r="E247" i="1" s="1"/>
  <c r="K247" i="1" s="1"/>
  <c r="H247" i="1"/>
  <c r="I247" i="1" s="1"/>
  <c r="L247" i="1" l="1"/>
  <c r="C248" i="1" s="1"/>
  <c r="B248" i="1" l="1"/>
  <c r="A248" i="1" s="1"/>
  <c r="H248" i="1" l="1"/>
  <c r="I248" i="1" s="1"/>
  <c r="L248" i="1" s="1"/>
  <c r="C249" i="1" s="1"/>
  <c r="D248" i="1"/>
  <c r="E248" i="1" s="1"/>
  <c r="K248" i="1" s="1"/>
  <c r="B249" i="1" l="1"/>
  <c r="A249" i="1" s="1"/>
  <c r="H249" i="1" l="1"/>
  <c r="I249" i="1" s="1"/>
  <c r="L249" i="1" s="1"/>
  <c r="C250" i="1" s="1"/>
  <c r="D249" i="1"/>
  <c r="E249" i="1" s="1"/>
  <c r="K249" i="1" s="1"/>
  <c r="B250" i="1" l="1"/>
  <c r="A250" i="1" s="1"/>
  <c r="D250" i="1" l="1"/>
  <c r="E250" i="1" s="1"/>
  <c r="K250" i="1" s="1"/>
  <c r="H250" i="1"/>
  <c r="I250" i="1" s="1"/>
  <c r="L250" i="1" l="1"/>
  <c r="C251" i="1" s="1"/>
  <c r="B251" i="1" l="1"/>
  <c r="A251" i="1" s="1"/>
  <c r="D251" i="1" l="1"/>
  <c r="E251" i="1" s="1"/>
  <c r="K251" i="1" s="1"/>
  <c r="H251" i="1"/>
  <c r="I251" i="1" s="1"/>
  <c r="L251" i="1" l="1"/>
  <c r="C252" i="1" s="1"/>
  <c r="B252" i="1" l="1"/>
  <c r="A252" i="1" s="1"/>
  <c r="H252" i="1" l="1"/>
  <c r="I252" i="1" s="1"/>
  <c r="L252" i="1" s="1"/>
  <c r="C253" i="1" s="1"/>
  <c r="D252" i="1"/>
  <c r="E252" i="1" s="1"/>
  <c r="K252" i="1" s="1"/>
  <c r="B253" i="1" l="1"/>
  <c r="A253" i="1" s="1"/>
  <c r="H253" i="1" l="1"/>
  <c r="I253" i="1" s="1"/>
  <c r="L253" i="1" s="1"/>
  <c r="C254" i="1" s="1"/>
  <c r="D253" i="1"/>
  <c r="E253" i="1" s="1"/>
  <c r="K253" i="1" s="1"/>
  <c r="B254" i="1" l="1"/>
  <c r="A254" i="1" s="1"/>
  <c r="H254" i="1" l="1"/>
  <c r="I254" i="1" s="1"/>
  <c r="L254" i="1" s="1"/>
  <c r="C255" i="1" s="1"/>
  <c r="D254" i="1"/>
  <c r="E254" i="1" s="1"/>
  <c r="K254" i="1" s="1"/>
  <c r="B255" i="1" l="1"/>
  <c r="A255" i="1" s="1"/>
  <c r="D255" i="1" l="1"/>
  <c r="E255" i="1" s="1"/>
  <c r="K255" i="1" s="1"/>
  <c r="H255" i="1"/>
  <c r="I255" i="1" s="1"/>
  <c r="L255" i="1" l="1"/>
  <c r="C256" i="1" s="1"/>
  <c r="B256" i="1" l="1"/>
  <c r="A256" i="1" s="1"/>
  <c r="D256" i="1" l="1"/>
  <c r="E256" i="1" s="1"/>
  <c r="K256" i="1" s="1"/>
  <c r="H256" i="1"/>
  <c r="I256" i="1" s="1"/>
  <c r="L256" i="1" l="1"/>
  <c r="C257" i="1" s="1"/>
  <c r="B257" i="1" l="1"/>
  <c r="A257" i="1" s="1"/>
  <c r="H257" i="1" l="1"/>
  <c r="I257" i="1" s="1"/>
  <c r="L257" i="1" s="1"/>
  <c r="C258" i="1" s="1"/>
  <c r="D257" i="1"/>
  <c r="E257" i="1" s="1"/>
  <c r="K257" i="1" s="1"/>
  <c r="B258" i="1" l="1"/>
  <c r="A258" i="1" s="1"/>
  <c r="H258" i="1" l="1"/>
  <c r="I258" i="1" s="1"/>
  <c r="L258" i="1" s="1"/>
  <c r="C259" i="1" s="1"/>
  <c r="D258" i="1"/>
  <c r="E258" i="1" s="1"/>
  <c r="K258" i="1" s="1"/>
  <c r="B259" i="1" l="1"/>
  <c r="A259" i="1" s="1"/>
  <c r="D259" i="1" l="1"/>
  <c r="E259" i="1" s="1"/>
  <c r="K259" i="1" s="1"/>
  <c r="H259" i="1"/>
  <c r="I259" i="1" s="1"/>
  <c r="L259" i="1" l="1"/>
  <c r="C260" i="1" s="1"/>
  <c r="B260" i="1" l="1"/>
  <c r="A260" i="1" s="1"/>
  <c r="D260" i="1" l="1"/>
  <c r="E260" i="1" s="1"/>
  <c r="K260" i="1" s="1"/>
  <c r="H260" i="1"/>
  <c r="I260" i="1" s="1"/>
  <c r="L260" i="1" l="1"/>
  <c r="C261" i="1" s="1"/>
  <c r="B261" i="1" l="1"/>
  <c r="A261" i="1" s="1"/>
  <c r="H261" i="1" l="1"/>
  <c r="I261" i="1" s="1"/>
  <c r="L261" i="1" s="1"/>
  <c r="C262" i="1" s="1"/>
  <c r="D261" i="1"/>
  <c r="E261" i="1" s="1"/>
  <c r="K261" i="1" s="1"/>
  <c r="B262" i="1" l="1"/>
  <c r="A262" i="1" s="1"/>
  <c r="H262" i="1" l="1"/>
  <c r="I262" i="1" s="1"/>
  <c r="L262" i="1" s="1"/>
  <c r="C263" i="1" s="1"/>
  <c r="D262" i="1"/>
  <c r="E262" i="1" s="1"/>
  <c r="K262" i="1" s="1"/>
  <c r="B263" i="1" l="1"/>
  <c r="A263" i="1" s="1"/>
  <c r="D263" i="1" l="1"/>
  <c r="E263" i="1" s="1"/>
  <c r="K263" i="1" s="1"/>
  <c r="H263" i="1"/>
  <c r="I263" i="1" s="1"/>
  <c r="L263" i="1" l="1"/>
  <c r="C264" i="1" s="1"/>
  <c r="B264" i="1" l="1"/>
  <c r="A264" i="1" s="1"/>
  <c r="D264" i="1" l="1"/>
  <c r="E264" i="1" s="1"/>
  <c r="K264" i="1" s="1"/>
  <c r="H264" i="1"/>
  <c r="I264" i="1" s="1"/>
  <c r="L264" i="1" l="1"/>
  <c r="C265" i="1" s="1"/>
  <c r="B265" i="1" l="1"/>
  <c r="A265" i="1" s="1"/>
  <c r="H265" i="1" l="1"/>
  <c r="I265" i="1" s="1"/>
  <c r="L265" i="1" s="1"/>
  <c r="C266" i="1" s="1"/>
  <c r="D265" i="1"/>
  <c r="E265" i="1" s="1"/>
  <c r="K265" i="1" s="1"/>
  <c r="B266" i="1" l="1"/>
  <c r="A266" i="1" s="1"/>
  <c r="H266" i="1" l="1"/>
  <c r="I266" i="1" s="1"/>
  <c r="L266" i="1" s="1"/>
  <c r="C267" i="1" s="1"/>
  <c r="D266" i="1"/>
  <c r="E266" i="1" s="1"/>
  <c r="K266" i="1" s="1"/>
  <c r="B267" i="1" l="1"/>
  <c r="A267" i="1" s="1"/>
  <c r="D267" i="1" l="1"/>
  <c r="E267" i="1" s="1"/>
  <c r="K267" i="1" s="1"/>
  <c r="H267" i="1"/>
  <c r="I267" i="1" s="1"/>
  <c r="L267" i="1" l="1"/>
  <c r="C268" i="1" s="1"/>
  <c r="B268" i="1" l="1"/>
  <c r="A268" i="1" s="1"/>
  <c r="D268" i="1" l="1"/>
  <c r="E268" i="1" s="1"/>
  <c r="K268" i="1" s="1"/>
  <c r="H268" i="1"/>
  <c r="I268" i="1" s="1"/>
  <c r="L268" i="1" l="1"/>
  <c r="C269" i="1" s="1"/>
  <c r="B269" i="1" l="1"/>
  <c r="A269" i="1" s="1"/>
  <c r="H269" i="1" l="1"/>
  <c r="I269" i="1" s="1"/>
  <c r="L269" i="1" s="1"/>
  <c r="C270" i="1" s="1"/>
  <c r="D269" i="1"/>
  <c r="E269" i="1" s="1"/>
  <c r="K269" i="1" s="1"/>
  <c r="B270" i="1" l="1"/>
  <c r="A270" i="1" s="1"/>
  <c r="H270" i="1" l="1"/>
  <c r="I270" i="1" s="1"/>
  <c r="L270" i="1" s="1"/>
  <c r="C271" i="1" s="1"/>
  <c r="D270" i="1"/>
  <c r="E270" i="1" s="1"/>
  <c r="K270" i="1" s="1"/>
  <c r="B271" i="1" l="1"/>
  <c r="A271" i="1" s="1"/>
  <c r="D271" i="1" l="1"/>
  <c r="E271" i="1" s="1"/>
  <c r="K271" i="1" s="1"/>
  <c r="H271" i="1"/>
  <c r="I271" i="1" s="1"/>
  <c r="L271" i="1" l="1"/>
  <c r="C272" i="1" s="1"/>
  <c r="B272" i="1" l="1"/>
  <c r="A272" i="1" s="1"/>
  <c r="D272" i="1" l="1"/>
  <c r="E272" i="1" s="1"/>
  <c r="H272" i="1" s="1"/>
  <c r="I272" i="1" s="1"/>
  <c r="L272" i="1" s="1"/>
  <c r="C273" i="1" s="1"/>
  <c r="B273" i="1" l="1"/>
  <c r="A273" i="1" s="1"/>
  <c r="H273" i="1" l="1"/>
  <c r="I273" i="1" s="1"/>
  <c r="D273" i="1"/>
  <c r="E273" i="1" s="1"/>
  <c r="K273" i="1" s="1"/>
  <c r="L273" i="1" l="1"/>
  <c r="C274" i="1" s="1"/>
  <c r="B274" i="1" l="1"/>
  <c r="A274" i="1" s="1"/>
  <c r="H274" i="1" l="1"/>
  <c r="I274" i="1" s="1"/>
  <c r="D274" i="1"/>
  <c r="E274" i="1" s="1"/>
  <c r="K274" i="1" s="1"/>
  <c r="L274" i="1" l="1"/>
  <c r="C275" i="1" s="1"/>
  <c r="B275" i="1" l="1"/>
  <c r="A275" i="1" s="1"/>
  <c r="D275" i="1" l="1"/>
  <c r="E275" i="1" s="1"/>
  <c r="K275" i="1" s="1"/>
  <c r="H275" i="1"/>
  <c r="I275" i="1" s="1"/>
  <c r="L275" i="1" l="1"/>
  <c r="C276" i="1" s="1"/>
  <c r="B276" i="1" l="1"/>
  <c r="A276" i="1" s="1"/>
  <c r="D276" i="1" l="1"/>
  <c r="E276" i="1" s="1"/>
  <c r="K276" i="1" s="1"/>
  <c r="H276" i="1"/>
  <c r="I276" i="1" s="1"/>
  <c r="L276" i="1" l="1"/>
  <c r="C277" i="1" s="1"/>
  <c r="B277" i="1" l="1"/>
  <c r="A277" i="1" s="1"/>
  <c r="H277" i="1" l="1"/>
  <c r="I277" i="1" s="1"/>
  <c r="D277" i="1"/>
  <c r="E277" i="1" s="1"/>
  <c r="K277" i="1" s="1"/>
  <c r="L277" i="1" l="1"/>
  <c r="C278" i="1" s="1"/>
  <c r="B278" i="1" l="1"/>
  <c r="A278" i="1" s="1"/>
  <c r="H278" i="1" l="1"/>
  <c r="I278" i="1" s="1"/>
  <c r="D278" i="1"/>
  <c r="E278" i="1" s="1"/>
  <c r="K278" i="1" s="1"/>
  <c r="L278" i="1" l="1"/>
  <c r="C279" i="1" s="1"/>
  <c r="B279" i="1" l="1"/>
  <c r="A279" i="1" s="1"/>
  <c r="D279" i="1" l="1"/>
  <c r="E279" i="1" s="1"/>
  <c r="K279" i="1" s="1"/>
  <c r="H279" i="1"/>
  <c r="I279" i="1" s="1"/>
  <c r="L279" i="1" l="1"/>
  <c r="C280" i="1" s="1"/>
  <c r="B280" i="1" l="1"/>
  <c r="A280" i="1" s="1"/>
  <c r="D280" i="1" l="1"/>
  <c r="E280" i="1" s="1"/>
  <c r="K280" i="1" s="1"/>
  <c r="H280" i="1"/>
  <c r="I280" i="1" s="1"/>
  <c r="L280" i="1" l="1"/>
  <c r="C281" i="1" s="1"/>
  <c r="B281" i="1" l="1"/>
  <c r="A281" i="1" s="1"/>
  <c r="H281" i="1" l="1"/>
  <c r="I281" i="1" s="1"/>
  <c r="D281" i="1"/>
  <c r="E281" i="1" s="1"/>
  <c r="K281" i="1" s="1"/>
  <c r="L281" i="1" l="1"/>
  <c r="C282" i="1" s="1"/>
  <c r="B282" i="1" l="1"/>
  <c r="A282" i="1" s="1"/>
  <c r="H282" i="1" l="1"/>
  <c r="I282" i="1" s="1"/>
  <c r="D282" i="1"/>
  <c r="E282" i="1" s="1"/>
  <c r="K282" i="1" s="1"/>
  <c r="L282" i="1" l="1"/>
  <c r="C283" i="1" s="1"/>
  <c r="B283" i="1" l="1"/>
  <c r="A283" i="1" s="1"/>
  <c r="D283" i="1" l="1"/>
  <c r="E283" i="1" s="1"/>
  <c r="K283" i="1" s="1"/>
  <c r="H283" i="1"/>
  <c r="I283" i="1" s="1"/>
  <c r="L283" i="1" l="1"/>
  <c r="C284" i="1" s="1"/>
  <c r="B284" i="1" l="1"/>
  <c r="A284" i="1" s="1"/>
  <c r="D284" i="1" l="1"/>
  <c r="E284" i="1" s="1"/>
  <c r="K284" i="1" s="1"/>
  <c r="H284" i="1"/>
  <c r="I284" i="1" s="1"/>
  <c r="L284" i="1" l="1"/>
  <c r="C285" i="1" s="1"/>
  <c r="B285" i="1" l="1"/>
  <c r="A285" i="1" s="1"/>
  <c r="H285" i="1" l="1"/>
  <c r="I285" i="1" s="1"/>
  <c r="D285" i="1"/>
  <c r="E285" i="1" s="1"/>
  <c r="K285" i="1" s="1"/>
  <c r="L285" i="1" l="1"/>
  <c r="C286" i="1" s="1"/>
  <c r="B286" i="1" l="1"/>
  <c r="A286" i="1" s="1"/>
  <c r="H286" i="1" l="1"/>
  <c r="I286" i="1" s="1"/>
  <c r="D286" i="1"/>
  <c r="E286" i="1" s="1"/>
  <c r="K286" i="1" s="1"/>
  <c r="L286" i="1" l="1"/>
  <c r="C287" i="1" s="1"/>
  <c r="B287" i="1" l="1"/>
  <c r="A287" i="1" s="1"/>
  <c r="D287" i="1" l="1"/>
  <c r="E287" i="1" s="1"/>
  <c r="K287" i="1" s="1"/>
  <c r="H287" i="1"/>
  <c r="I287" i="1" s="1"/>
  <c r="L287" i="1" s="1"/>
  <c r="C288" i="1" s="1"/>
  <c r="B288" i="1" l="1"/>
  <c r="A288" i="1" s="1"/>
  <c r="D288" i="1" l="1"/>
  <c r="E288" i="1" s="1"/>
  <c r="K288" i="1" s="1"/>
  <c r="H288" i="1"/>
  <c r="I288" i="1" s="1"/>
  <c r="L288" i="1" l="1"/>
  <c r="C289" i="1" s="1"/>
  <c r="B289" i="1" l="1"/>
  <c r="A289" i="1" s="1"/>
  <c r="H289" i="1" l="1"/>
  <c r="I289" i="1" s="1"/>
  <c r="D289" i="1"/>
  <c r="E289" i="1" s="1"/>
  <c r="K289" i="1" s="1"/>
  <c r="L289" i="1" l="1"/>
  <c r="C290" i="1" s="1"/>
  <c r="B290" i="1" l="1"/>
  <c r="A290" i="1" s="1"/>
  <c r="H290" i="1" l="1"/>
  <c r="I290" i="1" s="1"/>
  <c r="D290" i="1"/>
  <c r="E290" i="1" s="1"/>
  <c r="K290" i="1" s="1"/>
  <c r="L290" i="1" l="1"/>
  <c r="C291" i="1" s="1"/>
  <c r="B291" i="1" l="1"/>
  <c r="A291" i="1" s="1"/>
  <c r="D291" i="1" l="1"/>
  <c r="E291" i="1" s="1"/>
  <c r="K291" i="1" s="1"/>
  <c r="H291" i="1"/>
  <c r="I291" i="1" s="1"/>
  <c r="L291" i="1" l="1"/>
  <c r="C292" i="1" s="1"/>
  <c r="B292" i="1" l="1"/>
  <c r="A292" i="1" s="1"/>
  <c r="D292" i="1" l="1"/>
  <c r="E292" i="1" s="1"/>
  <c r="K292" i="1" s="1"/>
  <c r="H292" i="1"/>
  <c r="I292" i="1" s="1"/>
  <c r="L292" i="1" l="1"/>
  <c r="C293" i="1" s="1"/>
  <c r="B293" i="1" l="1"/>
  <c r="A293" i="1" s="1"/>
  <c r="H293" i="1" l="1"/>
  <c r="I293" i="1" s="1"/>
  <c r="D293" i="1"/>
  <c r="E293" i="1" s="1"/>
  <c r="K293" i="1" s="1"/>
  <c r="L293" i="1" l="1"/>
  <c r="C294" i="1" s="1"/>
  <c r="B294" i="1" l="1"/>
  <c r="A294" i="1" s="1"/>
  <c r="H294" i="1" l="1"/>
  <c r="I294" i="1" s="1"/>
  <c r="D294" i="1"/>
  <c r="E294" i="1" s="1"/>
  <c r="K294" i="1" s="1"/>
  <c r="L294" i="1" l="1"/>
  <c r="C295" i="1" s="1"/>
  <c r="B295" i="1" l="1"/>
  <c r="A295" i="1" s="1"/>
  <c r="D295" i="1" l="1"/>
  <c r="E295" i="1" s="1"/>
  <c r="K295" i="1" s="1"/>
  <c r="H295" i="1"/>
  <c r="I295" i="1" s="1"/>
  <c r="L295" i="1" l="1"/>
  <c r="C296" i="1" s="1"/>
  <c r="B296" i="1" l="1"/>
  <c r="A296" i="1" s="1"/>
  <c r="D296" i="1" l="1"/>
  <c r="E296" i="1" s="1"/>
  <c r="K296" i="1" s="1"/>
  <c r="H296" i="1"/>
  <c r="I296" i="1" s="1"/>
  <c r="L296" i="1" s="1"/>
  <c r="C297" i="1" s="1"/>
  <c r="B297" i="1" l="1"/>
  <c r="A297" i="1" s="1"/>
  <c r="H297" i="1" l="1"/>
  <c r="I297" i="1" s="1"/>
  <c r="D297" i="1"/>
  <c r="E297" i="1" s="1"/>
  <c r="K297" i="1" s="1"/>
  <c r="L297" i="1" l="1"/>
  <c r="C298" i="1" s="1"/>
  <c r="B298" i="1" l="1"/>
  <c r="A298" i="1" s="1"/>
  <c r="H298" i="1" l="1"/>
  <c r="I298" i="1" s="1"/>
  <c r="D298" i="1"/>
  <c r="E298" i="1" s="1"/>
  <c r="K298" i="1" s="1"/>
  <c r="L298" i="1" l="1"/>
  <c r="C299" i="1" s="1"/>
  <c r="B299" i="1" l="1"/>
  <c r="A299" i="1" s="1"/>
  <c r="D299" i="1" l="1"/>
  <c r="E299" i="1" s="1"/>
  <c r="K299" i="1" s="1"/>
  <c r="H299" i="1"/>
  <c r="I299" i="1" s="1"/>
  <c r="L299" i="1" l="1"/>
  <c r="C300" i="1" s="1"/>
  <c r="B300" i="1" l="1"/>
  <c r="A300" i="1" s="1"/>
  <c r="D300" i="1" l="1"/>
  <c r="E300" i="1" s="1"/>
  <c r="K300" i="1" s="1"/>
  <c r="H300" i="1"/>
  <c r="I300" i="1" s="1"/>
  <c r="L300" i="1" l="1"/>
  <c r="C301" i="1" s="1"/>
  <c r="B301" i="1" l="1"/>
  <c r="A301" i="1" s="1"/>
  <c r="H301" i="1" l="1"/>
  <c r="I301" i="1" s="1"/>
  <c r="D301" i="1"/>
  <c r="E301" i="1" s="1"/>
  <c r="K301" i="1" s="1"/>
  <c r="L301" i="1" l="1"/>
  <c r="C302" i="1" s="1"/>
  <c r="B302" i="1" l="1"/>
  <c r="A302" i="1" s="1"/>
  <c r="H302" i="1" l="1"/>
  <c r="I302" i="1" s="1"/>
  <c r="D302" i="1"/>
  <c r="E302" i="1" s="1"/>
  <c r="K302" i="1" s="1"/>
  <c r="L302" i="1" l="1"/>
  <c r="C303" i="1" s="1"/>
  <c r="B303" i="1" l="1"/>
  <c r="A303" i="1" s="1"/>
  <c r="D303" i="1" l="1"/>
  <c r="E303" i="1" s="1"/>
  <c r="K303" i="1" s="1"/>
  <c r="H303" i="1"/>
  <c r="I303" i="1" s="1"/>
  <c r="L303" i="1" l="1"/>
  <c r="C304" i="1" s="1"/>
  <c r="B304" i="1" l="1"/>
  <c r="A304" i="1" s="1"/>
  <c r="D304" i="1" l="1"/>
  <c r="E304" i="1" s="1"/>
  <c r="K304" i="1" s="1"/>
  <c r="H304" i="1"/>
  <c r="I304" i="1" s="1"/>
  <c r="L304" i="1" l="1"/>
  <c r="C305" i="1" s="1"/>
  <c r="B305" i="1" l="1"/>
  <c r="A305" i="1" s="1"/>
  <c r="H305" i="1" l="1"/>
  <c r="I305" i="1" s="1"/>
  <c r="D305" i="1"/>
  <c r="E305" i="1" s="1"/>
  <c r="K305" i="1" s="1"/>
  <c r="L305" i="1" l="1"/>
  <c r="C306" i="1" s="1"/>
  <c r="B306" i="1" l="1"/>
  <c r="A306" i="1" s="1"/>
  <c r="H306" i="1" l="1"/>
  <c r="I306" i="1" s="1"/>
  <c r="D306" i="1"/>
  <c r="E306" i="1" s="1"/>
  <c r="K306" i="1" s="1"/>
  <c r="L306" i="1" l="1"/>
  <c r="C307" i="1" s="1"/>
  <c r="B307" i="1" l="1"/>
  <c r="A307" i="1" s="1"/>
  <c r="D307" i="1" l="1"/>
  <c r="E307" i="1" s="1"/>
  <c r="K307" i="1" s="1"/>
  <c r="H307" i="1"/>
  <c r="I307" i="1" s="1"/>
  <c r="L307" i="1" l="1"/>
  <c r="C308" i="1" s="1"/>
  <c r="B308" i="1" l="1"/>
  <c r="A308" i="1" s="1"/>
  <c r="D308" i="1" l="1"/>
  <c r="E308" i="1" s="1"/>
  <c r="K308" i="1" s="1"/>
  <c r="H308" i="1"/>
  <c r="I308" i="1" s="1"/>
  <c r="L308" i="1" l="1"/>
  <c r="C309" i="1" s="1"/>
  <c r="B309" i="1" l="1"/>
  <c r="A309" i="1" s="1"/>
  <c r="H309" i="1" l="1"/>
  <c r="I309" i="1" s="1"/>
  <c r="D309" i="1"/>
  <c r="E309" i="1" s="1"/>
  <c r="K309" i="1" s="1"/>
  <c r="L309" i="1" l="1"/>
  <c r="C310" i="1" s="1"/>
  <c r="B310" i="1" l="1"/>
  <c r="A310" i="1" s="1"/>
  <c r="H310" i="1" l="1"/>
  <c r="I310" i="1" s="1"/>
  <c r="D310" i="1"/>
  <c r="E310" i="1" s="1"/>
  <c r="K310" i="1" s="1"/>
  <c r="L310" i="1" l="1"/>
  <c r="C311" i="1" s="1"/>
  <c r="B311" i="1" l="1"/>
  <c r="A311" i="1" s="1"/>
  <c r="D311" i="1" l="1"/>
  <c r="E311" i="1" s="1"/>
  <c r="K311" i="1" s="1"/>
  <c r="H311" i="1"/>
  <c r="I311" i="1" s="1"/>
  <c r="L311" i="1" l="1"/>
  <c r="C312" i="1" s="1"/>
  <c r="B312" i="1" l="1"/>
  <c r="A312" i="1" s="1"/>
  <c r="D312" i="1" l="1"/>
  <c r="E312" i="1" s="1"/>
  <c r="K312" i="1" s="1"/>
  <c r="H312" i="1"/>
  <c r="I312" i="1" s="1"/>
  <c r="L312" i="1" l="1"/>
  <c r="C313" i="1" s="1"/>
  <c r="B313" i="1" l="1"/>
  <c r="A313" i="1" s="1"/>
  <c r="H313" i="1" l="1"/>
  <c r="I313" i="1" s="1"/>
  <c r="D313" i="1"/>
  <c r="E313" i="1" s="1"/>
  <c r="K313" i="1" s="1"/>
  <c r="L313" i="1" l="1"/>
  <c r="C314" i="1" s="1"/>
  <c r="B314" i="1" l="1"/>
  <c r="A314" i="1" s="1"/>
  <c r="H314" i="1" l="1"/>
  <c r="I314" i="1" s="1"/>
  <c r="D314" i="1"/>
  <c r="E314" i="1" s="1"/>
  <c r="K314" i="1" s="1"/>
  <c r="L314" i="1" l="1"/>
  <c r="C315" i="1" s="1"/>
  <c r="B315" i="1" l="1"/>
  <c r="A315" i="1" s="1"/>
  <c r="D315" i="1" l="1"/>
  <c r="E315" i="1" s="1"/>
  <c r="K315" i="1" s="1"/>
  <c r="H315" i="1"/>
  <c r="I315" i="1" s="1"/>
  <c r="L315" i="1" l="1"/>
  <c r="C316" i="1" s="1"/>
  <c r="B316" i="1" l="1"/>
  <c r="A316" i="1" s="1"/>
  <c r="D316" i="1" l="1"/>
  <c r="E316" i="1" s="1"/>
  <c r="K316" i="1" s="1"/>
  <c r="H316" i="1"/>
  <c r="I316" i="1" s="1"/>
  <c r="L316" i="1" l="1"/>
  <c r="C317" i="1" s="1"/>
  <c r="B317" i="1" l="1"/>
  <c r="A317" i="1" s="1"/>
  <c r="H317" i="1" l="1"/>
  <c r="I317" i="1" s="1"/>
  <c r="D317" i="1"/>
  <c r="E317" i="1" s="1"/>
  <c r="K317" i="1" s="1"/>
  <c r="L317" i="1" l="1"/>
  <c r="C318" i="1" s="1"/>
  <c r="B318" i="1" l="1"/>
  <c r="A318" i="1" s="1"/>
  <c r="H318" i="1" l="1"/>
  <c r="I318" i="1" s="1"/>
  <c r="D318" i="1"/>
  <c r="E318" i="1" s="1"/>
  <c r="K318" i="1" s="1"/>
  <c r="L318" i="1" l="1"/>
  <c r="C319" i="1" s="1"/>
  <c r="B319" i="1" l="1"/>
  <c r="A319" i="1" s="1"/>
  <c r="D319" i="1" l="1"/>
  <c r="E319" i="1" s="1"/>
  <c r="K319" i="1" s="1"/>
  <c r="H319" i="1"/>
  <c r="I319" i="1" s="1"/>
  <c r="L319" i="1" l="1"/>
  <c r="C320" i="1" s="1"/>
  <c r="B320" i="1" l="1"/>
  <c r="A320" i="1" s="1"/>
  <c r="D320" i="1" l="1"/>
  <c r="E320" i="1" s="1"/>
  <c r="K320" i="1" s="1"/>
  <c r="H320" i="1"/>
  <c r="I320" i="1" s="1"/>
  <c r="L320" i="1" l="1"/>
  <c r="C321" i="1" s="1"/>
  <c r="B321" i="1" l="1"/>
  <c r="A321" i="1" s="1"/>
  <c r="H321" i="1" l="1"/>
  <c r="I321" i="1" s="1"/>
  <c r="D321" i="1"/>
  <c r="E321" i="1" s="1"/>
  <c r="K321" i="1" s="1"/>
  <c r="L321" i="1" l="1"/>
  <c r="C322" i="1" s="1"/>
  <c r="B322" i="1" l="1"/>
  <c r="A322" i="1" s="1"/>
  <c r="H322" i="1" l="1"/>
  <c r="I322" i="1" s="1"/>
  <c r="D322" i="1"/>
  <c r="E322" i="1" s="1"/>
  <c r="K322" i="1" s="1"/>
  <c r="L322" i="1" l="1"/>
  <c r="C323" i="1" s="1"/>
  <c r="B323" i="1" l="1"/>
  <c r="A323" i="1" s="1"/>
  <c r="D323" i="1" l="1"/>
  <c r="E323" i="1" s="1"/>
  <c r="K323" i="1" s="1"/>
  <c r="H323" i="1"/>
  <c r="I323" i="1" s="1"/>
  <c r="L323" i="1" l="1"/>
  <c r="C324" i="1" s="1"/>
  <c r="B324" i="1" l="1"/>
  <c r="A324" i="1" s="1"/>
  <c r="D324" i="1" l="1"/>
  <c r="E324" i="1" s="1"/>
  <c r="K324" i="1" s="1"/>
  <c r="H324" i="1"/>
  <c r="I324" i="1" s="1"/>
  <c r="L324" i="1" l="1"/>
  <c r="C325" i="1" s="1"/>
  <c r="B325" i="1" l="1"/>
  <c r="A325" i="1" s="1"/>
  <c r="H325" i="1" l="1"/>
  <c r="I325" i="1" s="1"/>
  <c r="D325" i="1"/>
  <c r="E325" i="1" s="1"/>
  <c r="K325" i="1" s="1"/>
  <c r="L325" i="1" l="1"/>
  <c r="C326" i="1" s="1"/>
  <c r="B326" i="1" l="1"/>
  <c r="A326" i="1" s="1"/>
  <c r="H326" i="1" l="1"/>
  <c r="I326" i="1" s="1"/>
  <c r="D326" i="1"/>
  <c r="E326" i="1" s="1"/>
  <c r="K326" i="1" s="1"/>
  <c r="L326" i="1" l="1"/>
  <c r="C327" i="1" s="1"/>
  <c r="B327" i="1" l="1"/>
  <c r="A327" i="1" s="1"/>
  <c r="D327" i="1" l="1"/>
  <c r="E327" i="1" s="1"/>
  <c r="K327" i="1" s="1"/>
  <c r="H327" i="1"/>
  <c r="I327" i="1" s="1"/>
  <c r="L327" i="1" l="1"/>
  <c r="C328" i="1" s="1"/>
  <c r="B328" i="1" l="1"/>
  <c r="A328" i="1" s="1"/>
  <c r="D328" i="1" l="1"/>
  <c r="E328" i="1" s="1"/>
  <c r="K328" i="1" s="1"/>
  <c r="H328" i="1"/>
  <c r="I328" i="1" s="1"/>
  <c r="L328" i="1" l="1"/>
  <c r="C329" i="1" s="1"/>
  <c r="B329" i="1" l="1"/>
  <c r="A329" i="1" s="1"/>
  <c r="H329" i="1" l="1"/>
  <c r="I329" i="1" s="1"/>
  <c r="D329" i="1"/>
  <c r="E329" i="1" s="1"/>
  <c r="K329" i="1" s="1"/>
  <c r="L329" i="1" l="1"/>
  <c r="C330" i="1" s="1"/>
  <c r="B330" i="1" l="1"/>
  <c r="A330" i="1" s="1"/>
  <c r="H330" i="1" l="1"/>
  <c r="I330" i="1" s="1"/>
  <c r="D330" i="1"/>
  <c r="E330" i="1" s="1"/>
  <c r="K330" i="1" s="1"/>
  <c r="L330" i="1" l="1"/>
  <c r="C331" i="1" s="1"/>
  <c r="B331" i="1" l="1"/>
  <c r="A331" i="1" s="1"/>
  <c r="D331" i="1" l="1"/>
  <c r="E331" i="1" s="1"/>
  <c r="K331" i="1" s="1"/>
  <c r="H331" i="1"/>
  <c r="I331" i="1" s="1"/>
  <c r="L331" i="1" l="1"/>
  <c r="C332" i="1" s="1"/>
  <c r="B332" i="1" l="1"/>
  <c r="A332" i="1" s="1"/>
  <c r="D332" i="1" l="1"/>
  <c r="E332" i="1" s="1"/>
  <c r="K332" i="1" s="1"/>
  <c r="H332" i="1"/>
  <c r="I332" i="1" s="1"/>
  <c r="L332" i="1" l="1"/>
  <c r="C333" i="1" s="1"/>
  <c r="B333" i="1" l="1"/>
  <c r="A333" i="1" s="1"/>
  <c r="H333" i="1" l="1"/>
  <c r="I333" i="1" s="1"/>
  <c r="D333" i="1"/>
  <c r="E333" i="1" s="1"/>
  <c r="K333" i="1" s="1"/>
  <c r="L333" i="1" l="1"/>
  <c r="C334" i="1" s="1"/>
  <c r="B334" i="1" l="1"/>
  <c r="A334" i="1" s="1"/>
  <c r="H334" i="1" l="1"/>
  <c r="I334" i="1" s="1"/>
  <c r="D334" i="1"/>
  <c r="E334" i="1" s="1"/>
  <c r="K334" i="1" s="1"/>
  <c r="L334" i="1" l="1"/>
  <c r="C335" i="1" s="1"/>
  <c r="B335" i="1" l="1"/>
  <c r="A335" i="1" s="1"/>
  <c r="D335" i="1" l="1"/>
  <c r="E335" i="1" s="1"/>
  <c r="K335" i="1" s="1"/>
  <c r="H335" i="1"/>
  <c r="I335" i="1" s="1"/>
  <c r="L335" i="1" l="1"/>
  <c r="C336" i="1" s="1"/>
  <c r="B336" i="1" l="1"/>
  <c r="A336" i="1" s="1"/>
  <c r="D336" i="1" l="1"/>
  <c r="E336" i="1" s="1"/>
  <c r="K336" i="1" s="1"/>
  <c r="H336" i="1"/>
  <c r="I336" i="1" s="1"/>
  <c r="L336" i="1" l="1"/>
  <c r="C337" i="1" s="1"/>
  <c r="B337" i="1" l="1"/>
  <c r="A337" i="1" s="1"/>
  <c r="H337" i="1" l="1"/>
  <c r="I337" i="1" s="1"/>
  <c r="D337" i="1"/>
  <c r="E337" i="1" s="1"/>
  <c r="K337" i="1" s="1"/>
  <c r="L337" i="1" l="1"/>
  <c r="C338" i="1" s="1"/>
  <c r="B338" i="1" l="1"/>
  <c r="A338" i="1" s="1"/>
  <c r="H338" i="1" l="1"/>
  <c r="I338" i="1" s="1"/>
  <c r="D338" i="1"/>
  <c r="E338" i="1" s="1"/>
  <c r="K338" i="1" s="1"/>
  <c r="L338" i="1" l="1"/>
  <c r="C339" i="1" s="1"/>
  <c r="B339" i="1" l="1"/>
  <c r="A339" i="1" s="1"/>
  <c r="D339" i="1" l="1"/>
  <c r="E339" i="1" s="1"/>
  <c r="K339" i="1" s="1"/>
  <c r="H339" i="1"/>
  <c r="I339" i="1" s="1"/>
  <c r="L339" i="1" l="1"/>
  <c r="C340" i="1" s="1"/>
  <c r="B340" i="1" l="1"/>
  <c r="A340" i="1" s="1"/>
  <c r="D340" i="1" l="1"/>
  <c r="E340" i="1" s="1"/>
  <c r="K340" i="1" s="1"/>
  <c r="H340" i="1"/>
  <c r="I340" i="1" s="1"/>
  <c r="L340" i="1" l="1"/>
  <c r="C341" i="1" s="1"/>
  <c r="B341" i="1" l="1"/>
  <c r="A341" i="1" s="1"/>
  <c r="H341" i="1" l="1"/>
  <c r="I341" i="1" s="1"/>
  <c r="D341" i="1"/>
  <c r="E341" i="1" s="1"/>
  <c r="K341" i="1" s="1"/>
  <c r="L341" i="1" l="1"/>
  <c r="C342" i="1" s="1"/>
  <c r="B342" i="1" l="1"/>
  <c r="A342" i="1" s="1"/>
  <c r="H342" i="1" l="1"/>
  <c r="I342" i="1" s="1"/>
  <c r="D342" i="1"/>
  <c r="E342" i="1" s="1"/>
  <c r="K342" i="1" s="1"/>
  <c r="L342" i="1" l="1"/>
  <c r="C343" i="1" s="1"/>
  <c r="B343" i="1" l="1"/>
  <c r="A343" i="1" s="1"/>
  <c r="D343" i="1" l="1"/>
  <c r="E343" i="1" s="1"/>
  <c r="K343" i="1" s="1"/>
  <c r="H343" i="1"/>
  <c r="I343" i="1" s="1"/>
  <c r="L343" i="1" l="1"/>
  <c r="C344" i="1" s="1"/>
  <c r="B344" i="1" l="1"/>
  <c r="A344" i="1" s="1"/>
  <c r="D344" i="1" l="1"/>
  <c r="E344" i="1" s="1"/>
  <c r="K344" i="1" s="1"/>
  <c r="H344" i="1"/>
  <c r="I344" i="1" s="1"/>
  <c r="L344" i="1" l="1"/>
  <c r="C345" i="1" s="1"/>
  <c r="B345" i="1" l="1"/>
  <c r="A345" i="1" s="1"/>
  <c r="H345" i="1" l="1"/>
  <c r="I345" i="1" s="1"/>
  <c r="D345" i="1"/>
  <c r="E345" i="1" s="1"/>
  <c r="K345" i="1" s="1"/>
  <c r="L345" i="1" l="1"/>
  <c r="C346" i="1" s="1"/>
  <c r="B346" i="1" l="1"/>
  <c r="A346" i="1" s="1"/>
  <c r="H346" i="1" l="1"/>
  <c r="I346" i="1" s="1"/>
  <c r="D346" i="1"/>
  <c r="E346" i="1" s="1"/>
  <c r="K346" i="1" s="1"/>
  <c r="L346" i="1" l="1"/>
  <c r="C347" i="1" s="1"/>
  <c r="B347" i="1" l="1"/>
  <c r="A347" i="1" s="1"/>
  <c r="D347" i="1" l="1"/>
  <c r="E347" i="1" s="1"/>
  <c r="K347" i="1" s="1"/>
  <c r="H347" i="1"/>
  <c r="I347" i="1" s="1"/>
  <c r="L347" i="1" l="1"/>
  <c r="C348" i="1" s="1"/>
  <c r="B348" i="1" l="1"/>
  <c r="A348" i="1" s="1"/>
  <c r="D348" i="1" l="1"/>
  <c r="E348" i="1" s="1"/>
  <c r="K348" i="1" s="1"/>
  <c r="H348" i="1"/>
  <c r="I348" i="1" s="1"/>
  <c r="L348" i="1" l="1"/>
  <c r="C349" i="1" s="1"/>
  <c r="B349" i="1" l="1"/>
  <c r="A349" i="1" s="1"/>
  <c r="H349" i="1" l="1"/>
  <c r="I349" i="1" s="1"/>
  <c r="D349" i="1"/>
  <c r="E349" i="1" s="1"/>
  <c r="K349" i="1" s="1"/>
  <c r="L349" i="1" l="1"/>
  <c r="C350" i="1" s="1"/>
  <c r="B350" i="1" l="1"/>
  <c r="A350" i="1" s="1"/>
  <c r="H350" i="1" l="1"/>
  <c r="I350" i="1" s="1"/>
  <c r="D350" i="1"/>
  <c r="E350" i="1" s="1"/>
  <c r="K350" i="1" s="1"/>
  <c r="L350" i="1" l="1"/>
  <c r="C351" i="1" s="1"/>
  <c r="B351" i="1" l="1"/>
  <c r="A351" i="1" s="1"/>
  <c r="D351" i="1" l="1"/>
  <c r="E351" i="1" s="1"/>
  <c r="K351" i="1" s="1"/>
  <c r="H351" i="1"/>
  <c r="I351" i="1" s="1"/>
  <c r="L351" i="1" l="1"/>
  <c r="C352" i="1" s="1"/>
  <c r="B352" i="1" l="1"/>
  <c r="A352" i="1" s="1"/>
  <c r="D352" i="1" l="1"/>
  <c r="E352" i="1" s="1"/>
  <c r="K352" i="1" s="1"/>
  <c r="H352" i="1"/>
  <c r="I352" i="1" s="1"/>
  <c r="L352" i="1" l="1"/>
  <c r="C353" i="1" s="1"/>
  <c r="B353" i="1" l="1"/>
  <c r="A353" i="1" s="1"/>
  <c r="H353" i="1" l="1"/>
  <c r="I353" i="1" s="1"/>
  <c r="D353" i="1"/>
  <c r="E353" i="1" s="1"/>
  <c r="K353" i="1" s="1"/>
  <c r="L353" i="1" l="1"/>
  <c r="C354" i="1" s="1"/>
  <c r="B354" i="1" l="1"/>
  <c r="A354" i="1" s="1"/>
  <c r="H354" i="1" l="1"/>
  <c r="I354" i="1" s="1"/>
  <c r="D354" i="1"/>
  <c r="E354" i="1" s="1"/>
  <c r="K354" i="1" s="1"/>
  <c r="L354" i="1" l="1"/>
  <c r="C355" i="1" s="1"/>
  <c r="B355" i="1" l="1"/>
  <c r="A355" i="1" s="1"/>
  <c r="D355" i="1" l="1"/>
  <c r="E355" i="1" s="1"/>
  <c r="K355" i="1" s="1"/>
  <c r="H355" i="1"/>
  <c r="I355" i="1" s="1"/>
  <c r="L355" i="1" l="1"/>
  <c r="C356" i="1" s="1"/>
  <c r="B356" i="1" l="1"/>
  <c r="A356" i="1" s="1"/>
  <c r="D356" i="1" l="1"/>
  <c r="E356" i="1" s="1"/>
  <c r="K356" i="1" s="1"/>
  <c r="H356" i="1"/>
  <c r="I356" i="1" s="1"/>
  <c r="L356" i="1" l="1"/>
  <c r="C357" i="1" s="1"/>
  <c r="B357" i="1" l="1"/>
  <c r="A357" i="1" s="1"/>
  <c r="H357" i="1" l="1"/>
  <c r="I357" i="1" s="1"/>
  <c r="D357" i="1"/>
  <c r="E357" i="1" s="1"/>
  <c r="K357" i="1" s="1"/>
  <c r="L357" i="1" l="1"/>
  <c r="C358" i="1" s="1"/>
  <c r="B358" i="1" l="1"/>
  <c r="A358" i="1" s="1"/>
  <c r="H358" i="1" l="1"/>
  <c r="I358" i="1" s="1"/>
  <c r="D358" i="1"/>
  <c r="E358" i="1" s="1"/>
  <c r="K358" i="1" s="1"/>
  <c r="L358" i="1" l="1"/>
  <c r="C359" i="1" s="1"/>
  <c r="B359" i="1" l="1"/>
  <c r="A359" i="1" s="1"/>
  <c r="D359" i="1" l="1"/>
  <c r="E359" i="1" s="1"/>
  <c r="K359" i="1" s="1"/>
  <c r="H359" i="1"/>
  <c r="I359" i="1" s="1"/>
  <c r="L359" i="1" l="1"/>
  <c r="C360" i="1" s="1"/>
  <c r="B360" i="1" l="1"/>
  <c r="A360" i="1" s="1"/>
  <c r="D360" i="1" l="1"/>
  <c r="E360" i="1" s="1"/>
  <c r="K360" i="1" s="1"/>
  <c r="H360" i="1"/>
  <c r="I360" i="1" s="1"/>
  <c r="L360" i="1" l="1"/>
  <c r="C361" i="1" s="1"/>
  <c r="B361" i="1" l="1"/>
  <c r="A361" i="1" s="1"/>
  <c r="H361" i="1" l="1"/>
  <c r="I361" i="1" s="1"/>
  <c r="D361" i="1"/>
  <c r="E361" i="1" s="1"/>
  <c r="K361" i="1" s="1"/>
  <c r="L361" i="1" l="1"/>
  <c r="C362" i="1" s="1"/>
  <c r="B362" i="1" l="1"/>
  <c r="A362" i="1" s="1"/>
  <c r="H362" i="1" l="1"/>
  <c r="I362" i="1" s="1"/>
  <c r="D362" i="1"/>
  <c r="E362" i="1" s="1"/>
  <c r="K362" i="1" s="1"/>
  <c r="L362" i="1" l="1"/>
  <c r="C363" i="1" s="1"/>
  <c r="B363" i="1" l="1"/>
  <c r="A363" i="1" s="1"/>
  <c r="D363" i="1" l="1"/>
  <c r="E363" i="1" s="1"/>
  <c r="K363" i="1" s="1"/>
  <c r="H363" i="1"/>
  <c r="I363" i="1" s="1"/>
  <c r="L363" i="1" l="1"/>
  <c r="C364" i="1" s="1"/>
  <c r="B364" i="1" l="1"/>
  <c r="A364" i="1" s="1"/>
  <c r="D364" i="1" l="1"/>
  <c r="E364" i="1" s="1"/>
  <c r="K364" i="1" s="1"/>
  <c r="H364" i="1"/>
  <c r="I364" i="1" s="1"/>
  <c r="L364" i="1" l="1"/>
  <c r="C365" i="1" s="1"/>
  <c r="B365" i="1" l="1"/>
  <c r="A365" i="1" s="1"/>
  <c r="H365" i="1" l="1"/>
  <c r="I365" i="1" s="1"/>
  <c r="D365" i="1"/>
  <c r="E365" i="1" s="1"/>
  <c r="K365" i="1" s="1"/>
  <c r="L365" i="1" l="1"/>
  <c r="C366" i="1" s="1"/>
  <c r="B366" i="1" l="1"/>
  <c r="A366" i="1" s="1"/>
  <c r="H366" i="1" l="1"/>
  <c r="I366" i="1" s="1"/>
  <c r="D366" i="1"/>
  <c r="E366" i="1" s="1"/>
  <c r="K366" i="1" s="1"/>
  <c r="L366" i="1" l="1"/>
  <c r="C367" i="1" s="1"/>
  <c r="B367" i="1" l="1"/>
  <c r="A367" i="1" s="1"/>
  <c r="D367" i="1" l="1"/>
  <c r="E367" i="1" s="1"/>
  <c r="K367" i="1" s="1"/>
  <c r="H367" i="1"/>
  <c r="I367" i="1" s="1"/>
  <c r="L367" i="1" l="1"/>
  <c r="C368" i="1" s="1"/>
  <c r="B368" i="1" l="1"/>
  <c r="A368" i="1" s="1"/>
  <c r="D368" i="1" l="1"/>
  <c r="E368" i="1" s="1"/>
  <c r="K368" i="1" s="1"/>
  <c r="H368" i="1"/>
  <c r="I368" i="1" s="1"/>
  <c r="L368" i="1" l="1"/>
  <c r="C369" i="1" s="1"/>
  <c r="B369" i="1" l="1"/>
  <c r="A369" i="1" s="1"/>
  <c r="H369" i="1" l="1"/>
  <c r="I369" i="1" s="1"/>
  <c r="D369" i="1"/>
  <c r="E369" i="1" s="1"/>
  <c r="K369" i="1" s="1"/>
  <c r="L369" i="1" l="1"/>
  <c r="C370" i="1" s="1"/>
  <c r="B370" i="1" l="1"/>
  <c r="A370" i="1" s="1"/>
  <c r="H370" i="1" l="1"/>
  <c r="I370" i="1" s="1"/>
  <c r="D370" i="1"/>
  <c r="E370" i="1" s="1"/>
  <c r="K370" i="1" s="1"/>
  <c r="L370" i="1" l="1"/>
  <c r="C371" i="1" s="1"/>
  <c r="B371" i="1" l="1"/>
  <c r="A371" i="1" s="1"/>
  <c r="D371" i="1" l="1"/>
  <c r="E371" i="1" s="1"/>
  <c r="K371" i="1" s="1"/>
  <c r="H371" i="1"/>
  <c r="I371" i="1" s="1"/>
  <c r="L371" i="1" l="1"/>
  <c r="C372" i="1" s="1"/>
  <c r="B372" i="1" l="1"/>
  <c r="A372" i="1" s="1"/>
  <c r="D372" i="1" l="1"/>
  <c r="E372" i="1" s="1"/>
  <c r="K372" i="1" s="1"/>
  <c r="H372" i="1"/>
  <c r="I372" i="1" s="1"/>
  <c r="L372" i="1" l="1"/>
  <c r="C373" i="1" s="1"/>
  <c r="B373" i="1" l="1"/>
  <c r="A373" i="1" s="1"/>
  <c r="H373" i="1" l="1"/>
  <c r="I373" i="1" s="1"/>
  <c r="D373" i="1"/>
  <c r="E373" i="1" s="1"/>
  <c r="K373" i="1" s="1"/>
  <c r="L373" i="1" l="1"/>
  <c r="C374" i="1" s="1"/>
  <c r="B374" i="1" l="1"/>
  <c r="A374" i="1" s="1"/>
  <c r="H374" i="1" l="1"/>
  <c r="I374" i="1" s="1"/>
  <c r="D374" i="1"/>
  <c r="E374" i="1" s="1"/>
  <c r="K374" i="1" s="1"/>
  <c r="L374" i="1" l="1"/>
  <c r="C375" i="1" s="1"/>
  <c r="B375" i="1" l="1"/>
  <c r="A375" i="1" s="1"/>
  <c r="D375" i="1" l="1"/>
  <c r="E375" i="1" s="1"/>
  <c r="K375" i="1" s="1"/>
  <c r="H375" i="1"/>
  <c r="I375" i="1" s="1"/>
  <c r="L375" i="1" l="1"/>
  <c r="C376" i="1" s="1"/>
  <c r="B376" i="1" l="1"/>
  <c r="A376" i="1" s="1"/>
  <c r="D376" i="1" l="1"/>
  <c r="E376" i="1" s="1"/>
  <c r="K376" i="1" s="1"/>
  <c r="H376" i="1"/>
  <c r="I376" i="1" s="1"/>
  <c r="L376" i="1" l="1"/>
  <c r="C377" i="1" s="1"/>
  <c r="B377" i="1" l="1"/>
  <c r="A377" i="1" s="1"/>
  <c r="H377" i="1" l="1"/>
  <c r="I377" i="1" s="1"/>
  <c r="D377" i="1"/>
  <c r="E377" i="1" s="1"/>
  <c r="K377" i="1" s="1"/>
  <c r="L377" i="1" l="1"/>
  <c r="C378" i="1" s="1"/>
  <c r="B378" i="1" l="1"/>
  <c r="A378" i="1" s="1"/>
  <c r="H378" i="1" l="1"/>
  <c r="I378" i="1" s="1"/>
  <c r="D378" i="1"/>
  <c r="E378" i="1" s="1"/>
  <c r="K378" i="1" s="1"/>
  <c r="L378" i="1" l="1"/>
  <c r="C379" i="1" s="1"/>
  <c r="B379" i="1" l="1"/>
  <c r="A379" i="1" s="1"/>
  <c r="D379" i="1" l="1"/>
  <c r="E379" i="1" s="1"/>
  <c r="K379" i="1" s="1"/>
  <c r="H379" i="1"/>
  <c r="I379" i="1" s="1"/>
  <c r="L379" i="1" l="1"/>
  <c r="C380" i="1" s="1"/>
  <c r="B380" i="1" l="1"/>
  <c r="A380" i="1" s="1"/>
  <c r="D380" i="1" l="1"/>
  <c r="E380" i="1" s="1"/>
  <c r="K380" i="1" s="1"/>
  <c r="H380" i="1"/>
  <c r="I380" i="1" s="1"/>
  <c r="L380" i="1" l="1"/>
  <c r="C381" i="1" s="1"/>
  <c r="B381" i="1" l="1"/>
  <c r="A381" i="1" s="1"/>
  <c r="D381" i="1" l="1"/>
  <c r="E381" i="1" s="1"/>
  <c r="K381" i="1" s="1"/>
  <c r="H381" i="1"/>
  <c r="I381" i="1" s="1"/>
  <c r="L381" i="1" l="1"/>
  <c r="C382" i="1" s="1"/>
  <c r="B382" i="1" l="1"/>
  <c r="A382" i="1" s="1"/>
  <c r="H382" i="1" l="1"/>
  <c r="I382" i="1" s="1"/>
  <c r="D382" i="1"/>
  <c r="E382" i="1" s="1"/>
  <c r="K382" i="1" s="1"/>
  <c r="L382" i="1" l="1"/>
  <c r="C383" i="1" s="1"/>
  <c r="B383" i="1" l="1"/>
  <c r="A383" i="1" s="1"/>
  <c r="H383" i="1" l="1"/>
  <c r="I383" i="1" s="1"/>
  <c r="D383" i="1"/>
  <c r="E383" i="1" s="1"/>
  <c r="K383" i="1" s="1"/>
  <c r="L383" i="1" l="1"/>
  <c r="C384" i="1" s="1"/>
  <c r="B384" i="1" l="1"/>
  <c r="A384" i="1" s="1"/>
  <c r="D384" i="1" l="1"/>
  <c r="E384" i="1" s="1"/>
  <c r="K384" i="1" s="1"/>
  <c r="H384" i="1"/>
  <c r="I384" i="1" s="1"/>
  <c r="L384" i="1" l="1"/>
  <c r="C385" i="1" s="1"/>
  <c r="B385" i="1" l="1"/>
  <c r="A385" i="1" s="1"/>
  <c r="D385" i="1" l="1"/>
  <c r="E385" i="1" s="1"/>
  <c r="K385" i="1" s="1"/>
  <c r="H385" i="1"/>
  <c r="I385" i="1" s="1"/>
  <c r="L385" i="1" l="1"/>
  <c r="C386" i="1" s="1"/>
  <c r="B386" i="1" l="1"/>
  <c r="A386" i="1" s="1"/>
  <c r="H386" i="1" l="1"/>
  <c r="I386" i="1" s="1"/>
  <c r="D386" i="1"/>
  <c r="E386" i="1" s="1"/>
  <c r="K386" i="1" s="1"/>
  <c r="L386" i="1" l="1"/>
  <c r="C387" i="1" s="1"/>
  <c r="B387" i="1" l="1"/>
  <c r="A387" i="1" s="1"/>
  <c r="H387" i="1" l="1"/>
  <c r="I387" i="1" s="1"/>
  <c r="D387" i="1"/>
  <c r="E387" i="1" s="1"/>
  <c r="K387" i="1" s="1"/>
  <c r="L387" i="1" l="1"/>
  <c r="C388" i="1" s="1"/>
  <c r="B388" i="1" l="1"/>
  <c r="A388" i="1" s="1"/>
  <c r="H388" i="1" l="1"/>
  <c r="I388" i="1" s="1"/>
  <c r="D388" i="1"/>
  <c r="E388" i="1" s="1"/>
  <c r="K388" i="1" s="1"/>
  <c r="L388" i="1" l="1"/>
  <c r="C389" i="1" s="1"/>
  <c r="B389" i="1" l="1"/>
  <c r="A389" i="1" s="1"/>
  <c r="H389" i="1" l="1"/>
  <c r="I389" i="1" s="1"/>
  <c r="D389" i="1"/>
  <c r="E389" i="1" s="1"/>
  <c r="K389" i="1" s="1"/>
  <c r="L389" i="1" l="1"/>
  <c r="C390" i="1" s="1"/>
  <c r="B390" i="1" l="1"/>
  <c r="A390" i="1" s="1"/>
  <c r="H390" i="1" l="1"/>
  <c r="I390" i="1" s="1"/>
  <c r="D390" i="1"/>
  <c r="E390" i="1" s="1"/>
  <c r="K390" i="1" s="1"/>
  <c r="L390" i="1" l="1"/>
  <c r="C391" i="1" s="1"/>
  <c r="B391" i="1" l="1"/>
  <c r="A391" i="1" s="1"/>
  <c r="D391" i="1" l="1"/>
  <c r="E391" i="1" s="1"/>
  <c r="K391" i="1" s="1"/>
  <c r="H391" i="1"/>
  <c r="I391" i="1" s="1"/>
  <c r="L391" i="1" l="1"/>
  <c r="C392" i="1" s="1"/>
  <c r="B392" i="1" l="1"/>
  <c r="A392" i="1" s="1"/>
  <c r="D392" i="1" l="1"/>
  <c r="E392" i="1" s="1"/>
  <c r="K392" i="1" s="1"/>
  <c r="H392" i="1"/>
  <c r="I392" i="1" s="1"/>
  <c r="L392" i="1" l="1"/>
  <c r="C393" i="1" s="1"/>
  <c r="B393" i="1" l="1"/>
  <c r="A393" i="1" s="1"/>
  <c r="H393" i="1" l="1"/>
  <c r="I393" i="1" s="1"/>
  <c r="D393" i="1"/>
  <c r="E393" i="1" s="1"/>
  <c r="K393" i="1" s="1"/>
  <c r="L393" i="1" l="1"/>
  <c r="C394" i="1" s="1"/>
  <c r="B394" i="1" l="1"/>
  <c r="A394" i="1" s="1"/>
  <c r="D394" i="1" l="1"/>
  <c r="E394" i="1" s="1"/>
  <c r="K394" i="1" s="1"/>
  <c r="H394" i="1"/>
  <c r="I394" i="1" s="1"/>
  <c r="L394" i="1" l="1"/>
  <c r="C395" i="1" s="1"/>
  <c r="B395" i="1" l="1"/>
  <c r="A395" i="1" s="1"/>
  <c r="D395" i="1" l="1"/>
  <c r="E395" i="1" s="1"/>
  <c r="K395" i="1" s="1"/>
  <c r="H395" i="1"/>
  <c r="I395" i="1" s="1"/>
  <c r="L395" i="1" l="1"/>
  <c r="C396" i="1" s="1"/>
  <c r="B396" i="1" l="1"/>
  <c r="A396" i="1" s="1"/>
  <c r="H396" i="1" l="1"/>
  <c r="I396" i="1" s="1"/>
  <c r="D396" i="1"/>
  <c r="E396" i="1" s="1"/>
  <c r="K396" i="1" s="1"/>
  <c r="L396" i="1" l="1"/>
  <c r="C397" i="1" s="1"/>
  <c r="B397" i="1" l="1"/>
  <c r="A397" i="1" s="1"/>
  <c r="H397" i="1" l="1"/>
  <c r="I397" i="1" s="1"/>
  <c r="D397" i="1"/>
  <c r="E397" i="1" s="1"/>
  <c r="K397" i="1" s="1"/>
  <c r="L397" i="1" l="1"/>
  <c r="C398" i="1" s="1"/>
  <c r="B398" i="1" l="1"/>
  <c r="A398" i="1" s="1"/>
  <c r="H398" i="1" l="1"/>
  <c r="I398" i="1" s="1"/>
  <c r="D398" i="1"/>
  <c r="E398" i="1" s="1"/>
  <c r="K398" i="1" s="1"/>
  <c r="L398" i="1" l="1"/>
  <c r="C399" i="1" s="1"/>
  <c r="B399" i="1" l="1"/>
  <c r="A399" i="1" s="1"/>
  <c r="D399" i="1" l="1"/>
  <c r="E399" i="1" s="1"/>
  <c r="K399" i="1" s="1"/>
  <c r="H399" i="1"/>
  <c r="I399" i="1" s="1"/>
  <c r="L399" i="1" l="1"/>
  <c r="C400" i="1" s="1"/>
  <c r="B400" i="1" l="1"/>
  <c r="A400" i="1" s="1"/>
  <c r="D400" i="1" l="1"/>
  <c r="E400" i="1" s="1"/>
  <c r="K400" i="1" s="1"/>
  <c r="H400" i="1"/>
  <c r="I400" i="1" s="1"/>
  <c r="L400" i="1" l="1"/>
  <c r="C401" i="1" s="1"/>
  <c r="B401" i="1" l="1"/>
  <c r="A401" i="1" s="1"/>
  <c r="H401" i="1" l="1"/>
  <c r="I401" i="1" s="1"/>
  <c r="D401" i="1"/>
  <c r="E401" i="1" s="1"/>
  <c r="K401" i="1" s="1"/>
  <c r="L401" i="1" l="1"/>
  <c r="C402" i="1" s="1"/>
  <c r="B402" i="1" l="1"/>
  <c r="A402" i="1" s="1"/>
  <c r="H402" i="1" l="1"/>
  <c r="I402" i="1" s="1"/>
  <c r="D402" i="1"/>
  <c r="E402" i="1" s="1"/>
  <c r="K402" i="1" s="1"/>
  <c r="L402" i="1" l="1"/>
  <c r="C403" i="1" s="1"/>
  <c r="B403" i="1" l="1"/>
  <c r="A403" i="1" s="1"/>
  <c r="D403" i="1" l="1"/>
  <c r="E403" i="1" s="1"/>
  <c r="K403" i="1" s="1"/>
  <c r="H403" i="1"/>
  <c r="I403" i="1" s="1"/>
  <c r="L403" i="1" l="1"/>
  <c r="C404" i="1" s="1"/>
  <c r="B404" i="1" l="1"/>
  <c r="A404" i="1" s="1"/>
  <c r="D404" i="1" l="1"/>
  <c r="E404" i="1" s="1"/>
  <c r="K404" i="1" s="1"/>
  <c r="H404" i="1"/>
  <c r="I404" i="1" s="1"/>
  <c r="L404" i="1" l="1"/>
  <c r="C405" i="1" s="1"/>
  <c r="B405" i="1" l="1"/>
  <c r="A405" i="1" s="1"/>
  <c r="H405" i="1" l="1"/>
  <c r="I405" i="1" s="1"/>
  <c r="D405" i="1"/>
  <c r="E405" i="1" s="1"/>
  <c r="K405" i="1" s="1"/>
  <c r="L405" i="1" l="1"/>
  <c r="C406" i="1" s="1"/>
  <c r="B406" i="1" l="1"/>
  <c r="A406" i="1" s="1"/>
  <c r="H406" i="1" l="1"/>
  <c r="I406" i="1" s="1"/>
  <c r="D406" i="1"/>
  <c r="E406" i="1" s="1"/>
  <c r="K406" i="1" s="1"/>
  <c r="L406" i="1" l="1"/>
  <c r="C407" i="1" s="1"/>
  <c r="B407" i="1" l="1"/>
  <c r="A407" i="1" s="1"/>
  <c r="D407" i="1" l="1"/>
  <c r="E407" i="1" s="1"/>
  <c r="K407" i="1" s="1"/>
  <c r="H407" i="1"/>
  <c r="I407" i="1" s="1"/>
  <c r="L407" i="1" l="1"/>
</calcChain>
</file>

<file path=xl/sharedStrings.xml><?xml version="1.0" encoding="utf-8"?>
<sst xmlns="http://schemas.openxmlformats.org/spreadsheetml/2006/main" count="416" uniqueCount="16">
  <si>
    <t>M</t>
  </si>
  <si>
    <t>Capital Restant dû</t>
  </si>
  <si>
    <t>ICNE</t>
  </si>
  <si>
    <t>Annuité</t>
  </si>
  <si>
    <t>Amortissement</t>
  </si>
  <si>
    <t>Intérêt</t>
  </si>
  <si>
    <t>Avance versée</t>
  </si>
  <si>
    <t>Périodicité</t>
  </si>
  <si>
    <t>Taux équivalent</t>
  </si>
  <si>
    <t>Taux Annuel</t>
  </si>
  <si>
    <t>Date</t>
  </si>
  <si>
    <t>Numéro</t>
  </si>
  <si>
    <t>Valeur Début</t>
  </si>
  <si>
    <t xml:space="preserve">Date de début de contrat </t>
  </si>
  <si>
    <t>Année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</si>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</sst>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Univers 45 Light"/>
    </font>
    <font>
      <sz val="10"/>
      <color theme="1"/>
      <name val="Univers 45 Light"/>
    </font>
    <font>
      <b/>
      <sz val="11"/>
      <color theme="0"/>
      <name val="Univers 45 Light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0">
    <xf numFmtId="0" fontId="0" fillId="0" borderId="0" xfId="0"/>
    <xf numFmtId="0" fontId="2" fillId="0" borderId="0" xfId="0" applyFont="1"/>
    <xf numFmtId="164" fontId="2" fillId="0" borderId="0" xfId="1" applyNumberFormat="1" applyFont="1"/>
    <xf numFmtId="164" fontId="2" fillId="0" borderId="0" xfId="0" applyNumberFormat="1" applyFont="1"/>
    <xf numFmtId="164" fontId="3" fillId="0" borderId="1" xfId="0" applyNumberFormat="1" applyFont="1" applyBorder="1"/>
    <xf numFmtId="164" fontId="3" fillId="0" borderId="1" xfId="1" applyNumberFormat="1" applyFont="1" applyBorder="1"/>
    <xf numFmtId="164" fontId="3" fillId="0" borderId="2" xfId="1" applyNumberFormat="1" applyFont="1" applyBorder="1"/>
    <xf numFmtId="0" fontId="3" fillId="0" borderId="2" xfId="0" applyFont="1" applyBorder="1" applyAlignment="1">
      <alignment horizontal="center" vertical="center"/>
    </xf>
    <xf numFmtId="10" fontId="3" fillId="0" borderId="1" xfId="2" applyNumberFormat="1" applyFont="1" applyBorder="1"/>
    <xf numFmtId="10" fontId="3" fillId="0" borderId="1" xfId="0" applyNumberFormat="1" applyFont="1" applyBorder="1"/>
    <xf numFmtId="14" fontId="3" fillId="0" borderId="1" xfId="0" applyNumberFormat="1" applyFont="1" applyBorder="1"/>
    <xf numFmtId="0" fontId="3" fillId="0" borderId="1" xfId="0" applyFont="1" applyBorder="1"/>
    <xf numFmtId="0" fontId="3" fillId="0" borderId="1" xfId="0" applyFont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 wrapText="1"/>
    </xf>
    <xf numFmtId="164" fontId="2" fillId="0" borderId="0" xfId="1" applyNumberFormat="1" applyFont="1" applyBorder="1"/>
    <xf numFmtId="164" fontId="3" fillId="0" borderId="4" xfId="1" applyNumberFormat="1" applyFont="1" applyBorder="1"/>
    <xf numFmtId="164" fontId="3" fillId="0" borderId="0" xfId="1" applyNumberFormat="1" applyFont="1" applyBorder="1"/>
    <xf numFmtId="14" fontId="2" fillId="0" borderId="0" xfId="0" applyNumberFormat="1" applyFont="1"/>
    <xf numFmtId="10" fontId="2" fillId="0" borderId="0" xfId="0" applyNumberFormat="1" applyFont="1"/>
    <xf numFmtId="0" fontId="2" fillId="0" borderId="0" xfId="0" applyNumberFormat="1" applyFont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croll" dx="26" fmlaLink="$B$1" horiz="1" max="2100" min="2000" page="10" val="2009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oneCellAnchor>
        <xdr:from>
          <xdr:col>3</xdr:col>
          <xdr:colOff>30480</xdr:colOff>
          <xdr:row>0</xdr:row>
          <xdr:rowOff>30480</xdr:rowOff>
        </xdr:from>
        <xdr:ext cx="1706879" cy="213360"/>
        <xdr:sp macro="" textlink="">
          <xdr:nvSpPr>
            <xdr:cNvPr id="1025" name="Scroll Ba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one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L1005"/>
  <sheetViews>
    <sheetView tabSelected="1" workbookViewId="0">
      <pane xSplit="1" ySplit="7" topLeftCell="B8" activePane="bottomRight" state="frozen"/>
      <selection pane="topRight" activeCell="B1" sqref="B1"/>
      <selection pane="bottomLeft" activeCell="A11" sqref="A11"/>
      <selection pane="bottomRight" activeCell="D12" sqref="D12"/>
    </sheetView>
  </sheetViews>
  <sheetFormatPr baseColWidth="10" defaultRowHeight="14.4" x14ac:dyDescent="0.3"/>
  <cols>
    <col min="1" max="2" width="11.6640625" style="1" bestFit="1" customWidth="1"/>
    <col min="3" max="3" width="16.6640625" style="1" bestFit="1" customWidth="1"/>
    <col min="4" max="4" width="11.6640625" style="1" bestFit="1" customWidth="1"/>
    <col min="5" max="5" width="13.88671875" style="1" bestFit="1" customWidth="1"/>
    <col min="6" max="6" width="11.5546875" style="1"/>
    <col min="7" max="7" width="17.77734375" style="2" bestFit="1" customWidth="1"/>
    <col min="8" max="9" width="17.88671875" style="2" bestFit="1" customWidth="1"/>
    <col min="10" max="10" width="17.77734375" style="2" bestFit="1" customWidth="1"/>
    <col min="11" max="11" width="15.44140625" style="2" bestFit="1" customWidth="1"/>
    <col min="12" max="12" width="16.6640625" style="1" bestFit="1" customWidth="1"/>
    <col min="13" max="16384" width="11.5546875" style="1"/>
  </cols>
  <sheetData>
    <row r="1" spans="1:12" x14ac:dyDescent="0.3">
      <c r="A1" s="1" t="s">
        <v>14</v>
      </c>
      <c r="B1" s="19">
        <v>2009</v>
      </c>
      <c r="G1" s="14"/>
      <c r="H1" s="14"/>
    </row>
    <row r="2" spans="1:12" x14ac:dyDescent="0.3">
      <c r="A2" s="1" t="s">
        <v>9</v>
      </c>
      <c r="B2" s="18">
        <v>5.2699999999999997E-2</v>
      </c>
      <c r="G2" s="14"/>
      <c r="H2" s="16"/>
    </row>
    <row r="3" spans="1:12" x14ac:dyDescent="0.3">
      <c r="A3" s="1" t="s">
        <v>13</v>
      </c>
      <c r="B3" s="17">
        <v>39814</v>
      </c>
      <c r="G3" s="14"/>
      <c r="H3" s="16"/>
    </row>
    <row r="4" spans="1:12" x14ac:dyDescent="0.3">
      <c r="A4" s="1" t="s">
        <v>12</v>
      </c>
      <c r="B4" s="5"/>
      <c r="G4" s="14"/>
      <c r="H4" s="14"/>
    </row>
    <row r="5" spans="1:12" x14ac:dyDescent="0.3">
      <c r="B5" s="15"/>
      <c r="G5" s="14"/>
      <c r="H5" s="14"/>
    </row>
    <row r="6" spans="1:12" x14ac:dyDescent="0.3">
      <c r="B6" s="15"/>
      <c r="G6" s="14"/>
      <c r="H6" s="14"/>
    </row>
    <row r="7" spans="1:12" ht="28.8" x14ac:dyDescent="0.3">
      <c r="A7" s="13" t="s">
        <v>11</v>
      </c>
      <c r="B7" s="13" t="s">
        <v>10</v>
      </c>
      <c r="C7" s="13" t="s">
        <v>15</v>
      </c>
      <c r="D7" s="13" t="s">
        <v>9</v>
      </c>
      <c r="E7" s="13" t="s">
        <v>8</v>
      </c>
      <c r="F7" s="13" t="s">
        <v>7</v>
      </c>
      <c r="G7" s="13" t="s">
        <v>6</v>
      </c>
      <c r="H7" s="13" t="s">
        <v>5</v>
      </c>
      <c r="I7" s="13" t="s">
        <v>4</v>
      </c>
      <c r="J7" s="13" t="s">
        <v>3</v>
      </c>
      <c r="K7" s="13" t="s">
        <v>2</v>
      </c>
      <c r="L7" s="13" t="s">
        <v>1</v>
      </c>
    </row>
    <row r="8" spans="1:12" x14ac:dyDescent="0.3">
      <c r="A8" s="11">
        <f>VALUE(DAYS360(B3,B8)/30+1)</f>
        <v>1</v>
      </c>
      <c r="B8" s="10">
        <f>DATE($B$1,1,1)</f>
        <v>39814</v>
      </c>
      <c r="C8" s="5">
        <v>1436355563.9546957</v>
      </c>
      <c r="D8" s="9">
        <f>IF(A8&lt;&gt;"",$B$2,"")</f>
        <v>5.2699999999999997E-2</v>
      </c>
      <c r="E8" s="8">
        <f>IFERROR(IF(F8="M",((1+D8)^(1/12)-1),IF(F8="Q",((1+D8/100)^(1/4)-1)*100,IF(F8="H",((1+D8/100)^(1/6)-1)*100,IF(F8="Y",D8,IF(F8="",D8))))),"")</f>
        <v>4.2890293603305985E-3</v>
      </c>
      <c r="F8" s="12" t="s">
        <v>0</v>
      </c>
      <c r="G8" s="5">
        <v>186761587.42857143</v>
      </c>
      <c r="H8" s="5">
        <f>IF(AND(A8=1,G8&gt;0,J8&gt;0),0,IF(AND(A8&gt;1,G8&gt;0,J8&gt;0),C8*E8,IF(AND(G8=0,J8=0),0,IF(AND(G8=0,J8&gt;0),C8*E8))))</f>
        <v>0</v>
      </c>
      <c r="I8" s="5">
        <f>J8-H8</f>
        <v>186761587.42857143</v>
      </c>
      <c r="J8" s="5">
        <v>186761587.42857143</v>
      </c>
      <c r="K8" s="5">
        <f>IFERROR(IF(G8&gt;0,0,C8*E8),"")</f>
        <v>0</v>
      </c>
      <c r="L8" s="4">
        <f>C8-I8</f>
        <v>1249593976.5261242</v>
      </c>
    </row>
    <row r="9" spans="1:12" x14ac:dyDescent="0.3">
      <c r="A9" s="11">
        <f>IF(B9="","",A8+1)</f>
        <v>2</v>
      </c>
      <c r="B9" s="10">
        <f>IF(OR(C9=0,C9=""),"",IF(F8="M",DATE(YEAR(B8),MONTH(B8)+1,DAY(B8)),IF(F8="Q",DATE(YEAR(B8),MONTH(B8)+3,DAY(B8)),IF(F8="H",DATE(YEAR(B8),MONTH(B8)+6,DAY(B8)),IF(F8="Y",DATE(YEAR(B8)+1,MONTH(B8),DAY(B8)))))))</f>
        <v>39845</v>
      </c>
      <c r="C9" s="4">
        <f>IFERROR(L8,"")</f>
        <v>1249593976.5261242</v>
      </c>
      <c r="D9" s="9">
        <f>IF(A9&lt;&gt;"",$B$2,"")</f>
        <v>5.2699999999999997E-2</v>
      </c>
      <c r="E9" s="8">
        <f>IFERROR(IF(F9="M",((1+D9)^(1/12)-1),IF(F9="Q",((1+D9/100)^(1/4)-1)*100,IF(F9="H",((1+D9/100)^(1/6)-1)*100,IF(F9="Y",D9,IF(F9="",D9))))),"")</f>
        <v>4.2890293603305985E-3</v>
      </c>
      <c r="F9" s="12" t="s">
        <v>0</v>
      </c>
      <c r="G9" s="5">
        <v>0</v>
      </c>
      <c r="H9" s="5">
        <f>IF(AND(A9=1,G9&gt;0,J9&gt;0),0,IF(AND(A9&gt;1,G9&gt;0,J9&gt;0),C9*E9,IF(AND(G9=0,J9=0),0,IF(AND(G9=0,J9&gt;0),C9*E9))))</f>
        <v>0</v>
      </c>
      <c r="I9" s="5">
        <f>J9-H9</f>
        <v>0</v>
      </c>
      <c r="J9" s="5">
        <v>0</v>
      </c>
      <c r="K9" s="5">
        <f>IFERROR(IF(G9&gt;0,0,C9*E9),"")</f>
        <v>5359545.2538128113</v>
      </c>
      <c r="L9" s="4">
        <f>IFERROR(IF((C9-I9)+K9&lt;0,TRUNC((C9-I9)+K9),(C9-I9)+K9),"")</f>
        <v>1254953521.779937</v>
      </c>
    </row>
    <row r="10" spans="1:12" x14ac:dyDescent="0.3">
      <c r="A10" s="11">
        <f>IF(B10="","",A9+1)</f>
        <v>3</v>
      </c>
      <c r="B10" s="10">
        <f>IF(OR(C10=0,C10=""),"",IF(F9="M",DATE(YEAR(B9),MONTH(B9)+1,DAY(B9)),IF(F9="Q",DATE(YEAR(B9),MONTH(B9)+3,DAY(B9)),IF(F9="H",DATE(YEAR(B9),MONTH(B9)+6,DAY(B9)),IF(F9="Y",DATE(YEAR(B9)+1,MONTH(B9),DAY(B9)))))))</f>
        <v>39873</v>
      </c>
      <c r="C10" s="4">
        <f>IFERROR(L9,"")</f>
        <v>1254953521.779937</v>
      </c>
      <c r="D10" s="9">
        <f>IF(A10&lt;&gt;"",$B$2,"")</f>
        <v>5.2699999999999997E-2</v>
      </c>
      <c r="E10" s="8">
        <f>IFERROR(IF(F10="M",((1+D10)^(1/12)-1),IF(F10="Q",((1+D10/100)^(1/4)-1)*100,IF(F10="H",((1+D10/100)^(1/6)-1)*100,IF(F10="Y",D10,IF(F10="",D10))))),"")</f>
        <v>4.2890293603305985E-3</v>
      </c>
      <c r="F10" s="12" t="s">
        <v>0</v>
      </c>
      <c r="G10" s="5">
        <v>0</v>
      </c>
      <c r="H10" s="5">
        <f>IF(AND(A10=1,G10&gt;0,J10&gt;0),0,IF(AND(A10&gt;1,G10&gt;0,J10&gt;0),C10*E10,IF(AND(G10=0,J10=0),0,IF(AND(G10=0,J10&gt;0),C10*E10))))</f>
        <v>0</v>
      </c>
      <c r="I10" s="5">
        <f>J10-H10</f>
        <v>0</v>
      </c>
      <c r="J10" s="5"/>
      <c r="K10" s="5">
        <f>IFERROR(IF(G10&gt;0,0,C10*E10),"")</f>
        <v>5382532.5007644352</v>
      </c>
      <c r="L10" s="4">
        <f>IFERROR(IF((C10-I10)+K10&lt;0,TRUNC((C10-I10)+K10),(C10-I10)+K10),"")</f>
        <v>1260336054.2807014</v>
      </c>
    </row>
    <row r="11" spans="1:12" x14ac:dyDescent="0.3">
      <c r="A11" s="11">
        <f>IF(B11="","",A10+1)</f>
        <v>4</v>
      </c>
      <c r="B11" s="10">
        <f>IF(OR(C11=0,C11=""),"",IF(F10="M",DATE(YEAR(B10),MONTH(B10)+1,DAY(B10)),IF(F10="Q",DATE(YEAR(B10),MONTH(B10)+3,DAY(B10)),IF(F10="H",DATE(YEAR(B10),MONTH(B10)+6,DAY(B10)),IF(F10="Y",DATE(YEAR(B10)+1,MONTH(B10),DAY(B10)))))))</f>
        <v>39904</v>
      </c>
      <c r="C11" s="4">
        <f>IFERROR(L10,"")</f>
        <v>1260336054.2807014</v>
      </c>
      <c r="D11" s="9">
        <f>IF(A11&lt;&gt;"",$B$2,"")</f>
        <v>5.2699999999999997E-2</v>
      </c>
      <c r="E11" s="8">
        <f>IFERROR(IF(F11="M",((1+D11)^(1/12)-1),IF(F11="Q",((1+D11/100)^(1/4)-1)*100,IF(F11="H",((1+D11/100)^(1/6)-1)*100,IF(F11="Y",D11,IF(F11="",D11))))),"")</f>
        <v>4.2890293603305985E-3</v>
      </c>
      <c r="F11" s="12" t="s">
        <v>0</v>
      </c>
      <c r="G11" s="5">
        <v>0</v>
      </c>
      <c r="H11" s="5">
        <f>IF(AND(A11=1,G11&gt;0,J11&gt;0),0,IF(AND(A11&gt;1,G11&gt;0,J11&gt;0),C11*E11,IF(AND(G11=0,J11=0),0,IF(AND(G11=0,J11&gt;0),C11*E11))))</f>
        <v>0</v>
      </c>
      <c r="I11" s="5">
        <f>J11-H11</f>
        <v>0</v>
      </c>
      <c r="J11" s="5"/>
      <c r="K11" s="5">
        <f>IFERROR(IF(G11&gt;0,0,C11*E11),"")</f>
        <v>5405618.3406931469</v>
      </c>
      <c r="L11" s="4">
        <f>IFERROR(IF((C11-I11)+K11&lt;0,TRUNC((C11-I11)+K11),(C11-I11)+K11),"")</f>
        <v>1265741672.6213946</v>
      </c>
    </row>
    <row r="12" spans="1:12" x14ac:dyDescent="0.3">
      <c r="A12" s="11">
        <f>IF(B12="","",A11+1)</f>
        <v>5</v>
      </c>
      <c r="B12" s="10">
        <f>IF(OR(C12=0,C12=""),"",IF(F11="M",DATE(YEAR(B11),MONTH(B11)+1,DAY(B11)),IF(F11="Q",DATE(YEAR(B11),MONTH(B11)+3,DAY(B11)),IF(F11="H",DATE(YEAR(B11),MONTH(B11)+6,DAY(B11)),IF(F11="Y",DATE(YEAR(B11)+1,MONTH(B11),DAY(B11)))))))</f>
        <v>39934</v>
      </c>
      <c r="C12" s="4">
        <f>IFERROR(L11,"")</f>
        <v>1265741672.6213946</v>
      </c>
      <c r="D12" s="9">
        <f>IF(A12&lt;&gt;"",$B$2,"")</f>
        <v>5.2699999999999997E-2</v>
      </c>
      <c r="E12" s="8">
        <f>IFERROR(IF(F12="M",((1+D12)^(1/12)-1),IF(F12="Q",((1+D12/100)^(1/4)-1)*100,IF(F12="H",((1+D12/100)^(1/6)-1)*100,IF(F12="Y",D12,IF(F12="",D12))))),"")</f>
        <v>4.2890293603305985E-3</v>
      </c>
      <c r="F12" s="12" t="s">
        <v>0</v>
      </c>
      <c r="G12" s="5">
        <v>0</v>
      </c>
      <c r="H12" s="5">
        <f>IF(AND(A12=1,G12&gt;0,J12&gt;0),0,IF(AND(A12&gt;1,G12&gt;0,J12&gt;0),C12*E12,IF(AND(G12=0,J12=0),0,IF(AND(G12=0,J12&gt;0),C12*E12))))</f>
        <v>0</v>
      </c>
      <c r="I12" s="5">
        <f>J12-H12</f>
        <v>0</v>
      </c>
      <c r="J12" s="5"/>
      <c r="K12" s="5">
        <f>IFERROR(IF(G12&gt;0,0,C12*E12),"")</f>
        <v>5428803.1964671221</v>
      </c>
      <c r="L12" s="4">
        <f>IFERROR(IF((C12-I12)+K12&lt;0,TRUNC((C12-I12)+K12),(C12-I12)+K12),"")</f>
        <v>1271170475.8178618</v>
      </c>
    </row>
    <row r="13" spans="1:12" x14ac:dyDescent="0.3">
      <c r="A13" s="11">
        <f>IF(B13="","",A12+1)</f>
        <v>6</v>
      </c>
      <c r="B13" s="10">
        <f>IF(OR(C13=0,C13=""),"",IF(F12="M",DATE(YEAR(B12),MONTH(B12)+1,DAY(B12)),IF(F12="Q",DATE(YEAR(B12),MONTH(B12)+3,DAY(B12)),IF(F12="H",DATE(YEAR(B12),MONTH(B12)+6,DAY(B12)),IF(F12="Y",DATE(YEAR(B12)+1,MONTH(B12),DAY(B12)))))))</f>
        <v>39965</v>
      </c>
      <c r="C13" s="4">
        <f>IFERROR(L12,"")</f>
        <v>1271170475.8178618</v>
      </c>
      <c r="D13" s="9">
        <f>IF(A13&lt;&gt;"",$B$2,"")</f>
        <v>5.2699999999999997E-2</v>
      </c>
      <c r="E13" s="8">
        <f>IFERROR(IF(F13="M",((1+D13)^(1/12)-1),IF(F13="Q",((1+D13/100)^(1/4)-1)*100,IF(F13="H",((1+D13/100)^(1/6)-1)*100,IF(F13="Y",D13,IF(F13="",D13))))),"")</f>
        <v>4.2890293603305985E-3</v>
      </c>
      <c r="F13" s="12" t="s">
        <v>0</v>
      </c>
      <c r="G13" s="5">
        <v>0</v>
      </c>
      <c r="H13" s="5">
        <f>IF(AND(A13=1,G13&gt;0,J13&gt;0),0,IF(AND(A13&gt;1,G13&gt;0,J13&gt;0),C13*E13,IF(AND(G13=0,J13=0),0,IF(AND(G13=0,J13&gt;0),C13*E13))))</f>
        <v>0</v>
      </c>
      <c r="I13" s="5">
        <f>J13-H13</f>
        <v>0</v>
      </c>
      <c r="J13" s="5"/>
      <c r="K13" s="5">
        <f>IFERROR(IF(G13&gt;0,0,C13*E13),"")</f>
        <v>5452087.4927682262</v>
      </c>
      <c r="L13" s="4">
        <f>IFERROR(IF((C13-I13)+K13&lt;0,TRUNC((C13-I13)+K13),(C13-I13)+K13),"")</f>
        <v>1276622563.3106301</v>
      </c>
    </row>
    <row r="14" spans="1:12" x14ac:dyDescent="0.3">
      <c r="A14" s="11">
        <f>IF(B14="","",A13+1)</f>
        <v>7</v>
      </c>
      <c r="B14" s="10">
        <f>IF(OR(C14=0,C14=""),"",IF(F13="M",DATE(YEAR(B13),MONTH(B13)+1,DAY(B13)),IF(F13="Q",DATE(YEAR(B13),MONTH(B13)+3,DAY(B13)),IF(F13="H",DATE(YEAR(B13),MONTH(B13)+6,DAY(B13)),IF(F13="Y",DATE(YEAR(B13)+1,MONTH(B13),DAY(B13)))))))</f>
        <v>39995</v>
      </c>
      <c r="C14" s="4">
        <f>IFERROR(L13,"")</f>
        <v>1276622563.3106301</v>
      </c>
      <c r="D14" s="9">
        <f>IF(A14&lt;&gt;"",$B$2,"")</f>
        <v>5.2699999999999997E-2</v>
      </c>
      <c r="E14" s="8">
        <f>IFERROR(IF(F14="M",((1+D14)^(1/12)-1),IF(F14="Q",((1+D14/100)^(1/4)-1)*100,IF(F14="H",((1+D14/100)^(1/6)-1)*100,IF(F14="Y",D14,IF(F14="",D14))))),"")</f>
        <v>4.2890293603305985E-3</v>
      </c>
      <c r="F14" s="12" t="s">
        <v>0</v>
      </c>
      <c r="G14" s="5">
        <v>0</v>
      </c>
      <c r="H14" s="5">
        <f>IF(AND(A14=1,G14&gt;0,J14&gt;0),0,IF(AND(A14&gt;1,G14&gt;0,J14&gt;0),C14*E14,IF(AND(G14=0,J14=0),0,IF(AND(G14=0,J14&gt;0),C14*E14))))</f>
        <v>0</v>
      </c>
      <c r="I14" s="5">
        <f>J14-H14</f>
        <v>0</v>
      </c>
      <c r="J14" s="5"/>
      <c r="K14" s="5">
        <f>IFERROR(IF(G14&gt;0,0,C14*E14),"")</f>
        <v>5475471.656099801</v>
      </c>
      <c r="L14" s="4">
        <f>IFERROR(IF((C14-I14)+K14&lt;0,TRUNC((C14-I14)+K14),(C14-I14)+K14),"")</f>
        <v>1282098034.9667299</v>
      </c>
    </row>
    <row r="15" spans="1:12" x14ac:dyDescent="0.3">
      <c r="A15" s="11">
        <f>IF(B15="","",A14+1)</f>
        <v>8</v>
      </c>
      <c r="B15" s="10">
        <f>IF(OR(C15=0,C15=""),"",IF(F14="M",DATE(YEAR(B14),MONTH(B14)+1,DAY(B14)),IF(F14="Q",DATE(YEAR(B14),MONTH(B14)+3,DAY(B14)),IF(F14="H",DATE(YEAR(B14),MONTH(B14)+6,DAY(B14)),IF(F14="Y",DATE(YEAR(B14)+1,MONTH(B14),DAY(B14)))))))</f>
        <v>40026</v>
      </c>
      <c r="C15" s="4">
        <f>IFERROR(L14,"")</f>
        <v>1282098034.9667299</v>
      </c>
      <c r="D15" s="9">
        <f>IF(A15&lt;&gt;"",$B$2,"")</f>
        <v>5.2699999999999997E-2</v>
      </c>
      <c r="E15" s="8">
        <f>IFERROR(IF(F15="M",((1+D15)^(1/12)-1),IF(F15="Q",((1+D15/100)^(1/4)-1)*100,IF(F15="H",((1+D15/100)^(1/6)-1)*100,IF(F15="Y",D15,IF(F15="",D15))))),"")</f>
        <v>4.2890293603305985E-3</v>
      </c>
      <c r="F15" s="12" t="s">
        <v>0</v>
      </c>
      <c r="G15" s="5">
        <v>0</v>
      </c>
      <c r="H15" s="5">
        <f>IF(AND(A15=1,G15&gt;0,J15&gt;0),0,IF(AND(A15&gt;1,G15&gt;0,J15&gt;0),C15*E15,IF(AND(G15=0,J15=0),0,IF(AND(G15=0,J15&gt;0),C15*E15))))</f>
        <v>0</v>
      </c>
      <c r="I15" s="5">
        <f>J15-H15</f>
        <v>0</v>
      </c>
      <c r="J15" s="5"/>
      <c r="K15" s="5">
        <f>IFERROR(IF(G15&gt;0,0,C15*E15),"")</f>
        <v>5498956.1147944704</v>
      </c>
      <c r="L15" s="4">
        <f>IFERROR(IF((C15-I15)+K15&lt;0,TRUNC((C15-I15)+K15),(C15-I15)+K15),"")</f>
        <v>1287596991.0815244</v>
      </c>
    </row>
    <row r="16" spans="1:12" x14ac:dyDescent="0.3">
      <c r="A16" s="11">
        <f>IF(B16="","",A15+1)</f>
        <v>9</v>
      </c>
      <c r="B16" s="10">
        <f>IF(OR(C16=0,C16=""),"",IF(F15="M",DATE(YEAR(B15),MONTH(B15)+1,DAY(B15)),IF(F15="Q",DATE(YEAR(B15),MONTH(B15)+3,DAY(B15)),IF(F15="H",DATE(YEAR(B15),MONTH(B15)+6,DAY(B15)),IF(F15="Y",DATE(YEAR(B15)+1,MONTH(B15),DAY(B15)))))))</f>
        <v>40057</v>
      </c>
      <c r="C16" s="4">
        <f>IFERROR(L15,"")</f>
        <v>1287596991.0815244</v>
      </c>
      <c r="D16" s="9">
        <f>IF(A16&lt;&gt;"",$B$2,"")</f>
        <v>5.2699999999999997E-2</v>
      </c>
      <c r="E16" s="8">
        <f>IFERROR(IF(F16="M",((1+D16)^(1/12)-1),IF(F16="Q",((1+D16/100)^(1/4)-1)*100,IF(F16="H",((1+D16/100)^(1/6)-1)*100,IF(F16="Y",D16,IF(F16="",D16))))),"")</f>
        <v>4.2890293603305985E-3</v>
      </c>
      <c r="F16" s="12" t="s">
        <v>0</v>
      </c>
      <c r="G16" s="5">
        <v>0</v>
      </c>
      <c r="H16" s="5">
        <f>IF(AND(A16=1,G16&gt;0,J16&gt;0),0,IF(AND(A16&gt;1,G16&gt;0,J16&gt;0),C16*E16,IF(AND(G16=0,J16=0),0,IF(AND(G16=0,J16&gt;0),C16*E16))))</f>
        <v>0</v>
      </c>
      <c r="I16" s="5">
        <f>J16-H16</f>
        <v>0</v>
      </c>
      <c r="J16" s="5"/>
      <c r="K16" s="5">
        <f>IFERROR(IF(G16&gt;0,0,C16*E16),"")</f>
        <v>5522541.2990219938</v>
      </c>
      <c r="L16" s="4">
        <f>IFERROR(IF((C16-I16)+K16&lt;0,TRUNC((C16-I16)+K16),(C16-I16)+K16),"")</f>
        <v>1293119532.3805463</v>
      </c>
    </row>
    <row r="17" spans="1:12" x14ac:dyDescent="0.3">
      <c r="A17" s="11">
        <f>IF(B17="","",A16+1)</f>
        <v>10</v>
      </c>
      <c r="B17" s="10">
        <f>IF(OR(C17=0,C17=""),"",IF(F16="M",DATE(YEAR(B16),MONTH(B16)+1,DAY(B16)),IF(F16="Q",DATE(YEAR(B16),MONTH(B16)+3,DAY(B16)),IF(F16="H",DATE(YEAR(B16),MONTH(B16)+6,DAY(B16)),IF(F16="Y",DATE(YEAR(B16)+1,MONTH(B16),DAY(B16)))))))</f>
        <v>40087</v>
      </c>
      <c r="C17" s="4">
        <f>IFERROR(L16,"")</f>
        <v>1293119532.3805463</v>
      </c>
      <c r="D17" s="9">
        <f>IF(A17&lt;&gt;"",$B$2,"")</f>
        <v>5.2699999999999997E-2</v>
      </c>
      <c r="E17" s="8">
        <f>IFERROR(IF(F17="M",((1+D17)^(1/12)-1),IF(F17="Q",((1+D17/100)^(1/4)-1)*100,IF(F17="H",((1+D17/100)^(1/6)-1)*100,IF(F17="Y",D17,IF(F17="",D17))))),"")</f>
        <v>4.2890293603305985E-3</v>
      </c>
      <c r="F17" s="12" t="s">
        <v>0</v>
      </c>
      <c r="G17" s="5">
        <v>0</v>
      </c>
      <c r="H17" s="5">
        <f>IF(AND(A17=1,G17&gt;0,J17&gt;0),0,IF(AND(A17&gt;1,G17&gt;0,J17&gt;0),C17*E17,IF(AND(G17=0,J17=0),0,IF(AND(G17=0,J17&gt;0),C17*E17))))</f>
        <v>0</v>
      </c>
      <c r="I17" s="5">
        <f>J17-H17</f>
        <v>0</v>
      </c>
      <c r="J17" s="5"/>
      <c r="K17" s="5">
        <f>IFERROR(IF(G17&gt;0,0,C17*E17),"")</f>
        <v>5546227.6407971373</v>
      </c>
      <c r="L17" s="4">
        <f>IFERROR(IF((C17-I17)+K17&lt;0,TRUNC((C17-I17)+K17),(C17-I17)+K17),"")</f>
        <v>1298665760.0213435</v>
      </c>
    </row>
    <row r="18" spans="1:12" x14ac:dyDescent="0.3">
      <c r="A18" s="11">
        <f>IF(B18="","",A17+1)</f>
        <v>11</v>
      </c>
      <c r="B18" s="10">
        <f>IF(OR(C18=0,C18=""),"",IF(F17="M",DATE(YEAR(B17),MONTH(B17)+1,DAY(B17)),IF(F17="Q",DATE(YEAR(B17),MONTH(B17)+3,DAY(B17)),IF(F17="H",DATE(YEAR(B17),MONTH(B17)+6,DAY(B17)),IF(F17="Y",DATE(YEAR(B17)+1,MONTH(B17),DAY(B17)))))))</f>
        <v>40118</v>
      </c>
      <c r="C18" s="4">
        <f>IFERROR(L17,"")</f>
        <v>1298665760.0213435</v>
      </c>
      <c r="D18" s="9">
        <f>IF(A18&lt;&gt;"",$B$2,"")</f>
        <v>5.2699999999999997E-2</v>
      </c>
      <c r="E18" s="8">
        <f>IFERROR(IF(F18="M",((1+D18)^(1/12)-1),IF(F18="Q",((1+D18/100)^(1/4)-1)*100,IF(F18="H",((1+D18/100)^(1/6)-1)*100,IF(F18="Y",D18,IF(F18="",D18))))),"")</f>
        <v>4.2890293603305985E-3</v>
      </c>
      <c r="F18" s="12" t="s">
        <v>0</v>
      </c>
      <c r="G18" s="5">
        <v>0</v>
      </c>
      <c r="H18" s="5">
        <f>IF(AND(A18=1,G18&gt;0,J18&gt;0),0,IF(AND(A18&gt;1,G18&gt;0,J18&gt;0),C18*E18,IF(AND(G18=0,J18=0),0,IF(AND(G18=0,J18&gt;0),C18*E18))))</f>
        <v>0</v>
      </c>
      <c r="I18" s="5">
        <f>J18-H18</f>
        <v>0</v>
      </c>
      <c r="J18" s="5"/>
      <c r="K18" s="5">
        <f>IFERROR(IF(G18&gt;0,0,C18*E18),"")</f>
        <v>5570015.5739875929</v>
      </c>
      <c r="L18" s="4">
        <f>IFERROR(IF((C18-I18)+K18&lt;0,TRUNC((C18-I18)+K18),(C18-I18)+K18),"")</f>
        <v>1304235775.595331</v>
      </c>
    </row>
    <row r="19" spans="1:12" x14ac:dyDescent="0.3">
      <c r="A19" s="11">
        <f>IF(B19="","",A18+1)</f>
        <v>12</v>
      </c>
      <c r="B19" s="10">
        <f>IF(OR(C19=0,C19=""),"",IF(F18="M",DATE(YEAR(B18),MONTH(B18)+1,DAY(B18)),IF(F18="Q",DATE(YEAR(B18),MONTH(B18)+3,DAY(B18)),IF(F18="H",DATE(YEAR(B18),MONTH(B18)+6,DAY(B18)),IF(F18="Y",DATE(YEAR(B18)+1,MONTH(B18),DAY(B18)))))))</f>
        <v>40148</v>
      </c>
      <c r="C19" s="4">
        <f>IFERROR(L18,"")</f>
        <v>1304235775.595331</v>
      </c>
      <c r="D19" s="9">
        <f>IF(A19&lt;&gt;"",$B$2,"")</f>
        <v>5.2699999999999997E-2</v>
      </c>
      <c r="E19" s="8">
        <f>IFERROR(IF(F19="M",((1+D19)^(1/12)-1),IF(F19="Q",((1+D19/100)^(1/4)-1)*100,IF(F19="H",((1+D19/100)^(1/6)-1)*100,IF(F19="Y",D19,IF(F19="",D19))))),"")</f>
        <v>4.2890293603305985E-3</v>
      </c>
      <c r="F19" s="12" t="s">
        <v>0</v>
      </c>
      <c r="G19" s="5">
        <v>0</v>
      </c>
      <c r="H19" s="5">
        <f>IF(AND(A19=1,G19&gt;0,J19&gt;0),0,IF(AND(A19&gt;1,G19&gt;0,J19&gt;0),C19*E19,IF(AND(G19=0,J19=0),0,IF(AND(G19=0,J19&gt;0),C19*E19))))</f>
        <v>0</v>
      </c>
      <c r="I19" s="5">
        <f>J19-H19</f>
        <v>0</v>
      </c>
      <c r="J19" s="5"/>
      <c r="K19" s="5">
        <f>IFERROR(IF(G19&gt;0,0,C19*E19),"")</f>
        <v>5593905.5343219247</v>
      </c>
      <c r="L19" s="4">
        <f>IFERROR(IF((C19-I19)+K19&lt;0,TRUNC((C19-I19)+K19),(C19-I19)+K19),"")</f>
        <v>1309829681.129653</v>
      </c>
    </row>
    <row r="20" spans="1:12" x14ac:dyDescent="0.3">
      <c r="A20" s="11">
        <f>IF(B20="","",A19+1)</f>
        <v>13</v>
      </c>
      <c r="B20" s="10">
        <f>IF(OR(C20=0,C20=""),"",IF(F19="M",DATE(YEAR(B19),MONTH(B19)+1,DAY(B19)),IF(F19="Q",DATE(YEAR(B19),MONTH(B19)+3,DAY(B19)),IF(F19="H",DATE(YEAR(B19),MONTH(B19)+6,DAY(B19)),IF(F19="Y",DATE(YEAR(B19)+1,MONTH(B19),DAY(B19)))))))</f>
        <v>40179</v>
      </c>
      <c r="C20" s="4">
        <f>IFERROR(L19,"")</f>
        <v>1309829681.129653</v>
      </c>
      <c r="D20" s="9">
        <f>IF(A20&lt;&gt;"",$B$2,"")</f>
        <v>5.2699999999999997E-2</v>
      </c>
      <c r="E20" s="8">
        <f>IFERROR(IF(F20="M",((1+D20)^(1/12)-1),IF(F20="Q",((1+D20/100)^(1/4)-1)*100,IF(F20="H",((1+D20/100)^(1/6)-1)*100,IF(F20="Y",D20,IF(F20="",D20))))),"")</f>
        <v>4.2890293603305985E-3</v>
      </c>
      <c r="F20" s="12" t="s">
        <v>0</v>
      </c>
      <c r="G20" s="5">
        <v>0</v>
      </c>
      <c r="H20" s="5">
        <f>IF(AND(A20=1,G20&gt;0,J20&gt;0),0,IF(AND(A20&gt;1,G20&gt;0,J20&gt;0),C20*E20,IF(AND(G20=0,J20=0),0,IF(AND(G20=0,J20&gt;0),C20*E20))))</f>
        <v>0</v>
      </c>
      <c r="I20" s="5">
        <f>J20-H20</f>
        <v>0</v>
      </c>
      <c r="J20" s="5"/>
      <c r="K20" s="5">
        <f>IFERROR(IF(G20&gt;0,0,C20*E20),"")</f>
        <v>5617897.9593975469</v>
      </c>
      <c r="L20" s="4">
        <f>IFERROR(IF((C20-I20)+K20&lt;0,TRUNC((C20-I20)+K20),(C20-I20)+K20),"")</f>
        <v>1315447579.0890505</v>
      </c>
    </row>
    <row r="21" spans="1:12" x14ac:dyDescent="0.3">
      <c r="A21" s="11">
        <f>IF(B21="","",A20+1)</f>
        <v>14</v>
      </c>
      <c r="B21" s="10">
        <f>IF(OR(C21=0,C21=""),"",IF(F20="M",DATE(YEAR(B20),MONTH(B20)+1,DAY(B20)),IF(F20="Q",DATE(YEAR(B20),MONTH(B20)+3,DAY(B20)),IF(F20="H",DATE(YEAR(B20),MONTH(B20)+6,DAY(B20)),IF(F20="Y",DATE(YEAR(B20)+1,MONTH(B20),DAY(B20)))))))</f>
        <v>40210</v>
      </c>
      <c r="C21" s="4">
        <f>IFERROR(L20,"")</f>
        <v>1315447579.0890505</v>
      </c>
      <c r="D21" s="9">
        <f>IF(A21&lt;&gt;"",$B$2,"")</f>
        <v>5.2699999999999997E-2</v>
      </c>
      <c r="E21" s="8">
        <f>IFERROR(IF(F21="M",((1+D21)^(1/12)-1),IF(F21="Q",((1+D21/100)^(1/4)-1)*100,IF(F21="H",((1+D21/100)^(1/6)-1)*100,IF(F21="Y",D21,IF(F21="",D21))))),"")</f>
        <v>4.2890293603305985E-3</v>
      </c>
      <c r="F21" s="12" t="s">
        <v>0</v>
      </c>
      <c r="G21" s="5">
        <v>0</v>
      </c>
      <c r="H21" s="5">
        <f>IF(AND(A21=1,G21&gt;0,J21&gt;0),0,IF(AND(A21&gt;1,G21&gt;0,J21&gt;0),C21*E21,IF(AND(G21=0,J21=0),0,IF(AND(G21=0,J21&gt;0),C21*E21))))</f>
        <v>0</v>
      </c>
      <c r="I21" s="5">
        <f>J21-H21</f>
        <v>0</v>
      </c>
      <c r="J21" s="5"/>
      <c r="K21" s="5">
        <f>IFERROR(IF(G21&gt;0,0,C21*E21),"")</f>
        <v>5641993.2886887444</v>
      </c>
      <c r="L21" s="4">
        <f>IFERROR(IF((C21-I21)+K21&lt;0,TRUNC((C21-I21)+K21),(C21-I21)+K21),"")</f>
        <v>1321089572.3777392</v>
      </c>
    </row>
    <row r="22" spans="1:12" x14ac:dyDescent="0.3">
      <c r="A22" s="11">
        <f>IF(B22="","",A21+1)</f>
        <v>15</v>
      </c>
      <c r="B22" s="10">
        <f>IF(OR(C22=0,C22=""),"",IF(F21="M",DATE(YEAR(B21),MONTH(B21)+1,DAY(B21)),IF(F21="Q",DATE(YEAR(B21),MONTH(B21)+3,DAY(B21)),IF(F21="H",DATE(YEAR(B21),MONTH(B21)+6,DAY(B21)),IF(F21="Y",DATE(YEAR(B21)+1,MONTH(B21),DAY(B21)))))))</f>
        <v>40238</v>
      </c>
      <c r="C22" s="4">
        <f>IFERROR(L21,"")</f>
        <v>1321089572.3777392</v>
      </c>
      <c r="D22" s="9">
        <f>IF(A22&lt;&gt;"",$B$2,"")</f>
        <v>5.2699999999999997E-2</v>
      </c>
      <c r="E22" s="8">
        <f>IFERROR(IF(F22="M",((1+D22)^(1/12)-1),IF(F22="Q",((1+D22/100)^(1/4)-1)*100,IF(F22="H",((1+D22/100)^(1/6)-1)*100,IF(F22="Y",D22,IF(F22="",D22))))),"")</f>
        <v>4.2890293603305985E-3</v>
      </c>
      <c r="F22" s="12" t="s">
        <v>0</v>
      </c>
      <c r="G22" s="5">
        <v>0</v>
      </c>
      <c r="H22" s="5">
        <f>IF(AND(A22=1,G22&gt;0,J22&gt;0),0,IF(AND(A22&gt;1,G22&gt;0,J22&gt;0),C22*E22,IF(AND(G22=0,J22=0),0,IF(AND(G22=0,J22&gt;0),C22*E22))))</f>
        <v>0</v>
      </c>
      <c r="I22" s="5">
        <f>J22-H22</f>
        <v>0</v>
      </c>
      <c r="J22" s="5"/>
      <c r="K22" s="5">
        <f>IFERROR(IF(G22&gt;0,0,C22*E22),"")</f>
        <v>5666191.9635547185</v>
      </c>
      <c r="L22" s="4">
        <f>IFERROR(IF((C22-I22)+K22&lt;0,TRUNC((C22-I22)+K22),(C22-I22)+K22),"")</f>
        <v>1326755764.3412938</v>
      </c>
    </row>
    <row r="23" spans="1:12" x14ac:dyDescent="0.3">
      <c r="A23" s="11">
        <f>IF(B23="","",A22+1)</f>
        <v>16</v>
      </c>
      <c r="B23" s="10">
        <f>IF(OR(C23=0,C23=""),"",IF(F22="M",DATE(YEAR(B22),MONTH(B22)+1,DAY(B22)),IF(F22="Q",DATE(YEAR(B22),MONTH(B22)+3,DAY(B22)),IF(F22="H",DATE(YEAR(B22),MONTH(B22)+6,DAY(B22)),IF(F22="Y",DATE(YEAR(B22)+1,MONTH(B22),DAY(B22)))))))</f>
        <v>40269</v>
      </c>
      <c r="C23" s="4">
        <f>IFERROR(L22,"")</f>
        <v>1326755764.3412938</v>
      </c>
      <c r="D23" s="9">
        <f>IF(A23&lt;&gt;"",$B$2,"")</f>
        <v>5.2699999999999997E-2</v>
      </c>
      <c r="E23" s="8">
        <f>IFERROR(IF(F23="M",((1+D23)^(1/12)-1),IF(F23="Q",((1+D23/100)^(1/4)-1)*100,IF(F23="H",((1+D23/100)^(1/6)-1)*100,IF(F23="Y",D23,IF(F23="",D23))))),"")</f>
        <v>4.2890293603305985E-3</v>
      </c>
      <c r="F23" s="12" t="s">
        <v>0</v>
      </c>
      <c r="G23" s="5">
        <v>0</v>
      </c>
      <c r="H23" s="5">
        <f>IF(AND(A23=1,G23&gt;0,J23&gt;0),0,IF(AND(A23&gt;1,G23&gt;0,J23&gt;0),C23*E23,IF(AND(G23=0,J23=0),0,IF(AND(G23=0,J23&gt;0),C23*E23))))</f>
        <v>0</v>
      </c>
      <c r="I23" s="5">
        <f>J23-H23</f>
        <v>0</v>
      </c>
      <c r="J23" s="5"/>
      <c r="K23" s="5">
        <f>IFERROR(IF(G23&gt;0,0,C23*E23),"")</f>
        <v>5690494.4272476733</v>
      </c>
      <c r="L23" s="4">
        <f>IFERROR(IF((C23-I23)+K23&lt;0,TRUNC((C23-I23)+K23),(C23-I23)+K23),"")</f>
        <v>1332446258.7685416</v>
      </c>
    </row>
    <row r="24" spans="1:12" x14ac:dyDescent="0.3">
      <c r="A24" s="11">
        <f>IF(B24="","",A23+1)</f>
        <v>17</v>
      </c>
      <c r="B24" s="10">
        <f>IF(OR(C24=0,C24=""),"",IF(F23="M",DATE(YEAR(B23),MONTH(B23)+1,DAY(B23)),IF(F23="Q",DATE(YEAR(B23),MONTH(B23)+3,DAY(B23)),IF(F23="H",DATE(YEAR(B23),MONTH(B23)+6,DAY(B23)),IF(F23="Y",DATE(YEAR(B23)+1,MONTH(B23),DAY(B23)))))))</f>
        <v>40299</v>
      </c>
      <c r="C24" s="4">
        <f>IFERROR(L23,"")</f>
        <v>1332446258.7685416</v>
      </c>
      <c r="D24" s="9">
        <f>IF(A24&lt;&gt;"",$B$2,"")</f>
        <v>5.2699999999999997E-2</v>
      </c>
      <c r="E24" s="8">
        <f>IFERROR(IF(F24="M",((1+D24)^(1/12)-1),IF(F24="Q",((1+D24/100)^(1/4)-1)*100,IF(F24="H",((1+D24/100)^(1/6)-1)*100,IF(F24="Y",D24,IF(F24="",D24))))),"")</f>
        <v>4.2890293603305985E-3</v>
      </c>
      <c r="F24" s="12" t="s">
        <v>0</v>
      </c>
      <c r="G24" s="5">
        <v>0</v>
      </c>
      <c r="H24" s="5">
        <f>IF(AND(A24=1,G24&gt;0,J24&gt;0),0,IF(AND(A24&gt;1,G24&gt;0,J24&gt;0),C24*E24,IF(AND(G24=0,J24=0),0,IF(AND(G24=0,J24&gt;0),C24*E24))))</f>
        <v>0</v>
      </c>
      <c r="I24" s="5">
        <f>J24-H24</f>
        <v>0</v>
      </c>
      <c r="J24" s="5"/>
      <c r="K24" s="5">
        <f>IFERROR(IF(G24&gt;0,0,C24*E24),"")</f>
        <v>5714901.1249209372</v>
      </c>
      <c r="L24" s="4">
        <f>IFERROR(IF((C24-I24)+K24&lt;0,TRUNC((C24-I24)+K24),(C24-I24)+K24),"")</f>
        <v>1338161159.8934624</v>
      </c>
    </row>
    <row r="25" spans="1:12" x14ac:dyDescent="0.3">
      <c r="A25" s="11">
        <f>IF(B25="","",A24+1)</f>
        <v>18</v>
      </c>
      <c r="B25" s="10">
        <f>IF(OR(C25=0,C25=""),"",IF(F24="M",DATE(YEAR(B24),MONTH(B24)+1,DAY(B24)),IF(F24="Q",DATE(YEAR(B24),MONTH(B24)+3,DAY(B24)),IF(F24="H",DATE(YEAR(B24),MONTH(B24)+6,DAY(B24)),IF(F24="Y",DATE(YEAR(B24)+1,MONTH(B24),DAY(B24)))))))</f>
        <v>40330</v>
      </c>
      <c r="C25" s="4">
        <f>IFERROR(L24,"")</f>
        <v>1338161159.8934624</v>
      </c>
      <c r="D25" s="9">
        <f>IF(A25&lt;&gt;"",$B$2,"")</f>
        <v>5.2699999999999997E-2</v>
      </c>
      <c r="E25" s="8">
        <f>IFERROR(IF(F25="M",((1+D25)^(1/12)-1),IF(F25="Q",((1+D25/100)^(1/4)-1)*100,IF(F25="H",((1+D25/100)^(1/6)-1)*100,IF(F25="Y",D25,IF(F25="",D25))))),"")</f>
        <v>4.2890293603305985E-3</v>
      </c>
      <c r="F25" s="12" t="s">
        <v>0</v>
      </c>
      <c r="G25" s="5">
        <v>0</v>
      </c>
      <c r="H25" s="5">
        <f>IF(AND(A25=1,G25&gt;0,J25&gt;0),0,IF(AND(A25&gt;1,G25&gt;0,J25&gt;0),C25*E25,IF(AND(G25=0,J25=0),0,IF(AND(G25=0,J25&gt;0),C25*E25))))</f>
        <v>0</v>
      </c>
      <c r="I25" s="5">
        <f>J25-H25</f>
        <v>0</v>
      </c>
      <c r="J25" s="5"/>
      <c r="K25" s="5">
        <f>IFERROR(IF(G25&gt;0,0,C25*E25),"")</f>
        <v>5739412.503637109</v>
      </c>
      <c r="L25" s="4">
        <f>IFERROR(IF((C25-I25)+K25&lt;0,TRUNC((C25-I25)+K25),(C25-I25)+K25),"")</f>
        <v>1343900572.3970995</v>
      </c>
    </row>
    <row r="26" spans="1:12" x14ac:dyDescent="0.3">
      <c r="A26" s="11">
        <f>IF(B26="","",A25+1)</f>
        <v>19</v>
      </c>
      <c r="B26" s="10">
        <f>IF(OR(C26=0,C26=""),"",IF(F25="M",DATE(YEAR(B25),MONTH(B25)+1,DAY(B25)),IF(F25="Q",DATE(YEAR(B25),MONTH(B25)+3,DAY(B25)),IF(F25="H",DATE(YEAR(B25),MONTH(B25)+6,DAY(B25)),IF(F25="Y",DATE(YEAR(B25)+1,MONTH(B25),DAY(B25)))))))</f>
        <v>40360</v>
      </c>
      <c r="C26" s="4">
        <f>IFERROR(L25,"")</f>
        <v>1343900572.3970995</v>
      </c>
      <c r="D26" s="9">
        <f>IF(A26&lt;&gt;"",$B$2,"")</f>
        <v>5.2699999999999997E-2</v>
      </c>
      <c r="E26" s="8">
        <f>IFERROR(IF(F26="M",((1+D26)^(1/12)-1),IF(F26="Q",((1+D26/100)^(1/4)-1)*100,IF(F26="H",((1+D26/100)^(1/6)-1)*100,IF(F26="Y",D26,IF(F26="",D26))))),"")</f>
        <v>4.2890293603305985E-3</v>
      </c>
      <c r="F26" s="12" t="s">
        <v>0</v>
      </c>
      <c r="G26" s="5">
        <v>0</v>
      </c>
      <c r="H26" s="5">
        <f>IF(AND(A26=1,G26&gt;0,J26&gt;0),0,IF(AND(A26&gt;1,G26&gt;0,J26&gt;0),C26*E26,IF(AND(G26=0,J26=0),0,IF(AND(G26=0,J26&gt;0),C26*E26))))</f>
        <v>0</v>
      </c>
      <c r="I26" s="5">
        <f>J26-H26</f>
        <v>0</v>
      </c>
      <c r="J26" s="5"/>
      <c r="K26" s="5">
        <f>IFERROR(IF(G26&gt;0,0,C26*E26),"")</f>
        <v>5764029.0123762572</v>
      </c>
      <c r="L26" s="4">
        <f>IFERROR(IF((C26-I26)+K26&lt;0,TRUNC((C26-I26)+K26),(C26-I26)+K26),"")</f>
        <v>1349664601.4094758</v>
      </c>
    </row>
    <row r="27" spans="1:12" x14ac:dyDescent="0.3">
      <c r="A27" s="11">
        <f>IF(B27="","",A26+1)</f>
        <v>20</v>
      </c>
      <c r="B27" s="10">
        <f>IF(OR(C27=0,C27=""),"",IF(F26="M",DATE(YEAR(B26),MONTH(B26)+1,DAY(B26)),IF(F26="Q",DATE(YEAR(B26),MONTH(B26)+3,DAY(B26)),IF(F26="H",DATE(YEAR(B26),MONTH(B26)+6,DAY(B26)),IF(F26="Y",DATE(YEAR(B26)+1,MONTH(B26),DAY(B26)))))))</f>
        <v>40391</v>
      </c>
      <c r="C27" s="4">
        <f>IFERROR(L26,"")</f>
        <v>1349664601.4094758</v>
      </c>
      <c r="D27" s="9">
        <f>IF(A27&lt;&gt;"",$B$2,"")</f>
        <v>5.2699999999999997E-2</v>
      </c>
      <c r="E27" s="8">
        <f>IFERROR(IF(F27="M",((1+D27)^(1/12)-1),IF(F27="Q",((1+D27/100)^(1/4)-1)*100,IF(F27="H",((1+D27/100)^(1/6)-1)*100,IF(F27="Y",D27,IF(F27="",D27))))),"")</f>
        <v>4.2890293603305985E-3</v>
      </c>
      <c r="F27" s="12" t="s">
        <v>0</v>
      </c>
      <c r="G27" s="5">
        <v>0</v>
      </c>
      <c r="H27" s="5">
        <f>IF(AND(A27=1,G27&gt;0,J27&gt;0),0,IF(AND(A27&gt;1,G27&gt;0,J27&gt;0),C27*E27,IF(AND(G27=0,J27=0),0,IF(AND(G27=0,J27&gt;0),C27*E27))))</f>
        <v>0</v>
      </c>
      <c r="I27" s="5">
        <f>J27-H27</f>
        <v>0</v>
      </c>
      <c r="J27" s="5"/>
      <c r="K27" s="5">
        <f>IFERROR(IF(G27&gt;0,0,C27*E27),"")</f>
        <v>5788751.1020441363</v>
      </c>
      <c r="L27" s="4">
        <f>IFERROR(IF((C27-I27)+K27&lt;0,TRUNC((C27-I27)+K27),(C27-I27)+K27),"")</f>
        <v>1355453352.5115199</v>
      </c>
    </row>
    <row r="28" spans="1:12" x14ac:dyDescent="0.3">
      <c r="A28" s="11">
        <f>IF(B28="","",A27+1)</f>
        <v>21</v>
      </c>
      <c r="B28" s="10">
        <f>IF(OR(C28=0,C28=""),"",IF(F27="M",DATE(YEAR(B27),MONTH(B27)+1,DAY(B27)),IF(F27="Q",DATE(YEAR(B27),MONTH(B27)+3,DAY(B27)),IF(F27="H",DATE(YEAR(B27),MONTH(B27)+6,DAY(B27)),IF(F27="Y",DATE(YEAR(B27)+1,MONTH(B27),DAY(B27)))))))</f>
        <v>40422</v>
      </c>
      <c r="C28" s="4">
        <f>IFERROR(L27,"")</f>
        <v>1355453352.5115199</v>
      </c>
      <c r="D28" s="9">
        <f>IF(A28&lt;&gt;"",$B$2,"")</f>
        <v>5.2699999999999997E-2</v>
      </c>
      <c r="E28" s="8">
        <f>IFERROR(IF(F28="M",((1+D28)^(1/12)-1),IF(F28="Q",((1+D28/100)^(1/4)-1)*100,IF(F28="H",((1+D28/100)^(1/6)-1)*100,IF(F28="Y",D28,IF(F28="",D28))))),"")</f>
        <v>4.2890293603305985E-3</v>
      </c>
      <c r="F28" s="12" t="s">
        <v>0</v>
      </c>
      <c r="G28" s="5">
        <v>0</v>
      </c>
      <c r="H28" s="5">
        <f>IF(AND(A28=1,G28&gt;0,J28&gt;0),0,IF(AND(A28&gt;1,G28&gt;0,J28&gt;0),C28*E28,IF(AND(G28=0,J28=0),0,IF(AND(G28=0,J28&gt;0),C28*E28))))</f>
        <v>0</v>
      </c>
      <c r="I28" s="5">
        <f>J28-H28</f>
        <v>0</v>
      </c>
      <c r="J28" s="5"/>
      <c r="K28" s="5">
        <f>IFERROR(IF(G28&gt;0,0,C28*E28),"")</f>
        <v>5813579.2254804494</v>
      </c>
      <c r="L28" s="4">
        <f>IFERROR(IF((C28-I28)+K28&lt;0,TRUNC((C28-I28)+K28),(C28-I28)+K28),"")</f>
        <v>1361266931.7370005</v>
      </c>
    </row>
    <row r="29" spans="1:12" x14ac:dyDescent="0.3">
      <c r="A29" s="11">
        <f>IF(B29="","",A28+1)</f>
        <v>22</v>
      </c>
      <c r="B29" s="10">
        <f>IF(OR(C29=0,C29=""),"",IF(F28="M",DATE(YEAR(B28),MONTH(B28)+1,DAY(B28)),IF(F28="Q",DATE(YEAR(B28),MONTH(B28)+3,DAY(B28)),IF(F28="H",DATE(YEAR(B28),MONTH(B28)+6,DAY(B28)),IF(F28="Y",DATE(YEAR(B28)+1,MONTH(B28),DAY(B28)))))))</f>
        <v>40452</v>
      </c>
      <c r="C29" s="4">
        <f>IFERROR(L28,"")</f>
        <v>1361266931.7370005</v>
      </c>
      <c r="D29" s="9">
        <f>IF(A29&lt;&gt;"",$B$2,"")</f>
        <v>5.2699999999999997E-2</v>
      </c>
      <c r="E29" s="8">
        <f>IFERROR(IF(F29="M",((1+D29)^(1/12)-1),IF(F29="Q",((1+D29/100)^(1/4)-1)*100,IF(F29="H",((1+D29/100)^(1/6)-1)*100,IF(F29="Y",D29,IF(F29="",D29))))),"")</f>
        <v>4.2890293603305985E-3</v>
      </c>
      <c r="F29" s="12" t="s">
        <v>0</v>
      </c>
      <c r="G29" s="5">
        <v>0</v>
      </c>
      <c r="H29" s="5">
        <f>IF(AND(A29=1,G29&gt;0,J29&gt;0),0,IF(AND(A29&gt;1,G29&gt;0,J29&gt;0),C29*E29,IF(AND(G29=0,J29=0),0,IF(AND(G29=0,J29&gt;0),C29*E29))))</f>
        <v>0</v>
      </c>
      <c r="I29" s="5">
        <f>J29-H29</f>
        <v>0</v>
      </c>
      <c r="J29" s="5"/>
      <c r="K29" s="5">
        <f>IFERROR(IF(G29&gt;0,0,C29*E29),"")</f>
        <v>5838513.8374671433</v>
      </c>
      <c r="L29" s="4">
        <f>IFERROR(IF((C29-I29)+K29&lt;0,TRUNC((C29-I29)+K29),(C29-I29)+K29),"")</f>
        <v>1367105445.5744677</v>
      </c>
    </row>
    <row r="30" spans="1:12" x14ac:dyDescent="0.3">
      <c r="A30" s="11">
        <f>IF(B30="","",A29+1)</f>
        <v>23</v>
      </c>
      <c r="B30" s="10">
        <f>IF(OR(C30=0,C30=""),"",IF(F29="M",DATE(YEAR(B29),MONTH(B29)+1,DAY(B29)),IF(F29="Q",DATE(YEAR(B29),MONTH(B29)+3,DAY(B29)),IF(F29="H",DATE(YEAR(B29),MONTH(B29)+6,DAY(B29)),IF(F29="Y",DATE(YEAR(B29)+1,MONTH(B29),DAY(B29)))))))</f>
        <v>40483</v>
      </c>
      <c r="C30" s="4">
        <f>IFERROR(L29,"")</f>
        <v>1367105445.5744677</v>
      </c>
      <c r="D30" s="9">
        <f>IF(A30&lt;&gt;"",$B$2,"")</f>
        <v>5.2699999999999997E-2</v>
      </c>
      <c r="E30" s="8">
        <f>IFERROR(IF(F30="M",((1+D30)^(1/12)-1),IF(F30="Q",((1+D30/100)^(1/4)-1)*100,IF(F30="H",((1+D30/100)^(1/6)-1)*100,IF(F30="Y",D30,IF(F30="",D30))))),"")</f>
        <v>4.2890293603305985E-3</v>
      </c>
      <c r="F30" s="12" t="s">
        <v>0</v>
      </c>
      <c r="G30" s="5">
        <v>0</v>
      </c>
      <c r="H30" s="5">
        <f>IF(AND(A30=1,G30&gt;0,J30&gt;0),0,IF(AND(A30&gt;1,G30&gt;0,J30&gt;0),C30*E30,IF(AND(G30=0,J30=0),0,IF(AND(G30=0,J30&gt;0),C30*E30))))</f>
        <v>0</v>
      </c>
      <c r="I30" s="5">
        <f>J30-H30</f>
        <v>0</v>
      </c>
      <c r="J30" s="5"/>
      <c r="K30" s="5">
        <f>IFERROR(IF(G30&gt;0,0,C30*E30),"")</f>
        <v>5863555.394736737</v>
      </c>
      <c r="L30" s="4">
        <f>IFERROR(IF((C30-I30)+K30&lt;0,TRUNC((C30-I30)+K30),(C30-I30)+K30),"")</f>
        <v>1372969000.9692044</v>
      </c>
    </row>
    <row r="31" spans="1:12" x14ac:dyDescent="0.3">
      <c r="A31" s="11">
        <f>IF(B31="","",A30+1)</f>
        <v>24</v>
      </c>
      <c r="B31" s="10">
        <f>IF(OR(C31=0,C31=""),"",IF(F30="M",DATE(YEAR(B30),MONTH(B30)+1,DAY(B30)),IF(F30="Q",DATE(YEAR(B30),MONTH(B30)+3,DAY(B30)),IF(F30="H",DATE(YEAR(B30),MONTH(B30)+6,DAY(B30)),IF(F30="Y",DATE(YEAR(B30)+1,MONTH(B30),DAY(B30)))))))</f>
        <v>40513</v>
      </c>
      <c r="C31" s="4">
        <f>IFERROR(L30,"")</f>
        <v>1372969000.9692044</v>
      </c>
      <c r="D31" s="9">
        <f>IF(A31&lt;&gt;"",$B$2,"")</f>
        <v>5.2699999999999997E-2</v>
      </c>
      <c r="E31" s="8">
        <f>IFERROR(IF(F31="M",((1+D31)^(1/12)-1),IF(F31="Q",((1+D31/100)^(1/4)-1)*100,IF(F31="H",((1+D31/100)^(1/6)-1)*100,IF(F31="Y",D31,IF(F31="",D31))))),"")</f>
        <v>4.2890293603305985E-3</v>
      </c>
      <c r="F31" s="12" t="s">
        <v>0</v>
      </c>
      <c r="G31" s="5">
        <v>0</v>
      </c>
      <c r="H31" s="5">
        <f>IF(AND(A31=1,G31&gt;0,J31&gt;0),0,IF(AND(A31&gt;1,G31&gt;0,J31&gt;0),C31*E31,IF(AND(G31=0,J31=0),0,IF(AND(G31=0,J31&gt;0),C31*E31))))</f>
        <v>0</v>
      </c>
      <c r="I31" s="5">
        <f>J31-H31</f>
        <v>0</v>
      </c>
      <c r="J31" s="5"/>
      <c r="K31" s="5">
        <f>IFERROR(IF(G31&gt;0,0,C31*E31),"")</f>
        <v>5888704.3559806878</v>
      </c>
      <c r="L31" s="4">
        <f>IFERROR(IF((C31-I31)+K31&lt;0,TRUNC((C31-I31)+K31),(C31-I31)+K31),"")</f>
        <v>1378857705.3251851</v>
      </c>
    </row>
    <row r="32" spans="1:12" x14ac:dyDescent="0.3">
      <c r="A32" s="11">
        <f>IF(B32="","",A31+1)</f>
        <v>25</v>
      </c>
      <c r="B32" s="10">
        <f>IF(OR(C32=0,C32=""),"",IF(F31="M",DATE(YEAR(B31),MONTH(B31)+1,DAY(B31)),IF(F31="Q",DATE(YEAR(B31),MONTH(B31)+3,DAY(B31)),IF(F31="H",DATE(YEAR(B31),MONTH(B31)+6,DAY(B31)),IF(F31="Y",DATE(YEAR(B31)+1,MONTH(B31),DAY(B31)))))))</f>
        <v>40544</v>
      </c>
      <c r="C32" s="4">
        <f>IFERROR(L31,"")</f>
        <v>1378857705.3251851</v>
      </c>
      <c r="D32" s="9">
        <f>IF(A32&lt;&gt;"",$B$2,"")</f>
        <v>5.2699999999999997E-2</v>
      </c>
      <c r="E32" s="8">
        <f>IFERROR(IF(F32="M",((1+D32)^(1/12)-1),IF(F32="Q",((1+D32/100)^(1/4)-1)*100,IF(F32="H",((1+D32/100)^(1/6)-1)*100,IF(F32="Y",D32,IF(F32="",D32))))),"")</f>
        <v>4.2890293603305985E-3</v>
      </c>
      <c r="F32" s="12" t="s">
        <v>0</v>
      </c>
      <c r="G32" s="5">
        <v>0</v>
      </c>
      <c r="H32" s="5">
        <f>IF(AND(A32=1,G32&gt;0,J32&gt;0),0,IF(AND(A32&gt;1,G32&gt;0,J32&gt;0),C32*E32,IF(AND(G32=0,J32=0),0,IF(AND(G32=0,J32&gt;0),C32*E32))))</f>
        <v>0</v>
      </c>
      <c r="I32" s="5">
        <f>J32-H32</f>
        <v>0</v>
      </c>
      <c r="J32" s="5"/>
      <c r="K32" s="5">
        <f>IFERROR(IF(G32&gt;0,0,C32*E32),"")</f>
        <v>5913961.1818577955</v>
      </c>
      <c r="L32" s="4">
        <f>IFERROR(IF((C32-I32)+K32&lt;0,TRUNC((C32-I32)+K32),(C32-I32)+K32),"")</f>
        <v>1384771666.5070429</v>
      </c>
    </row>
    <row r="33" spans="1:12" x14ac:dyDescent="0.3">
      <c r="A33" s="11">
        <f>IF(B33="","",A32+1)</f>
        <v>26</v>
      </c>
      <c r="B33" s="10">
        <f>IF(OR(C33=0,C33=""),"",IF(F32="M",DATE(YEAR(B32),MONTH(B32)+1,DAY(B32)),IF(F32="Q",DATE(YEAR(B32),MONTH(B32)+3,DAY(B32)),IF(F32="H",DATE(YEAR(B32),MONTH(B32)+6,DAY(B32)),IF(F32="Y",DATE(YEAR(B32)+1,MONTH(B32),DAY(B32)))))))</f>
        <v>40575</v>
      </c>
      <c r="C33" s="4">
        <f>IFERROR(L32,"")</f>
        <v>1384771666.5070429</v>
      </c>
      <c r="D33" s="9">
        <f>IF(A33&lt;&gt;"",$B$2,"")</f>
        <v>5.2699999999999997E-2</v>
      </c>
      <c r="E33" s="8">
        <f>IFERROR(IF(F33="M",((1+D33)^(1/12)-1),IF(F33="Q",((1+D33/100)^(1/4)-1)*100,IF(F33="H",((1+D33/100)^(1/6)-1)*100,IF(F33="Y",D33,IF(F33="",D33))))),"")</f>
        <v>4.2890293603305985E-3</v>
      </c>
      <c r="F33" s="12" t="s">
        <v>0</v>
      </c>
      <c r="G33" s="5">
        <v>0</v>
      </c>
      <c r="H33" s="5">
        <f>IF(AND(A33=1,G33&gt;0,J33&gt;0),0,IF(AND(A33&gt;1,G33&gt;0,J33&gt;0),C33*E33,IF(AND(G33=0,J33=0),0,IF(AND(G33=0,J33&gt;0),C33*E33))))</f>
        <v>0</v>
      </c>
      <c r="I33" s="5">
        <f>J33-H33</f>
        <v>0</v>
      </c>
      <c r="J33" s="5"/>
      <c r="K33" s="5">
        <f>IFERROR(IF(G33&gt;0,0,C33*E33),"")</f>
        <v>5939326.3350026393</v>
      </c>
      <c r="L33" s="4">
        <f>IFERROR(IF((C33-I33)+K33&lt;0,TRUNC((C33-I33)+K33),(C33-I33)+K33),"")</f>
        <v>1390710992.8420455</v>
      </c>
    </row>
    <row r="34" spans="1:12" x14ac:dyDescent="0.3">
      <c r="A34" s="11">
        <f>IF(B34="","",A33+1)</f>
        <v>27</v>
      </c>
      <c r="B34" s="10">
        <f>IF(OR(C34=0,C34=""),"",IF(F33="M",DATE(YEAR(B33),MONTH(B33)+1,DAY(B33)),IF(F33="Q",DATE(YEAR(B33),MONTH(B33)+3,DAY(B33)),IF(F33="H",DATE(YEAR(B33),MONTH(B33)+6,DAY(B33)),IF(F33="Y",DATE(YEAR(B33)+1,MONTH(B33),DAY(B33)))))))</f>
        <v>40603</v>
      </c>
      <c r="C34" s="4">
        <f>IFERROR(L33,"")</f>
        <v>1390710992.8420455</v>
      </c>
      <c r="D34" s="9">
        <f>IF(A34&lt;&gt;"",$B$2,"")</f>
        <v>5.2699999999999997E-2</v>
      </c>
      <c r="E34" s="8">
        <f>IFERROR(IF(F34="M",((1+D34)^(1/12)-1),IF(F34="Q",((1+D34/100)^(1/4)-1)*100,IF(F34="H",((1+D34/100)^(1/6)-1)*100,IF(F34="Y",D34,IF(F34="",D34))))),"")</f>
        <v>4.2890293603305985E-3</v>
      </c>
      <c r="F34" s="12" t="s">
        <v>0</v>
      </c>
      <c r="G34" s="5">
        <v>0</v>
      </c>
      <c r="H34" s="5">
        <f>IF(AND(A34=1,G34&gt;0,J34&gt;0),0,IF(AND(A34&gt;1,G34&gt;0,J34&gt;0),C34*E34,IF(AND(G34=0,J34=0),0,IF(AND(G34=0,J34&gt;0),C34*E34))))</f>
        <v>0</v>
      </c>
      <c r="I34" s="5">
        <f>J34-H34</f>
        <v>0</v>
      </c>
      <c r="J34" s="5"/>
      <c r="K34" s="5">
        <f>IFERROR(IF(G34&gt;0,0,C34*E34),"")</f>
        <v>5964800.2800340503</v>
      </c>
      <c r="L34" s="4">
        <f>IFERROR(IF((C34-I34)+K34&lt;0,TRUNC((C34-I34)+K34),(C34-I34)+K34),"")</f>
        <v>1396675793.1220796</v>
      </c>
    </row>
    <row r="35" spans="1:12" x14ac:dyDescent="0.3">
      <c r="A35" s="11">
        <f>IF(B35="","",A34+1)</f>
        <v>28</v>
      </c>
      <c r="B35" s="10">
        <f>IF(OR(C35=0,C35=""),"",IF(F34="M",DATE(YEAR(B34),MONTH(B34)+1,DAY(B34)),IF(F34="Q",DATE(YEAR(B34),MONTH(B34)+3,DAY(B34)),IF(F34="H",DATE(YEAR(B34),MONTH(B34)+6,DAY(B34)),IF(F34="Y",DATE(YEAR(B34)+1,MONTH(B34),DAY(B34)))))))</f>
        <v>40634</v>
      </c>
      <c r="C35" s="4">
        <f>IFERROR(L34,"")</f>
        <v>1396675793.1220796</v>
      </c>
      <c r="D35" s="9">
        <f>IF(A35&lt;&gt;"",$B$2,"")</f>
        <v>5.2699999999999997E-2</v>
      </c>
      <c r="E35" s="8">
        <f>IFERROR(IF(F35="M",((1+D35)^(1/12)-1),IF(F35="Q",((1+D35/100)^(1/4)-1)*100,IF(F35="H",((1+D35/100)^(1/6)-1)*100,IF(F35="Y",D35,IF(F35="",D35))))),"")</f>
        <v>4.2890293603305985E-3</v>
      </c>
      <c r="F35" s="12" t="s">
        <v>0</v>
      </c>
      <c r="G35" s="5">
        <v>0</v>
      </c>
      <c r="H35" s="5">
        <f>IF(AND(A35=1,G35&gt;0,J35&gt;0),0,IF(AND(A35&gt;1,G35&gt;0,J35&gt;0),C35*E35,IF(AND(G35=0,J35=0),0,IF(AND(G35=0,J35&gt;0),C35*E35))))</f>
        <v>0</v>
      </c>
      <c r="I35" s="5">
        <f>J35-H35</f>
        <v>0</v>
      </c>
      <c r="J35" s="5"/>
      <c r="K35" s="5">
        <f>IFERROR(IF(G35&gt;0,0,C35*E35),"")</f>
        <v>5990383.4835636243</v>
      </c>
      <c r="L35" s="4">
        <f>IFERROR(IF((C35-I35)+K35&lt;0,TRUNC((C35-I35)+K35),(C35-I35)+K35),"")</f>
        <v>1402666176.6056433</v>
      </c>
    </row>
    <row r="36" spans="1:12" x14ac:dyDescent="0.3">
      <c r="A36" s="11">
        <f>IF(B36="","",A35+1)</f>
        <v>29</v>
      </c>
      <c r="B36" s="10">
        <f>IF(OR(C36=0,C36=""),"",IF(F35="M",DATE(YEAR(B35),MONTH(B35)+1,DAY(B35)),IF(F35="Q",DATE(YEAR(B35),MONTH(B35)+3,DAY(B35)),IF(F35="H",DATE(YEAR(B35),MONTH(B35)+6,DAY(B35)),IF(F35="Y",DATE(YEAR(B35)+1,MONTH(B35),DAY(B35)))))))</f>
        <v>40664</v>
      </c>
      <c r="C36" s="4">
        <f>IFERROR(L35,"")</f>
        <v>1402666176.6056433</v>
      </c>
      <c r="D36" s="9">
        <f>IF(A36&lt;&gt;"",$B$2,"")</f>
        <v>5.2699999999999997E-2</v>
      </c>
      <c r="E36" s="8">
        <f>IFERROR(IF(F36="M",((1+D36)^(1/12)-1),IF(F36="Q",((1+D36/100)^(1/4)-1)*100,IF(F36="H",((1+D36/100)^(1/6)-1)*100,IF(F36="Y",D36,IF(F36="",D36))))),"")</f>
        <v>4.2890293603305985E-3</v>
      </c>
      <c r="F36" s="12" t="s">
        <v>0</v>
      </c>
      <c r="G36" s="5">
        <v>0</v>
      </c>
      <c r="H36" s="5">
        <f>IF(AND(A36=1,G36&gt;0,J36&gt;0),0,IF(AND(A36&gt;1,G36&gt;0,J36&gt;0),C36*E36,IF(AND(G36=0,J36=0),0,IF(AND(G36=0,J36&gt;0),C36*E36))))</f>
        <v>0</v>
      </c>
      <c r="I36" s="5">
        <f>J36-H36</f>
        <v>0</v>
      </c>
      <c r="J36" s="5"/>
      <c r="K36" s="5">
        <f>IFERROR(IF(G36&gt;0,0,C36*E36),"")</f>
        <v>6016076.4142042687</v>
      </c>
      <c r="L36" s="4">
        <f>IFERROR(IF((C36-I36)+K36&lt;0,TRUNC((C36-I36)+K36),(C36-I36)+K36),"")</f>
        <v>1408682253.0198476</v>
      </c>
    </row>
    <row r="37" spans="1:12" x14ac:dyDescent="0.3">
      <c r="A37" s="11">
        <f>IF(B37="","",A36+1)</f>
        <v>30</v>
      </c>
      <c r="B37" s="10">
        <f>IF(OR(C37=0,C37=""),"",IF(F36="M",DATE(YEAR(B36),MONTH(B36)+1,DAY(B36)),IF(F36="Q",DATE(YEAR(B36),MONTH(B36)+3,DAY(B36)),IF(F36="H",DATE(YEAR(B36),MONTH(B36)+6,DAY(B36)),IF(F36="Y",DATE(YEAR(B36)+1,MONTH(B36),DAY(B36)))))))</f>
        <v>40695</v>
      </c>
      <c r="C37" s="4">
        <f>IFERROR(L36,"")</f>
        <v>1408682253.0198476</v>
      </c>
      <c r="D37" s="9">
        <f>IF(A37&lt;&gt;"",$B$2,"")</f>
        <v>5.2699999999999997E-2</v>
      </c>
      <c r="E37" s="8">
        <f>IFERROR(IF(F37="M",((1+D37)^(1/12)-1),IF(F37="Q",((1+D37/100)^(1/4)-1)*100,IF(F37="H",((1+D37/100)^(1/6)-1)*100,IF(F37="Y",D37,IF(F37="",D37))))),"")</f>
        <v>4.2890293603305985E-3</v>
      </c>
      <c r="F37" s="12" t="s">
        <v>0</v>
      </c>
      <c r="G37" s="5">
        <v>0</v>
      </c>
      <c r="H37" s="5">
        <f>IF(AND(A37=1,G37&gt;0,J37&gt;0),0,IF(AND(A37&gt;1,G37&gt;0,J37&gt;0),C37*E37,IF(AND(G37=0,J37=0),0,IF(AND(G37=0,J37&gt;0),C37*E37))))</f>
        <v>0</v>
      </c>
      <c r="I37" s="5">
        <f>J37-H37</f>
        <v>0</v>
      </c>
      <c r="J37" s="5"/>
      <c r="K37" s="5">
        <f>IFERROR(IF(G37&gt;0,0,C37*E37),"")</f>
        <v>6041879.5425787829</v>
      </c>
      <c r="L37" s="4">
        <f>IFERROR(IF((C37-I37)+K37&lt;0,TRUNC((C37-I37)+K37),(C37-I37)+K37),"")</f>
        <v>1414724132.5624263</v>
      </c>
    </row>
    <row r="38" spans="1:12" x14ac:dyDescent="0.3">
      <c r="A38" s="11">
        <f>IF(B38="","",A37+1)</f>
        <v>31</v>
      </c>
      <c r="B38" s="10">
        <f>IF(OR(C38=0,C38=""),"",IF(F37="M",DATE(YEAR(B37),MONTH(B37)+1,DAY(B37)),IF(F37="Q",DATE(YEAR(B37),MONTH(B37)+3,DAY(B37)),IF(F37="H",DATE(YEAR(B37),MONTH(B37)+6,DAY(B37)),IF(F37="Y",DATE(YEAR(B37)+1,MONTH(B37),DAY(B37)))))))</f>
        <v>40725</v>
      </c>
      <c r="C38" s="4">
        <f>IFERROR(L37,"")</f>
        <v>1414724132.5624263</v>
      </c>
      <c r="D38" s="9">
        <f>IF(A38&lt;&gt;"",$B$2,"")</f>
        <v>5.2699999999999997E-2</v>
      </c>
      <c r="E38" s="8">
        <f>IFERROR(IF(F38="M",((1+D38)^(1/12)-1),IF(F38="Q",((1+D38/100)^(1/4)-1)*100,IF(F38="H",((1+D38/100)^(1/6)-1)*100,IF(F38="Y",D38,IF(F38="",D38))))),"")</f>
        <v>4.2890293603305985E-3</v>
      </c>
      <c r="F38" s="12" t="s">
        <v>0</v>
      </c>
      <c r="G38" s="5">
        <v>0</v>
      </c>
      <c r="H38" s="5">
        <f>IF(AND(A38=1,G38&gt;0,J38&gt;0),0,IF(AND(A38&gt;1,G38&gt;0,J38&gt;0),C38*E38,IF(AND(G38=0,J38=0),0,IF(AND(G38=0,J38&gt;0),C38*E38))))</f>
        <v>0</v>
      </c>
      <c r="I38" s="5">
        <f>J38-H38</f>
        <v>0</v>
      </c>
      <c r="J38" s="5"/>
      <c r="K38" s="5">
        <f>IFERROR(IF(G38&gt;0,0,C38*E38),"")</f>
        <v>6067793.341328484</v>
      </c>
      <c r="L38" s="4">
        <f>IFERROR(IF((C38-I38)+K38&lt;0,TRUNC((C38-I38)+K38),(C38-I38)+K38),"")</f>
        <v>1420791925.9037547</v>
      </c>
    </row>
    <row r="39" spans="1:12" x14ac:dyDescent="0.3">
      <c r="A39" s="11">
        <f>IF(B39="","",A38+1)</f>
        <v>32</v>
      </c>
      <c r="B39" s="10">
        <f>IF(OR(C39=0,C39=""),"",IF(F38="M",DATE(YEAR(B38),MONTH(B38)+1,DAY(B38)),IF(F38="Q",DATE(YEAR(B38),MONTH(B38)+3,DAY(B38)),IF(F38="H",DATE(YEAR(B38),MONTH(B38)+6,DAY(B38)),IF(F38="Y",DATE(YEAR(B38)+1,MONTH(B38),DAY(B38)))))))</f>
        <v>40756</v>
      </c>
      <c r="C39" s="4">
        <f>IFERROR(L38,"")</f>
        <v>1420791925.9037547</v>
      </c>
      <c r="D39" s="9">
        <f>IF(A39&lt;&gt;"",$B$2,"")</f>
        <v>5.2699999999999997E-2</v>
      </c>
      <c r="E39" s="8">
        <f>IFERROR(IF(F39="M",((1+D39)^(1/12)-1),IF(F39="Q",((1+D39/100)^(1/4)-1)*100,IF(F39="H",((1+D39/100)^(1/6)-1)*100,IF(F39="Y",D39,IF(F39="",D39))))),"")</f>
        <v>4.2890293603305985E-3</v>
      </c>
      <c r="F39" s="12" t="s">
        <v>0</v>
      </c>
      <c r="G39" s="5">
        <v>0</v>
      </c>
      <c r="H39" s="5">
        <f>IF(AND(A39=1,G39&gt;0,J39&gt;0),0,IF(AND(A39&gt;1,G39&gt;0,J39&gt;0),C39*E39,IF(AND(G39=0,J39=0),0,IF(AND(G39=0,J39&gt;0),C39*E39))))</f>
        <v>0</v>
      </c>
      <c r="I39" s="5">
        <f>J39-H39</f>
        <v>0</v>
      </c>
      <c r="J39" s="5"/>
      <c r="K39" s="5">
        <f>IFERROR(IF(G39&gt;0,0,C39*E39),"")</f>
        <v>6093818.28512186</v>
      </c>
      <c r="L39" s="4">
        <f>IFERROR(IF((C39-I39)+K39&lt;0,TRUNC((C39-I39)+K39),(C39-I39)+K39),"")</f>
        <v>1426885744.1888766</v>
      </c>
    </row>
    <row r="40" spans="1:12" x14ac:dyDescent="0.3">
      <c r="A40" s="11">
        <f>IF(B40="","",A39+1)</f>
        <v>33</v>
      </c>
      <c r="B40" s="10">
        <f>IF(OR(C40=0,C40=""),"",IF(F39="M",DATE(YEAR(B39),MONTH(B39)+1,DAY(B39)),IF(F39="Q",DATE(YEAR(B39),MONTH(B39)+3,DAY(B39)),IF(F39="H",DATE(YEAR(B39),MONTH(B39)+6,DAY(B39)),IF(F39="Y",DATE(YEAR(B39)+1,MONTH(B39),DAY(B39)))))))</f>
        <v>40787</v>
      </c>
      <c r="C40" s="4">
        <f>IFERROR(L39,"")</f>
        <v>1426885744.1888766</v>
      </c>
      <c r="D40" s="9">
        <f>IF(A40&lt;&gt;"",$B$2,"")</f>
        <v>5.2699999999999997E-2</v>
      </c>
      <c r="E40" s="8">
        <f>IFERROR(IF(F40="M",((1+D40)^(1/12)-1),IF(F40="Q",((1+D40/100)^(1/4)-1)*100,IF(F40="H",((1+D40/100)^(1/6)-1)*100,IF(F40="Y",D40,IF(F40="",D40))))),"")</f>
        <v>4.2890293603305985E-3</v>
      </c>
      <c r="F40" s="12" t="s">
        <v>0</v>
      </c>
      <c r="G40" s="5">
        <v>0</v>
      </c>
      <c r="H40" s="5">
        <f>IF(AND(A40=1,G40&gt;0,J40&gt;0),0,IF(AND(A40&gt;1,G40&gt;0,J40&gt;0),C40*E40,IF(AND(G40=0,J40=0),0,IF(AND(G40=0,J40&gt;0),C40*E40))))</f>
        <v>0</v>
      </c>
      <c r="I40" s="5">
        <f>J40-H40</f>
        <v>0</v>
      </c>
      <c r="J40" s="5"/>
      <c r="K40" s="5">
        <f>IFERROR(IF(G40&gt;0,0,C40*E40),"")</f>
        <v>6119954.8506632671</v>
      </c>
      <c r="L40" s="4">
        <f>IFERROR(IF((C40-I40)+K40&lt;0,TRUNC((C40-I40)+K40),(C40-I40)+K40),"")</f>
        <v>1433005699.0395398</v>
      </c>
    </row>
    <row r="41" spans="1:12" x14ac:dyDescent="0.3">
      <c r="A41" s="11">
        <f>IF(B41="","",A40+1)</f>
        <v>34</v>
      </c>
      <c r="B41" s="10">
        <f>IF(OR(C41=0,C41=""),"",IF(F40="M",DATE(YEAR(B40),MONTH(B40)+1,DAY(B40)),IF(F40="Q",DATE(YEAR(B40),MONTH(B40)+3,DAY(B40)),IF(F40="H",DATE(YEAR(B40),MONTH(B40)+6,DAY(B40)),IF(F40="Y",DATE(YEAR(B40)+1,MONTH(B40),DAY(B40)))))))</f>
        <v>40817</v>
      </c>
      <c r="C41" s="4">
        <f>IFERROR(L40,"")</f>
        <v>1433005699.0395398</v>
      </c>
      <c r="D41" s="9">
        <f>IF(A41&lt;&gt;"",$B$2,"")</f>
        <v>5.2699999999999997E-2</v>
      </c>
      <c r="E41" s="8">
        <f>IFERROR(IF(F41="M",((1+D41)^(1/12)-1),IF(F41="Q",((1+D41/100)^(1/4)-1)*100,IF(F41="H",((1+D41/100)^(1/6)-1)*100,IF(F41="Y",D41,IF(F41="",D41))))),"")</f>
        <v>4.2890293603305985E-3</v>
      </c>
      <c r="F41" s="12" t="s">
        <v>0</v>
      </c>
      <c r="G41" s="5">
        <v>0</v>
      </c>
      <c r="H41" s="5">
        <f>IF(AND(A41=1,G41&gt;0,J41&gt;0),0,IF(AND(A41&gt;1,G41&gt;0,J41&gt;0),C41*E41,IF(AND(G41=0,J41=0),0,IF(AND(G41=0,J41&gt;0),C41*E41))))</f>
        <v>0</v>
      </c>
      <c r="I41" s="5">
        <f>J41-H41</f>
        <v>0</v>
      </c>
      <c r="J41" s="5"/>
      <c r="K41" s="5">
        <f>IFERROR(IF(G41&gt;0,0,C41*E41),"")</f>
        <v>6146203.5167016592</v>
      </c>
      <c r="L41" s="4">
        <f>IFERROR(IF((C41-I41)+K41&lt;0,TRUNC((C41-I41)+K41),(C41-I41)+K41),"")</f>
        <v>1439151902.5562415</v>
      </c>
    </row>
    <row r="42" spans="1:12" x14ac:dyDescent="0.3">
      <c r="A42" s="11">
        <f>IF(B42="","",A41+1)</f>
        <v>35</v>
      </c>
      <c r="B42" s="10">
        <f>IF(OR(C42=0,C42=""),"",IF(F41="M",DATE(YEAR(B41),MONTH(B41)+1,DAY(B41)),IF(F41="Q",DATE(YEAR(B41),MONTH(B41)+3,DAY(B41)),IF(F41="H",DATE(YEAR(B41),MONTH(B41)+6,DAY(B41)),IF(F41="Y",DATE(YEAR(B41)+1,MONTH(B41),DAY(B41)))))))</f>
        <v>40848</v>
      </c>
      <c r="C42" s="4">
        <f>IFERROR(L41,"")</f>
        <v>1439151902.5562415</v>
      </c>
      <c r="D42" s="9">
        <f>IF(A42&lt;&gt;"",$B$2,"")</f>
        <v>5.2699999999999997E-2</v>
      </c>
      <c r="E42" s="8">
        <f>IFERROR(IF(F42="M",((1+D42)^(1/12)-1),IF(F42="Q",((1+D42/100)^(1/4)-1)*100,IF(F42="H",((1+D42/100)^(1/6)-1)*100,IF(F42="Y",D42,IF(F42="",D42))))),"")</f>
        <v>4.2890293603305985E-3</v>
      </c>
      <c r="F42" s="12" t="s">
        <v>0</v>
      </c>
      <c r="G42" s="5">
        <v>0</v>
      </c>
      <c r="H42" s="5">
        <f>IF(AND(A42=1,G42&gt;0,J42&gt;0),0,IF(AND(A42&gt;1,G42&gt;0,J42&gt;0),C42*E42,IF(AND(G42=0,J42=0),0,IF(AND(G42=0,J42&gt;0),C42*E42))))</f>
        <v>0</v>
      </c>
      <c r="I42" s="5">
        <f>J42-H42</f>
        <v>0</v>
      </c>
      <c r="J42" s="5"/>
      <c r="K42" s="5">
        <f>IFERROR(IF(G42&gt;0,0,C42*E42),"")</f>
        <v>6172564.76403936</v>
      </c>
      <c r="L42" s="4">
        <f>IFERROR(IF((C42-I42)+K42&lt;0,TRUNC((C42-I42)+K42),(C42-I42)+K42),"")</f>
        <v>1445324467.3202808</v>
      </c>
    </row>
    <row r="43" spans="1:12" x14ac:dyDescent="0.3">
      <c r="A43" s="11">
        <f>IF(B43="","",A42+1)</f>
        <v>36</v>
      </c>
      <c r="B43" s="10">
        <f>IF(OR(C43=0,C43=""),"",IF(F42="M",DATE(YEAR(B42),MONTH(B42)+1,DAY(B42)),IF(F42="Q",DATE(YEAR(B42),MONTH(B42)+3,DAY(B42)),IF(F42="H",DATE(YEAR(B42),MONTH(B42)+6,DAY(B42)),IF(F42="Y",DATE(YEAR(B42)+1,MONTH(B42),DAY(B42)))))))</f>
        <v>40878</v>
      </c>
      <c r="C43" s="4">
        <f>IFERROR(L42,"")</f>
        <v>1445324467.3202808</v>
      </c>
      <c r="D43" s="9">
        <f>IF(A43&lt;&gt;"",$B$2,"")</f>
        <v>5.2699999999999997E-2</v>
      </c>
      <c r="E43" s="8">
        <f>IFERROR(IF(F43="M",((1+D43)^(1/12)-1),IF(F43="Q",((1+D43/100)^(1/4)-1)*100,IF(F43="H",((1+D43/100)^(1/6)-1)*100,IF(F43="Y",D43,IF(F43="",D43))))),"")</f>
        <v>4.2890293603305985E-3</v>
      </c>
      <c r="F43" s="12" t="s">
        <v>0</v>
      </c>
      <c r="G43" s="5">
        <v>0</v>
      </c>
      <c r="H43" s="5">
        <f>IF(AND(A43=1,G43&gt;0,J43&gt;0),0,IF(AND(A43&gt;1,G43&gt;0,J43&gt;0),C43*E43,IF(AND(G43=0,J43=0),0,IF(AND(G43=0,J43&gt;0),C43*E43))))</f>
        <v>0</v>
      </c>
      <c r="I43" s="5">
        <f>J43-H43</f>
        <v>0</v>
      </c>
      <c r="J43" s="5"/>
      <c r="K43" s="5">
        <f>IFERROR(IF(G43&gt;0,0,C43*E43),"")</f>
        <v>6199039.0755408667</v>
      </c>
      <c r="L43" s="4">
        <f>IFERROR(IF((C43-I43)+K43&lt;0,TRUNC((C43-I43)+K43),(C43-I43)+K43),"")</f>
        <v>1451523506.3958216</v>
      </c>
    </row>
    <row r="44" spans="1:12" x14ac:dyDescent="0.3">
      <c r="A44" s="11">
        <f>IF(B44="","",A43+1)</f>
        <v>37</v>
      </c>
      <c r="B44" s="10">
        <f>IF(OR(C44=0,C44=""),"",IF(F43="M",DATE(YEAR(B43),MONTH(B43)+1,DAY(B43)),IF(F43="Q",DATE(YEAR(B43),MONTH(B43)+3,DAY(B43)),IF(F43="H",DATE(YEAR(B43),MONTH(B43)+6,DAY(B43)),IF(F43="Y",DATE(YEAR(B43)+1,MONTH(B43),DAY(B43)))))))</f>
        <v>40909</v>
      </c>
      <c r="C44" s="4">
        <f>IFERROR(L43,"")</f>
        <v>1451523506.3958216</v>
      </c>
      <c r="D44" s="9">
        <f>IF(A44&lt;&gt;"",$B$2,"")</f>
        <v>5.2699999999999997E-2</v>
      </c>
      <c r="E44" s="8">
        <f>IFERROR(IF(F44="M",((1+D44)^(1/12)-1),IF(F44="Q",((1+D44/100)^(1/4)-1)*100,IF(F44="H",((1+D44/100)^(1/6)-1)*100,IF(F44="Y",D44,IF(F44="",D44))))),"")</f>
        <v>4.2890293603305985E-3</v>
      </c>
      <c r="F44" s="12" t="s">
        <v>0</v>
      </c>
      <c r="G44" s="5">
        <v>0</v>
      </c>
      <c r="H44" s="5">
        <f>IF(AND(A44=1,G44&gt;0,J44&gt;0),0,IF(AND(A44&gt;1,G44&gt;0,J44&gt;0),C44*E44,IF(AND(G44=0,J44=0),0,IF(AND(G44=0,J44&gt;0),C44*E44))))</f>
        <v>0</v>
      </c>
      <c r="I44" s="5">
        <f>J44-H44</f>
        <v>0</v>
      </c>
      <c r="J44" s="5"/>
      <c r="K44" s="5">
        <f>IFERROR(IF(G44&gt;0,0,C44*E44),"")</f>
        <v>6225626.9361416977</v>
      </c>
      <c r="L44" s="4">
        <f>IFERROR(IF((C44-I44)+K44&lt;0,TRUNC((C44-I44)+K44),(C44-I44)+K44),"")</f>
        <v>1457749133.3319633</v>
      </c>
    </row>
    <row r="45" spans="1:12" x14ac:dyDescent="0.3">
      <c r="A45" s="11">
        <f>IF(B45="","",A44+1)</f>
        <v>38</v>
      </c>
      <c r="B45" s="10">
        <f>IF(OR(C45=0,C45=""),"",IF(F44="M",DATE(YEAR(B44),MONTH(B44)+1,DAY(B44)),IF(F44="Q",DATE(YEAR(B44),MONTH(B44)+3,DAY(B44)),IF(F44="H",DATE(YEAR(B44),MONTH(B44)+6,DAY(B44)),IF(F44="Y",DATE(YEAR(B44)+1,MONTH(B44),DAY(B44)))))))</f>
        <v>40940</v>
      </c>
      <c r="C45" s="4">
        <f>IFERROR(L44,"")</f>
        <v>1457749133.3319633</v>
      </c>
      <c r="D45" s="9">
        <f>IF(A45&lt;&gt;"",$B$2,"")</f>
        <v>5.2699999999999997E-2</v>
      </c>
      <c r="E45" s="8">
        <f>IFERROR(IF(F45="M",((1+D45)^(1/12)-1),IF(F45="Q",((1+D45/100)^(1/4)-1)*100,IF(F45="H",((1+D45/100)^(1/6)-1)*100,IF(F45="Y",D45,IF(F45="",D45))))),"")</f>
        <v>4.2890293603305985E-3</v>
      </c>
      <c r="F45" s="12" t="s">
        <v>0</v>
      </c>
      <c r="G45" s="5">
        <v>0</v>
      </c>
      <c r="H45" s="5">
        <f>IF(AND(A45=1,G45&gt;0,J45&gt;0),0,IF(AND(A45&gt;1,G45&gt;0,J45&gt;0),C45*E45,IF(AND(G45=0,J45=0),0,IF(AND(G45=0,J45&gt;0),C45*E45))))</f>
        <v>0</v>
      </c>
      <c r="I45" s="5">
        <f>J45-H45</f>
        <v>0</v>
      </c>
      <c r="J45" s="5"/>
      <c r="K45" s="5">
        <f>IFERROR(IF(G45&gt;0,0,C45*E45),"")</f>
        <v>6252328.8328572745</v>
      </c>
      <c r="L45" s="4">
        <f>IFERROR(IF((C45-I45)+K45&lt;0,TRUNC((C45-I45)+K45),(C45-I45)+K45),"")</f>
        <v>1464001462.1648207</v>
      </c>
    </row>
    <row r="46" spans="1:12" x14ac:dyDescent="0.3">
      <c r="A46" s="11">
        <f>IF(B46="","",A45+1)</f>
        <v>39</v>
      </c>
      <c r="B46" s="10">
        <f>IF(OR(C46=0,C46=""),"",IF(F45="M",DATE(YEAR(B45),MONTH(B45)+1,DAY(B45)),IF(F45="Q",DATE(YEAR(B45),MONTH(B45)+3,DAY(B45)),IF(F45="H",DATE(YEAR(B45),MONTH(B45)+6,DAY(B45)),IF(F45="Y",DATE(YEAR(B45)+1,MONTH(B45),DAY(B45)))))))</f>
        <v>40969</v>
      </c>
      <c r="C46" s="4">
        <f>IFERROR(L45,"")</f>
        <v>1464001462.1648207</v>
      </c>
      <c r="D46" s="9">
        <f>IF(A46&lt;&gt;"",$B$2,"")</f>
        <v>5.2699999999999997E-2</v>
      </c>
      <c r="E46" s="8">
        <f>IFERROR(IF(F46="M",((1+D46)^(1/12)-1),IF(F46="Q",((1+D46/100)^(1/4)-1)*100,IF(F46="H",((1+D46/100)^(1/6)-1)*100,IF(F46="Y",D46,IF(F46="",D46))))),"")</f>
        <v>4.2890293603305985E-3</v>
      </c>
      <c r="F46" s="12" t="s">
        <v>0</v>
      </c>
      <c r="G46" s="5">
        <v>0</v>
      </c>
      <c r="H46" s="5">
        <f>IF(AND(A46=1,G46&gt;0,J46&gt;0),0,IF(AND(A46&gt;1,G46&gt;0,J46&gt;0),C46*E46,IF(AND(G46=0,J46=0),0,IF(AND(G46=0,J46&gt;0),C46*E46))))</f>
        <v>0</v>
      </c>
      <c r="I46" s="5">
        <f>J46-H46</f>
        <v>0</v>
      </c>
      <c r="J46" s="5"/>
      <c r="K46" s="5">
        <f>IFERROR(IF(G46&gt;0,0,C46*E46),"")</f>
        <v>6279145.2547918418</v>
      </c>
      <c r="L46" s="4">
        <f>IFERROR(IF((C46-I46)+K46&lt;0,TRUNC((C46-I46)+K46),(C46-I46)+K46),"")</f>
        <v>1470280607.4196124</v>
      </c>
    </row>
    <row r="47" spans="1:12" x14ac:dyDescent="0.3">
      <c r="A47" s="11">
        <f>IF(B47="","",A46+1)</f>
        <v>40</v>
      </c>
      <c r="B47" s="10">
        <f>IF(OR(C47=0,C47=""),"",IF(F46="M",DATE(YEAR(B46),MONTH(B46)+1,DAY(B46)),IF(F46="Q",DATE(YEAR(B46),MONTH(B46)+3,DAY(B46)),IF(F46="H",DATE(YEAR(B46),MONTH(B46)+6,DAY(B46)),IF(F46="Y",DATE(YEAR(B46)+1,MONTH(B46),DAY(B46)))))))</f>
        <v>41000</v>
      </c>
      <c r="C47" s="4">
        <f>IFERROR(L46,"")</f>
        <v>1470280607.4196124</v>
      </c>
      <c r="D47" s="9">
        <f>IF(A47&lt;&gt;"",$B$2,"")</f>
        <v>5.2699999999999997E-2</v>
      </c>
      <c r="E47" s="8">
        <f>IFERROR(IF(F47="M",((1+D47)^(1/12)-1),IF(F47="Q",((1+D47/100)^(1/4)-1)*100,IF(F47="H",((1+D47/100)^(1/6)-1)*100,IF(F47="Y",D47,IF(F47="",D47))))),"")</f>
        <v>4.2890293603305985E-3</v>
      </c>
      <c r="F47" s="12" t="s">
        <v>0</v>
      </c>
      <c r="G47" s="5">
        <v>0</v>
      </c>
      <c r="H47" s="5">
        <f>IF(AND(A47=1,G47&gt;0,J47&gt;0),0,IF(AND(A47&gt;1,G47&gt;0,J47&gt;0),C47*E47,IF(AND(G47=0,J47=0),0,IF(AND(G47=0,J47&gt;0),C47*E47))))</f>
        <v>0</v>
      </c>
      <c r="I47" s="5">
        <f>J47-H47</f>
        <v>0</v>
      </c>
      <c r="J47" s="5"/>
      <c r="K47" s="5">
        <f>IFERROR(IF(G47&gt;0,0,C47*E47),"")</f>
        <v>6306076.6931474237</v>
      </c>
      <c r="L47" s="4">
        <f>IFERROR(IF((C47-I47)+K47&lt;0,TRUNC((C47-I47)+K47),(C47-I47)+K47),"")</f>
        <v>1476586684.1127598</v>
      </c>
    </row>
    <row r="48" spans="1:12" x14ac:dyDescent="0.3">
      <c r="A48" s="11">
        <f>IF(B48="","",A47+1)</f>
        <v>41</v>
      </c>
      <c r="B48" s="10">
        <f>IF(OR(C48=0,C48=""),"",IF(F47="M",DATE(YEAR(B47),MONTH(B47)+1,DAY(B47)),IF(F47="Q",DATE(YEAR(B47),MONTH(B47)+3,DAY(B47)),IF(F47="H",DATE(YEAR(B47),MONTH(B47)+6,DAY(B47)),IF(F47="Y",DATE(YEAR(B47)+1,MONTH(B47),DAY(B47)))))))</f>
        <v>41030</v>
      </c>
      <c r="C48" s="4">
        <f>IFERROR(L47,"")</f>
        <v>1476586684.1127598</v>
      </c>
      <c r="D48" s="9">
        <f>IF(A48&lt;&gt;"",$B$2,"")</f>
        <v>5.2699999999999997E-2</v>
      </c>
      <c r="E48" s="8">
        <f>IFERROR(IF(F48="M",((1+D48)^(1/12)-1),IF(F48="Q",((1+D48/100)^(1/4)-1)*100,IF(F48="H",((1+D48/100)^(1/6)-1)*100,IF(F48="Y",D48,IF(F48="",D48))))),"")</f>
        <v>4.2890293603305985E-3</v>
      </c>
      <c r="F48" s="12" t="s">
        <v>0</v>
      </c>
      <c r="G48" s="5">
        <v>0</v>
      </c>
      <c r="H48" s="5">
        <f>IF(AND(A48=1,G48&gt;0,J48&gt;0),0,IF(AND(A48&gt;1,G48&gt;0,J48&gt;0),C48*E48,IF(AND(G48=0,J48=0),0,IF(AND(G48=0,J48&gt;0),C48*E48))))</f>
        <v>0</v>
      </c>
      <c r="I48" s="5">
        <f>J48-H48</f>
        <v>0</v>
      </c>
      <c r="J48" s="5"/>
      <c r="K48" s="5">
        <f>IFERROR(IF(G48&gt;0,0,C48*E48),"")</f>
        <v>6333123.6412328295</v>
      </c>
      <c r="L48" s="4">
        <f>IFERROR(IF((C48-I48)+K48&lt;0,TRUNC((C48-I48)+K48),(C48-I48)+K48),"")</f>
        <v>1482919807.7539926</v>
      </c>
    </row>
    <row r="49" spans="1:12" x14ac:dyDescent="0.3">
      <c r="A49" s="11">
        <f>IF(B49="","",A48+1)</f>
        <v>42</v>
      </c>
      <c r="B49" s="10">
        <f>IF(OR(C49=0,C49=""),"",IF(F48="M",DATE(YEAR(B48),MONTH(B48)+1,DAY(B48)),IF(F48="Q",DATE(YEAR(B48),MONTH(B48)+3,DAY(B48)),IF(F48="H",DATE(YEAR(B48),MONTH(B48)+6,DAY(B48)),IF(F48="Y",DATE(YEAR(B48)+1,MONTH(B48),DAY(B48)))))))</f>
        <v>41061</v>
      </c>
      <c r="C49" s="4">
        <f>IFERROR(L48,"")</f>
        <v>1482919807.7539926</v>
      </c>
      <c r="D49" s="9">
        <f>IF(A49&lt;&gt;"",$B$2,"")</f>
        <v>5.2699999999999997E-2</v>
      </c>
      <c r="E49" s="8">
        <f>IFERROR(IF(F49="M",((1+D49)^(1/12)-1),IF(F49="Q",((1+D49/100)^(1/4)-1)*100,IF(F49="H",((1+D49/100)^(1/6)-1)*100,IF(F49="Y",D49,IF(F49="",D49))))),"")</f>
        <v>4.2890293603305985E-3</v>
      </c>
      <c r="F49" s="12" t="s">
        <v>0</v>
      </c>
      <c r="G49" s="5">
        <v>0</v>
      </c>
      <c r="H49" s="5">
        <f>IF(AND(A49=1,G49&gt;0,J49&gt;0),0,IF(AND(A49&gt;1,G49&gt;0,J49&gt;0),C49*E49,IF(AND(G49=0,J49=0),0,IF(AND(G49=0,J49&gt;0),C49*E49))))</f>
        <v>0</v>
      </c>
      <c r="I49" s="5">
        <f>J49-H49</f>
        <v>0</v>
      </c>
      <c r="J49" s="5"/>
      <c r="K49" s="5">
        <f>IFERROR(IF(G49&gt;0,0,C49*E49),"")</f>
        <v>6360286.5944726812</v>
      </c>
      <c r="L49" s="4">
        <f>IFERROR(IF((C49-I49)+K49&lt;0,TRUNC((C49-I49)+K49),(C49-I49)+K49),"")</f>
        <v>1489280094.3484652</v>
      </c>
    </row>
    <row r="50" spans="1:12" x14ac:dyDescent="0.3">
      <c r="A50" s="11">
        <f>IF(B50="","",A49+1)</f>
        <v>43</v>
      </c>
      <c r="B50" s="10">
        <f>IF(OR(C50=0,C50=""),"",IF(F49="M",DATE(YEAR(B49),MONTH(B49)+1,DAY(B49)),IF(F49="Q",DATE(YEAR(B49),MONTH(B49)+3,DAY(B49)),IF(F49="H",DATE(YEAR(B49),MONTH(B49)+6,DAY(B49)),IF(F49="Y",DATE(YEAR(B49)+1,MONTH(B49),DAY(B49)))))))</f>
        <v>41091</v>
      </c>
      <c r="C50" s="4">
        <f>IFERROR(L49,"")</f>
        <v>1489280094.3484652</v>
      </c>
      <c r="D50" s="9">
        <f>IF(A50&lt;&gt;"",$B$2,"")</f>
        <v>5.2699999999999997E-2</v>
      </c>
      <c r="E50" s="8">
        <f>IFERROR(IF(F50="M",((1+D50)^(1/12)-1),IF(F50="Q",((1+D50/100)^(1/4)-1)*100,IF(F50="H",((1+D50/100)^(1/6)-1)*100,IF(F50="Y",D50,IF(F50="",D50))))),"")</f>
        <v>4.2890293603305985E-3</v>
      </c>
      <c r="F50" s="12" t="s">
        <v>0</v>
      </c>
      <c r="G50" s="5">
        <v>0</v>
      </c>
      <c r="H50" s="5">
        <f>IF(AND(A50=1,G50&gt;0,J50&gt;0),0,IF(AND(A50&gt;1,G50&gt;0,J50&gt;0),C50*E50,IF(AND(G50=0,J50=0),0,IF(AND(G50=0,J50&gt;0),C50*E50))))</f>
        <v>0</v>
      </c>
      <c r="I50" s="5">
        <f>J50-H50</f>
        <v>0</v>
      </c>
      <c r="J50" s="5"/>
      <c r="K50" s="5">
        <f>IFERROR(IF(G50&gt;0,0,C50*E50),"")</f>
        <v>6387566.050416491</v>
      </c>
      <c r="L50" s="4">
        <f>IFERROR(IF((C50-I50)+K50&lt;0,TRUNC((C50-I50)+K50),(C50-I50)+K50),"")</f>
        <v>1495667660.3988817</v>
      </c>
    </row>
    <row r="51" spans="1:12" x14ac:dyDescent="0.3">
      <c r="A51" s="11">
        <f>IF(B51="","",A50+1)</f>
        <v>44</v>
      </c>
      <c r="B51" s="10">
        <f>IF(OR(C51=0,C51=""),"",IF(F50="M",DATE(YEAR(B50),MONTH(B50)+1,DAY(B50)),IF(F50="Q",DATE(YEAR(B50),MONTH(B50)+3,DAY(B50)),IF(F50="H",DATE(YEAR(B50),MONTH(B50)+6,DAY(B50)),IF(F50="Y",DATE(YEAR(B50)+1,MONTH(B50),DAY(B50)))))))</f>
        <v>41122</v>
      </c>
      <c r="C51" s="4">
        <f>IFERROR(L50,"")</f>
        <v>1495667660.3988817</v>
      </c>
      <c r="D51" s="9">
        <f>IF(A51&lt;&gt;"",$B$2,"")</f>
        <v>5.2699999999999997E-2</v>
      </c>
      <c r="E51" s="8">
        <f>IFERROR(IF(F51="M",((1+D51)^(1/12)-1),IF(F51="Q",((1+D51/100)^(1/4)-1)*100,IF(F51="H",((1+D51/100)^(1/6)-1)*100,IF(F51="Y",D51,IF(F51="",D51))))),"")</f>
        <v>4.2890293603305985E-3</v>
      </c>
      <c r="F51" s="12" t="s">
        <v>0</v>
      </c>
      <c r="G51" s="5">
        <v>0</v>
      </c>
      <c r="H51" s="5">
        <f>IF(AND(A51=1,G51&gt;0,J51&gt;0),0,IF(AND(A51&gt;1,G51&gt;0,J51&gt;0),C51*E51,IF(AND(G51=0,J51=0),0,IF(AND(G51=0,J51&gt;0),C51*E51))))</f>
        <v>0</v>
      </c>
      <c r="I51" s="5">
        <f>J51-H51</f>
        <v>0</v>
      </c>
      <c r="J51" s="5"/>
      <c r="K51" s="5">
        <f>IFERROR(IF(G51&gt;0,0,C51*E51),"")</f>
        <v>6414962.5087477779</v>
      </c>
      <c r="L51" s="4">
        <f>IFERROR(IF((C51-I51)+K51&lt;0,TRUNC((C51-I51)+K51),(C51-I51)+K51),"")</f>
        <v>1502082622.9076295</v>
      </c>
    </row>
    <row r="52" spans="1:12" x14ac:dyDescent="0.3">
      <c r="A52" s="11">
        <f>IF(B52="","",A51+1)</f>
        <v>45</v>
      </c>
      <c r="B52" s="10">
        <f>IF(OR(C52=0,C52=""),"",IF(F51="M",DATE(YEAR(B51),MONTH(B51)+1,DAY(B51)),IF(F51="Q",DATE(YEAR(B51),MONTH(B51)+3,DAY(B51)),IF(F51="H",DATE(YEAR(B51),MONTH(B51)+6,DAY(B51)),IF(F51="Y",DATE(YEAR(B51)+1,MONTH(B51),DAY(B51)))))))</f>
        <v>41153</v>
      </c>
      <c r="C52" s="4">
        <f>IFERROR(L51,"")</f>
        <v>1502082622.9076295</v>
      </c>
      <c r="D52" s="9">
        <f>IF(A52&lt;&gt;"",$B$2,"")</f>
        <v>5.2699999999999997E-2</v>
      </c>
      <c r="E52" s="8">
        <f>IFERROR(IF(F52="M",((1+D52)^(1/12)-1),IF(F52="Q",((1+D52/100)^(1/4)-1)*100,IF(F52="H",((1+D52/100)^(1/6)-1)*100,IF(F52="Y",D52,IF(F52="",D52))))),"")</f>
        <v>4.2890293603305985E-3</v>
      </c>
      <c r="F52" s="12" t="s">
        <v>0</v>
      </c>
      <c r="G52" s="5">
        <v>0</v>
      </c>
      <c r="H52" s="5">
        <f>IF(AND(A52=1,G52&gt;0,J52&gt;0),0,IF(AND(A52&gt;1,G52&gt;0,J52&gt;0),C52*E52,IF(AND(G52=0,J52=0),0,IF(AND(G52=0,J52&gt;0),C52*E52))))</f>
        <v>0</v>
      </c>
      <c r="I52" s="5">
        <f>J52-H52</f>
        <v>0</v>
      </c>
      <c r="J52" s="5"/>
      <c r="K52" s="5">
        <f>IFERROR(IF(G52&gt;0,0,C52*E52),"")</f>
        <v>6442476.4712932175</v>
      </c>
      <c r="L52" s="4">
        <f>IFERROR(IF((C52-I52)+K52&lt;0,TRUNC((C52-I52)+K52),(C52-I52)+K52),"")</f>
        <v>1508525099.3789227</v>
      </c>
    </row>
    <row r="53" spans="1:12" x14ac:dyDescent="0.3">
      <c r="A53" s="11">
        <f>IF(B53="","",A52+1)</f>
        <v>46</v>
      </c>
      <c r="B53" s="10">
        <f>IF(OR(C53=0,C53=""),"",IF(F52="M",DATE(YEAR(B52),MONTH(B52)+1,DAY(B52)),IF(F52="Q",DATE(YEAR(B52),MONTH(B52)+3,DAY(B52)),IF(F52="H",DATE(YEAR(B52),MONTH(B52)+6,DAY(B52)),IF(F52="Y",DATE(YEAR(B52)+1,MONTH(B52),DAY(B52)))))))</f>
        <v>41183</v>
      </c>
      <c r="C53" s="4">
        <f>IFERROR(L52,"")</f>
        <v>1508525099.3789227</v>
      </c>
      <c r="D53" s="9">
        <f>IF(A53&lt;&gt;"",$B$2,"")</f>
        <v>5.2699999999999997E-2</v>
      </c>
      <c r="E53" s="8">
        <f>IFERROR(IF(F53="M",((1+D53)^(1/12)-1),IF(F53="Q",((1+D53/100)^(1/4)-1)*100,IF(F53="H",((1+D53/100)^(1/6)-1)*100,IF(F53="Y",D53,IF(F53="",D53))))),"")</f>
        <v>4.2890293603305985E-3</v>
      </c>
      <c r="F53" s="12" t="s">
        <v>0</v>
      </c>
      <c r="G53" s="5">
        <v>0</v>
      </c>
      <c r="H53" s="5">
        <f>IF(AND(A53=1,G53&gt;0,J53&gt;0),0,IF(AND(A53&gt;1,G53&gt;0,J53&gt;0),C53*E53,IF(AND(G53=0,J53=0),0,IF(AND(G53=0,J53&gt;0),C53*E53))))</f>
        <v>0</v>
      </c>
      <c r="I53" s="5">
        <f>J53-H53</f>
        <v>0</v>
      </c>
      <c r="J53" s="5"/>
      <c r="K53" s="5">
        <f>IFERROR(IF(G53&gt;0,0,C53*E53),"")</f>
        <v>6470108.4420318333</v>
      </c>
      <c r="L53" s="4">
        <f>IFERROR(IF((C53-I53)+K53&lt;0,TRUNC((C53-I53)+K53),(C53-I53)+K53),"")</f>
        <v>1514995207.8209546</v>
      </c>
    </row>
    <row r="54" spans="1:12" x14ac:dyDescent="0.3">
      <c r="A54" s="11">
        <f>IF(B54="","",A53+1)</f>
        <v>47</v>
      </c>
      <c r="B54" s="10">
        <f>IF(OR(C54=0,C54=""),"",IF(F53="M",DATE(YEAR(B53),MONTH(B53)+1,DAY(B53)),IF(F53="Q",DATE(YEAR(B53),MONTH(B53)+3,DAY(B53)),IF(F53="H",DATE(YEAR(B53),MONTH(B53)+6,DAY(B53)),IF(F53="Y",DATE(YEAR(B53)+1,MONTH(B53),DAY(B53)))))))</f>
        <v>41214</v>
      </c>
      <c r="C54" s="4">
        <f>IFERROR(L53,"")</f>
        <v>1514995207.8209546</v>
      </c>
      <c r="D54" s="9">
        <f>IF(A54&lt;&gt;"",$B$2,"")</f>
        <v>5.2699999999999997E-2</v>
      </c>
      <c r="E54" s="8">
        <f>IFERROR(IF(F54="M",((1+D54)^(1/12)-1),IF(F54="Q",((1+D54/100)^(1/4)-1)*100,IF(F54="H",((1+D54/100)^(1/6)-1)*100,IF(F54="Y",D54,IF(F54="",D54))))),"")</f>
        <v>4.2890293603305985E-3</v>
      </c>
      <c r="F54" s="12" t="s">
        <v>0</v>
      </c>
      <c r="G54" s="5">
        <v>0</v>
      </c>
      <c r="H54" s="5">
        <f>IF(AND(A54=1,G54&gt;0,J54&gt;0),0,IF(AND(A54&gt;1,G54&gt;0,J54&gt;0),C54*E54,IF(AND(G54=0,J54=0),0,IF(AND(G54=0,J54&gt;0),C54*E54))))</f>
        <v>0</v>
      </c>
      <c r="I54" s="5">
        <f>J54-H54</f>
        <v>0</v>
      </c>
      <c r="J54" s="5"/>
      <c r="K54" s="5">
        <f>IFERROR(IF(G54&gt;0,0,C54*E54),"")</f>
        <v>6497858.927104231</v>
      </c>
      <c r="L54" s="4">
        <f>IFERROR(IF((C54-I54)+K54&lt;0,TRUNC((C54-I54)+K54),(C54-I54)+K54),"")</f>
        <v>1521493066.7480588</v>
      </c>
    </row>
    <row r="55" spans="1:12" x14ac:dyDescent="0.3">
      <c r="A55" s="11">
        <f>IF(B55="","",A54+1)</f>
        <v>48</v>
      </c>
      <c r="B55" s="10">
        <f>IF(OR(C55=0,C55=""),"",IF(F54="M",DATE(YEAR(B54),MONTH(B54)+1,DAY(B54)),IF(F54="Q",DATE(YEAR(B54),MONTH(B54)+3,DAY(B54)),IF(F54="H",DATE(YEAR(B54),MONTH(B54)+6,DAY(B54)),IF(F54="Y",DATE(YEAR(B54)+1,MONTH(B54),DAY(B54)))))))</f>
        <v>41244</v>
      </c>
      <c r="C55" s="4">
        <f>IFERROR(L54,"")</f>
        <v>1521493066.7480588</v>
      </c>
      <c r="D55" s="9">
        <f>IF(A55&lt;&gt;"",$B$2,"")</f>
        <v>5.2699999999999997E-2</v>
      </c>
      <c r="E55" s="8">
        <f>IFERROR(IF(F55="M",((1+D55)^(1/12)-1),IF(F55="Q",((1+D55/100)^(1/4)-1)*100,IF(F55="H",((1+D55/100)^(1/6)-1)*100,IF(F55="Y",D55,IF(F55="",D55))))),"")</f>
        <v>4.2890293603305985E-3</v>
      </c>
      <c r="F55" s="12" t="s">
        <v>0</v>
      </c>
      <c r="G55" s="5">
        <v>0</v>
      </c>
      <c r="H55" s="5">
        <f>IF(AND(A55=1,G55&gt;0,J55&gt;0),0,IF(AND(A55&gt;1,G55&gt;0,J55&gt;0),C55*E55,IF(AND(G55=0,J55=0),0,IF(AND(G55=0,J55&gt;0),C55*E55))))</f>
        <v>0</v>
      </c>
      <c r="I55" s="5">
        <f>J55-H55</f>
        <v>0</v>
      </c>
      <c r="J55" s="5"/>
      <c r="K55" s="5">
        <f>IFERROR(IF(G55&gt;0,0,C55*E55),"")</f>
        <v>6525728.4348218674</v>
      </c>
      <c r="L55" s="4">
        <f>IFERROR(IF((C55-I55)+K55&lt;0,TRUNC((C55-I55)+K55),(C55-I55)+K55),"")</f>
        <v>1528018795.1828806</v>
      </c>
    </row>
    <row r="56" spans="1:12" x14ac:dyDescent="0.3">
      <c r="A56" s="11">
        <f>IF(B56="","",A55+1)</f>
        <v>49</v>
      </c>
      <c r="B56" s="10">
        <f>IF(OR(C56=0,C56=""),"",IF(F55="M",DATE(YEAR(B55),MONTH(B55)+1,DAY(B55)),IF(F55="Q",DATE(YEAR(B55),MONTH(B55)+3,DAY(B55)),IF(F55="H",DATE(YEAR(B55),MONTH(B55)+6,DAY(B55)),IF(F55="Y",DATE(YEAR(B55)+1,MONTH(B55),DAY(B55)))))))</f>
        <v>41275</v>
      </c>
      <c r="C56" s="4">
        <f>IFERROR(L55,"")</f>
        <v>1528018795.1828806</v>
      </c>
      <c r="D56" s="9">
        <f>IF(A56&lt;&gt;"",$B$2,"")</f>
        <v>5.2699999999999997E-2</v>
      </c>
      <c r="E56" s="8">
        <f>IFERROR(IF(F56="M",((1+D56)^(1/12)-1),IF(F56="Q",((1+D56/100)^(1/4)-1)*100,IF(F56="H",((1+D56/100)^(1/6)-1)*100,IF(F56="Y",D56,IF(F56="",D56))))),"")</f>
        <v>4.2890293603305985E-3</v>
      </c>
      <c r="F56" s="12" t="s">
        <v>0</v>
      </c>
      <c r="G56" s="5">
        <v>0</v>
      </c>
      <c r="H56" s="5">
        <f>IF(AND(A56=1,G56&gt;0,J56&gt;0),0,IF(AND(A56&gt;1,G56&gt;0,J56&gt;0),C56*E56,IF(AND(G56=0,J56=0),0,IF(AND(G56=0,J56&gt;0),C56*E56))))</f>
        <v>0</v>
      </c>
      <c r="I56" s="5">
        <f>J56-H56</f>
        <v>0</v>
      </c>
      <c r="J56" s="5"/>
      <c r="K56" s="5">
        <f>IFERROR(IF(G56&gt;0,0,C56*E56),"")</f>
        <v>6553717.4756763624</v>
      </c>
      <c r="L56" s="4">
        <f>IFERROR(IF((C56-I56)+K56&lt;0,TRUNC((C56-I56)+K56),(C56-I56)+K56),"")</f>
        <v>1534572512.6585569</v>
      </c>
    </row>
    <row r="57" spans="1:12" x14ac:dyDescent="0.3">
      <c r="A57" s="11">
        <f>IF(B57="","",A56+1)</f>
        <v>50</v>
      </c>
      <c r="B57" s="10">
        <f>IF(OR(C57=0,C57=""),"",IF(F56="M",DATE(YEAR(B56),MONTH(B56)+1,DAY(B56)),IF(F56="Q",DATE(YEAR(B56),MONTH(B56)+3,DAY(B56)),IF(F56="H",DATE(YEAR(B56),MONTH(B56)+6,DAY(B56)),IF(F56="Y",DATE(YEAR(B56)+1,MONTH(B56),DAY(B56)))))))</f>
        <v>41306</v>
      </c>
      <c r="C57" s="4">
        <f>IFERROR(L56,"")</f>
        <v>1534572512.6585569</v>
      </c>
      <c r="D57" s="9">
        <f>IF(A57&lt;&gt;"",$B$2,"")</f>
        <v>5.2699999999999997E-2</v>
      </c>
      <c r="E57" s="8">
        <f>IFERROR(IF(F57="M",((1+D57)^(1/12)-1),IF(F57="Q",((1+D57/100)^(1/4)-1)*100,IF(F57="H",((1+D57/100)^(1/6)-1)*100,IF(F57="Y",D57,IF(F57="",D57))))),"")</f>
        <v>4.2890293603305985E-3</v>
      </c>
      <c r="F57" s="12" t="s">
        <v>0</v>
      </c>
      <c r="G57" s="5">
        <v>0</v>
      </c>
      <c r="H57" s="5">
        <f>IF(AND(A57=1,G57&gt;0,J57&gt;0),0,IF(AND(A57&gt;1,G57&gt;0,J57&gt;0),C57*E57,IF(AND(G57=0,J57=0),0,IF(AND(G57=0,J57&gt;0),C57*E57))))</f>
        <v>0</v>
      </c>
      <c r="I57" s="5">
        <f>J57-H57</f>
        <v>0</v>
      </c>
      <c r="J57" s="5"/>
      <c r="K57" s="5">
        <f>IFERROR(IF(G57&gt;0,0,C57*E57),"")</f>
        <v>6581826.5623488501</v>
      </c>
      <c r="L57" s="4">
        <f>IFERROR(IF((C57-I57)+K57&lt;0,TRUNC((C57-I57)+K57),(C57-I57)+K57),"")</f>
        <v>1541154339.2209058</v>
      </c>
    </row>
    <row r="58" spans="1:12" x14ac:dyDescent="0.3">
      <c r="A58" s="11">
        <f>IF(B58="","",A57+1)</f>
        <v>51</v>
      </c>
      <c r="B58" s="10">
        <f>IF(OR(C58=0,C58=""),"",IF(F57="M",DATE(YEAR(B57),MONTH(B57)+1,DAY(B57)),IF(F57="Q",DATE(YEAR(B57),MONTH(B57)+3,DAY(B57)),IF(F57="H",DATE(YEAR(B57),MONTH(B57)+6,DAY(B57)),IF(F57="Y",DATE(YEAR(B57)+1,MONTH(B57),DAY(B57)))))))</f>
        <v>41334</v>
      </c>
      <c r="C58" s="4">
        <f>IFERROR(L57,"")</f>
        <v>1541154339.2209058</v>
      </c>
      <c r="D58" s="9">
        <f>IF(A58&lt;&gt;"",$B$2,"")</f>
        <v>5.2699999999999997E-2</v>
      </c>
      <c r="E58" s="8">
        <f>IFERROR(IF(F58="M",((1+D58)^(1/12)-1),IF(F58="Q",((1+D58/100)^(1/4)-1)*100,IF(F58="H",((1+D58/100)^(1/6)-1)*100,IF(F58="Y",D58,IF(F58="",D58))))),"")</f>
        <v>4.2890293603305985E-3</v>
      </c>
      <c r="F58" s="12" t="s">
        <v>0</v>
      </c>
      <c r="G58" s="5">
        <v>0</v>
      </c>
      <c r="H58" s="5">
        <f>IF(AND(A58=1,G58&gt;0,J58&gt;0),0,IF(AND(A58&gt;1,G58&gt;0,J58&gt;0),C58*E58,IF(AND(G58=0,J58=0),0,IF(AND(G58=0,J58&gt;0),C58*E58))))</f>
        <v>0</v>
      </c>
      <c r="I58" s="5">
        <f>J58-H58</f>
        <v>0</v>
      </c>
      <c r="J58" s="5"/>
      <c r="K58" s="5">
        <f>IFERROR(IF(G58&gt;0,0,C58*E58),"")</f>
        <v>6610056.2097193673</v>
      </c>
      <c r="L58" s="4">
        <f>IFERROR(IF((C58-I58)+K58&lt;0,TRUNC((C58-I58)+K58),(C58-I58)+K58),"")</f>
        <v>1547764395.4306252</v>
      </c>
    </row>
    <row r="59" spans="1:12" x14ac:dyDescent="0.3">
      <c r="A59" s="11">
        <f>IF(B59="","",A58+1)</f>
        <v>52</v>
      </c>
      <c r="B59" s="10">
        <f>IF(OR(C59=0,C59=""),"",IF(F58="M",DATE(YEAR(B58),MONTH(B58)+1,DAY(B58)),IF(F58="Q",DATE(YEAR(B58),MONTH(B58)+3,DAY(B58)),IF(F58="H",DATE(YEAR(B58),MONTH(B58)+6,DAY(B58)),IF(F58="Y",DATE(YEAR(B58)+1,MONTH(B58),DAY(B58)))))))</f>
        <v>41365</v>
      </c>
      <c r="C59" s="4">
        <f>IFERROR(L58,"")</f>
        <v>1547764395.4306252</v>
      </c>
      <c r="D59" s="9">
        <f>IF(A59&lt;&gt;"",$B$2,"")</f>
        <v>5.2699999999999997E-2</v>
      </c>
      <c r="E59" s="8">
        <f>IFERROR(IF(F59="M",((1+D59)^(1/12)-1),IF(F59="Q",((1+D59/100)^(1/4)-1)*100,IF(F59="H",((1+D59/100)^(1/6)-1)*100,IF(F59="Y",D59,IF(F59="",D59))))),"")</f>
        <v>4.2890293603305985E-3</v>
      </c>
      <c r="F59" s="12" t="s">
        <v>0</v>
      </c>
      <c r="G59" s="5">
        <v>0</v>
      </c>
      <c r="H59" s="5">
        <f>IF(AND(A59=1,G59&gt;0,J59&gt;0),0,IF(AND(A59&gt;1,G59&gt;0,J59&gt;0),C59*E59,IF(AND(G59=0,J59=0),0,IF(AND(G59=0,J59&gt;0),C59*E59))))</f>
        <v>0</v>
      </c>
      <c r="I59" s="5">
        <f>J59-H59</f>
        <v>0</v>
      </c>
      <c r="J59" s="5"/>
      <c r="K59" s="5">
        <f>IFERROR(IF(G59&gt;0,0,C59*E59),"")</f>
        <v>6638406.9348762901</v>
      </c>
      <c r="L59" s="4">
        <f>IFERROR(IF((C59-I59)+K59&lt;0,TRUNC((C59-I59)+K59),(C59-I59)+K59),"")</f>
        <v>1554402802.3655014</v>
      </c>
    </row>
    <row r="60" spans="1:12" x14ac:dyDescent="0.3">
      <c r="A60" s="11">
        <f>IF(B60="","",A59+1)</f>
        <v>53</v>
      </c>
      <c r="B60" s="10">
        <f>IF(OR(C60=0,C60=""),"",IF(F59="M",DATE(YEAR(B59),MONTH(B59)+1,DAY(B59)),IF(F59="Q",DATE(YEAR(B59),MONTH(B59)+3,DAY(B59)),IF(F59="H",DATE(YEAR(B59),MONTH(B59)+6,DAY(B59)),IF(F59="Y",DATE(YEAR(B59)+1,MONTH(B59),DAY(B59)))))))</f>
        <v>41395</v>
      </c>
      <c r="C60" s="4">
        <f>IFERROR(L59,"")</f>
        <v>1554402802.3655014</v>
      </c>
      <c r="D60" s="9">
        <f>IF(A60&lt;&gt;"",$B$2,"")</f>
        <v>5.2699999999999997E-2</v>
      </c>
      <c r="E60" s="8">
        <f>IFERROR(IF(F60="M",((1+D60)^(1/12)-1),IF(F60="Q",((1+D60/100)^(1/4)-1)*100,IF(F60="H",((1+D60/100)^(1/6)-1)*100,IF(F60="Y",D60,IF(F60="",D60))))),"")</f>
        <v>4.2890293603305985E-3</v>
      </c>
      <c r="F60" s="12" t="s">
        <v>0</v>
      </c>
      <c r="G60" s="5">
        <v>0</v>
      </c>
      <c r="H60" s="5">
        <f>IF(AND(A60=1,G60&gt;0,J60&gt;0),0,IF(AND(A60&gt;1,G60&gt;0,J60&gt;0),C60*E60,IF(AND(G60=0,J60=0),0,IF(AND(G60=0,J60&gt;0),C60*E60))))</f>
        <v>0</v>
      </c>
      <c r="I60" s="5">
        <f>J60-H60</f>
        <v>0</v>
      </c>
      <c r="J60" s="5"/>
      <c r="K60" s="5">
        <f>IFERROR(IF(G60&gt;0,0,C60*E60),"")</f>
        <v>6666879.2571257958</v>
      </c>
      <c r="L60" s="4">
        <f>IFERROR(IF((C60-I60)+K60&lt;0,TRUNC((C60-I60)+K60),(C60-I60)+K60),"")</f>
        <v>1561069681.6226273</v>
      </c>
    </row>
    <row r="61" spans="1:12" x14ac:dyDescent="0.3">
      <c r="A61" s="11">
        <f>IF(B61="","",A60+1)</f>
        <v>54</v>
      </c>
      <c r="B61" s="10">
        <f>IF(OR(C61=0,C61=""),"",IF(F60="M",DATE(YEAR(B60),MONTH(B60)+1,DAY(B60)),IF(F60="Q",DATE(YEAR(B60),MONTH(B60)+3,DAY(B60)),IF(F60="H",DATE(YEAR(B60),MONTH(B60)+6,DAY(B60)),IF(F60="Y",DATE(YEAR(B60)+1,MONTH(B60),DAY(B60)))))))</f>
        <v>41426</v>
      </c>
      <c r="C61" s="4">
        <f>IFERROR(L60,"")</f>
        <v>1561069681.6226273</v>
      </c>
      <c r="D61" s="9">
        <f>IF(A61&lt;&gt;"",$B$2,"")</f>
        <v>5.2699999999999997E-2</v>
      </c>
      <c r="E61" s="8">
        <f>IFERROR(IF(F61="M",((1+D61)^(1/12)-1),IF(F61="Q",((1+D61/100)^(1/4)-1)*100,IF(F61="H",((1+D61/100)^(1/6)-1)*100,IF(F61="Y",D61,IF(F61="",D61))))),"")</f>
        <v>4.2890293603305985E-3</v>
      </c>
      <c r="F61" s="12" t="s">
        <v>0</v>
      </c>
      <c r="G61" s="5">
        <v>0</v>
      </c>
      <c r="H61" s="5">
        <f>IF(AND(A61=1,G61&gt;0,J61&gt;0),0,IF(AND(A61&gt;1,G61&gt;0,J61&gt;0),C61*E61,IF(AND(G61=0,J61=0),0,IF(AND(G61=0,J61&gt;0),C61*E61))))</f>
        <v>0</v>
      </c>
      <c r="I61" s="5">
        <f>J61-H61</f>
        <v>0</v>
      </c>
      <c r="J61" s="5"/>
      <c r="K61" s="5">
        <f>IFERROR(IF(G61&gt;0,0,C61*E61),"")</f>
        <v>6695473.6980013875</v>
      </c>
      <c r="L61" s="4">
        <f>IFERROR(IF((C61-I61)+K61&lt;0,TRUNC((C61-I61)+K61),(C61-I61)+K61),"")</f>
        <v>1567765155.3206286</v>
      </c>
    </row>
    <row r="62" spans="1:12" x14ac:dyDescent="0.3">
      <c r="A62" s="11">
        <f>IF(B62="","",A61+1)</f>
        <v>55</v>
      </c>
      <c r="B62" s="10">
        <f>IF(OR(C62=0,C62=""),"",IF(F61="M",DATE(YEAR(B61),MONTH(B61)+1,DAY(B61)),IF(F61="Q",DATE(YEAR(B61),MONTH(B61)+3,DAY(B61)),IF(F61="H",DATE(YEAR(B61),MONTH(B61)+6,DAY(B61)),IF(F61="Y",DATE(YEAR(B61)+1,MONTH(B61),DAY(B61)))))))</f>
        <v>41456</v>
      </c>
      <c r="C62" s="4">
        <f>IFERROR(L61,"")</f>
        <v>1567765155.3206286</v>
      </c>
      <c r="D62" s="9">
        <f>IF(A62&lt;&gt;"",$B$2,"")</f>
        <v>5.2699999999999997E-2</v>
      </c>
      <c r="E62" s="8">
        <f>IFERROR(IF(F62="M",((1+D62)^(1/12)-1),IF(F62="Q",((1+D62/100)^(1/4)-1)*100,IF(F62="H",((1+D62/100)^(1/6)-1)*100,IF(F62="Y",D62,IF(F62="",D62))))),"")</f>
        <v>4.2890293603305985E-3</v>
      </c>
      <c r="F62" s="12" t="s">
        <v>0</v>
      </c>
      <c r="G62" s="5">
        <v>0</v>
      </c>
      <c r="H62" s="5">
        <f>IF(AND(A62=1,G62&gt;0,J62&gt;0),0,IF(AND(A62&gt;1,G62&gt;0,J62&gt;0),C62*E62,IF(AND(G62=0,J62=0),0,IF(AND(G62=0,J62&gt;0),C62*E62))))</f>
        <v>0</v>
      </c>
      <c r="I62" s="5">
        <f>J62-H62</f>
        <v>0</v>
      </c>
      <c r="J62" s="5"/>
      <c r="K62" s="5">
        <f>IFERROR(IF(G62&gt;0,0,C62*E62),"")</f>
        <v>6724190.7812734367</v>
      </c>
      <c r="L62" s="4">
        <f>IFERROR(IF((C62-I62)+K62&lt;0,TRUNC((C62-I62)+K62),(C62-I62)+K62),"")</f>
        <v>1574489346.101902</v>
      </c>
    </row>
    <row r="63" spans="1:12" x14ac:dyDescent="0.3">
      <c r="A63" s="11">
        <f>IF(B63="","",A62+1)</f>
        <v>56</v>
      </c>
      <c r="B63" s="10">
        <f>IF(OR(C63=0,C63=""),"",IF(F62="M",DATE(YEAR(B62),MONTH(B62)+1,DAY(B62)),IF(F62="Q",DATE(YEAR(B62),MONTH(B62)+3,DAY(B62)),IF(F62="H",DATE(YEAR(B62),MONTH(B62)+6,DAY(B62)),IF(F62="Y",DATE(YEAR(B62)+1,MONTH(B62),DAY(B62)))))))</f>
        <v>41487</v>
      </c>
      <c r="C63" s="4">
        <f>IFERROR(L62,"")</f>
        <v>1574489346.101902</v>
      </c>
      <c r="D63" s="9">
        <f>IF(A63&lt;&gt;"",$B$2,"")</f>
        <v>5.2699999999999997E-2</v>
      </c>
      <c r="E63" s="8">
        <f>IFERROR(IF(F63="M",((1+D63)^(1/12)-1),IF(F63="Q",((1+D63/100)^(1/4)-1)*100,IF(F63="H",((1+D63/100)^(1/6)-1)*100,IF(F63="Y",D63,IF(F63="",D63))))),"")</f>
        <v>4.2890293603305985E-3</v>
      </c>
      <c r="F63" s="12" t="s">
        <v>0</v>
      </c>
      <c r="G63" s="5">
        <v>0</v>
      </c>
      <c r="H63" s="5">
        <f>IF(AND(A63=1,G63&gt;0,J63&gt;0),0,IF(AND(A63&gt;1,G63&gt;0,J63&gt;0),C63*E63,IF(AND(G63=0,J63=0),0,IF(AND(G63=0,J63&gt;0),C63*E63))))</f>
        <v>0</v>
      </c>
      <c r="I63" s="5">
        <f>J63-H63</f>
        <v>0</v>
      </c>
      <c r="J63" s="5"/>
      <c r="K63" s="5">
        <f>IFERROR(IF(G63&gt;0,0,C63*E63),"")</f>
        <v>6753031.0329587832</v>
      </c>
      <c r="L63" s="4">
        <f>IFERROR(IF((C63-I63)+K63&lt;0,TRUNC((C63-I63)+K63),(C63-I63)+K63),"")</f>
        <v>1581242377.1348608</v>
      </c>
    </row>
    <row r="64" spans="1:12" x14ac:dyDescent="0.3">
      <c r="A64" s="11">
        <f>IF(B64="","",A63+1)</f>
        <v>57</v>
      </c>
      <c r="B64" s="10">
        <f>IF(OR(C64=0,C64=""),"",IF(F63="M",DATE(YEAR(B63),MONTH(B63)+1,DAY(B63)),IF(F63="Q",DATE(YEAR(B63),MONTH(B63)+3,DAY(B63)),IF(F63="H",DATE(YEAR(B63),MONTH(B63)+6,DAY(B63)),IF(F63="Y",DATE(YEAR(B63)+1,MONTH(B63),DAY(B63)))))))</f>
        <v>41518</v>
      </c>
      <c r="C64" s="4">
        <f>IFERROR(L63,"")</f>
        <v>1581242377.1348608</v>
      </c>
      <c r="D64" s="9">
        <f>IF(A64&lt;&gt;"",$B$2,"")</f>
        <v>5.2699999999999997E-2</v>
      </c>
      <c r="E64" s="8">
        <f>IFERROR(IF(F64="M",((1+D64)^(1/12)-1),IF(F64="Q",((1+D64/100)^(1/4)-1)*100,IF(F64="H",((1+D64/100)^(1/6)-1)*100,IF(F64="Y",D64,IF(F64="",D64))))),"")</f>
        <v>4.2890293603305985E-3</v>
      </c>
      <c r="F64" s="12" t="s">
        <v>0</v>
      </c>
      <c r="G64" s="5">
        <v>0</v>
      </c>
      <c r="H64" s="5">
        <f>IF(AND(A64=1,G64&gt;0,J64&gt;0),0,IF(AND(A64&gt;1,G64&gt;0,J64&gt;0),C64*E64,IF(AND(G64=0,J64=0),0,IF(AND(G64=0,J64&gt;0),C64*E64))))</f>
        <v>0</v>
      </c>
      <c r="I64" s="5">
        <f>J64-H64</f>
        <v>0</v>
      </c>
      <c r="J64" s="5"/>
      <c r="K64" s="5">
        <f>IFERROR(IF(G64&gt;0,0,C64*E64),"")</f>
        <v>6781994.9813303668</v>
      </c>
      <c r="L64" s="4">
        <f>IFERROR(IF((C64-I64)+K64&lt;0,TRUNC((C64-I64)+K64),(C64-I64)+K64),"")</f>
        <v>1588024372.1161911</v>
      </c>
    </row>
    <row r="65" spans="1:12" x14ac:dyDescent="0.3">
      <c r="A65" s="11">
        <f>IF(B65="","",A64+1)</f>
        <v>58</v>
      </c>
      <c r="B65" s="10">
        <f>IF(OR(C65=0,C65=""),"",IF(F64="M",DATE(YEAR(B64),MONTH(B64)+1,DAY(B64)),IF(F64="Q",DATE(YEAR(B64),MONTH(B64)+3,DAY(B64)),IF(F64="H",DATE(YEAR(B64),MONTH(B64)+6,DAY(B64)),IF(F64="Y",DATE(YEAR(B64)+1,MONTH(B64),DAY(B64)))))))</f>
        <v>41548</v>
      </c>
      <c r="C65" s="4">
        <f>IFERROR(L64,"")</f>
        <v>1588024372.1161911</v>
      </c>
      <c r="D65" s="9">
        <f>IF(A65&lt;&gt;"",$B$2,"")</f>
        <v>5.2699999999999997E-2</v>
      </c>
      <c r="E65" s="8">
        <f>IFERROR(IF(F65="M",((1+D65)^(1/12)-1),IF(F65="Q",((1+D65/100)^(1/4)-1)*100,IF(F65="H",((1+D65/100)^(1/6)-1)*100,IF(F65="Y",D65,IF(F65="",D65))))),"")</f>
        <v>4.2890293603305985E-3</v>
      </c>
      <c r="F65" s="12" t="s">
        <v>0</v>
      </c>
      <c r="G65" s="5">
        <v>0</v>
      </c>
      <c r="H65" s="5">
        <f>IF(AND(A65=1,G65&gt;0,J65&gt;0),0,IF(AND(A65&gt;1,G65&gt;0,J65&gt;0),C65*E65,IF(AND(G65=0,J65=0),0,IF(AND(G65=0,J65&gt;0),C65*E65))))</f>
        <v>0</v>
      </c>
      <c r="I65" s="5">
        <f>J65-H65</f>
        <v>0</v>
      </c>
      <c r="J65" s="5"/>
      <c r="K65" s="5">
        <f>IFERROR(IF(G65&gt;0,0,C65*E65),"")</f>
        <v>6811083.1569269076</v>
      </c>
      <c r="L65" s="4">
        <f>IFERROR(IF((C65-I65)+K65&lt;0,TRUNC((C65-I65)+K65),(C65-I65)+K65),"")</f>
        <v>1594835455.273118</v>
      </c>
    </row>
    <row r="66" spans="1:12" x14ac:dyDescent="0.3">
      <c r="A66" s="11">
        <f>IF(B66="","",A65+1)</f>
        <v>59</v>
      </c>
      <c r="B66" s="10">
        <f>IF(OR(C66=0,C66=""),"",IF(F65="M",DATE(YEAR(B65),MONTH(B65)+1,DAY(B65)),IF(F65="Q",DATE(YEAR(B65),MONTH(B65)+3,DAY(B65)),IF(F65="H",DATE(YEAR(B65),MONTH(B65)+6,DAY(B65)),IF(F65="Y",DATE(YEAR(B65)+1,MONTH(B65),DAY(B65)))))))</f>
        <v>41579</v>
      </c>
      <c r="C66" s="4">
        <f>IFERROR(L65,"")</f>
        <v>1594835455.273118</v>
      </c>
      <c r="D66" s="9">
        <f>IF(A66&lt;&gt;"",$B$2,"")</f>
        <v>5.2699999999999997E-2</v>
      </c>
      <c r="E66" s="8">
        <f>IFERROR(IF(F66="M",((1+D66)^(1/12)-1),IF(F66="Q",((1+D66/100)^(1/4)-1)*100,IF(F66="H",((1+D66/100)^(1/6)-1)*100,IF(F66="Y",D66,IF(F66="",D66))))),"")</f>
        <v>4.2890293603305985E-3</v>
      </c>
      <c r="F66" s="12" t="s">
        <v>0</v>
      </c>
      <c r="G66" s="5">
        <v>0</v>
      </c>
      <c r="H66" s="5">
        <f>IF(AND(A66=1,G66&gt;0,J66&gt;0),0,IF(AND(A66&gt;1,G66&gt;0,J66&gt;0),C66*E66,IF(AND(G66=0,J66=0),0,IF(AND(G66=0,J66&gt;0),C66*E66))))</f>
        <v>0</v>
      </c>
      <c r="I66" s="5">
        <f>J66-H66</f>
        <v>0</v>
      </c>
      <c r="J66" s="5"/>
      <c r="K66" s="5">
        <f>IFERROR(IF(G66&gt;0,0,C66*E66),"")</f>
        <v>6840296.0925626205</v>
      </c>
      <c r="L66" s="4">
        <f>IFERROR(IF((C66-I66)+K66&lt;0,TRUNC((C66-I66)+K66),(C66-I66)+K66),"")</f>
        <v>1601675751.3656807</v>
      </c>
    </row>
    <row r="67" spans="1:12" x14ac:dyDescent="0.3">
      <c r="A67" s="11">
        <f>IF(B67="","",A66+1)</f>
        <v>60</v>
      </c>
      <c r="B67" s="10">
        <f>IF(OR(C67=0,C67=""),"",IF(F66="M",DATE(YEAR(B66),MONTH(B66)+1,DAY(B66)),IF(F66="Q",DATE(YEAR(B66),MONTH(B66)+3,DAY(B66)),IF(F66="H",DATE(YEAR(B66),MONTH(B66)+6,DAY(B66)),IF(F66="Y",DATE(YEAR(B66)+1,MONTH(B66),DAY(B66)))))))</f>
        <v>41609</v>
      </c>
      <c r="C67" s="4">
        <f>IFERROR(L66,"")</f>
        <v>1601675751.3656807</v>
      </c>
      <c r="D67" s="9">
        <f>IF(A67&lt;&gt;"",$B$2,"")</f>
        <v>5.2699999999999997E-2</v>
      </c>
      <c r="E67" s="8">
        <f>IFERROR(IF(F67="M",((1+D67)^(1/12)-1),IF(F67="Q",((1+D67/100)^(1/4)-1)*100,IF(F67="H",((1+D67/100)^(1/6)-1)*100,IF(F67="Y",D67,IF(F67="",D67))))),"")</f>
        <v>4.2890293603305985E-3</v>
      </c>
      <c r="F67" s="12" t="s">
        <v>0</v>
      </c>
      <c r="G67" s="5">
        <v>0</v>
      </c>
      <c r="H67" s="5">
        <f>IF(AND(A67=1,G67&gt;0,J67&gt;0),0,IF(AND(A67&gt;1,G67&gt;0,J67&gt;0),C67*E67,IF(AND(G67=0,J67=0),0,IF(AND(G67=0,J67&gt;0),C67*E67))))</f>
        <v>0</v>
      </c>
      <c r="I67" s="5">
        <f>J67-H67</f>
        <v>0</v>
      </c>
      <c r="J67" s="5"/>
      <c r="K67" s="5">
        <f>IFERROR(IF(G67&gt;0,0,C67*E67),"")</f>
        <v>6869634.3233369766</v>
      </c>
      <c r="L67" s="4">
        <f>IFERROR(IF((C67-I67)+K67&lt;0,TRUNC((C67-I67)+K67),(C67-I67)+K67),"")</f>
        <v>1608545385.6890178</v>
      </c>
    </row>
    <row r="68" spans="1:12" x14ac:dyDescent="0.3">
      <c r="A68" s="11">
        <f>IF(B68="","",A67+1)</f>
        <v>61</v>
      </c>
      <c r="B68" s="10">
        <f>IF(OR(C68=0,C68=""),"",IF(F67="M",DATE(YEAR(B67),MONTH(B67)+1,DAY(B67)),IF(F67="Q",DATE(YEAR(B67),MONTH(B67)+3,DAY(B67)),IF(F67="H",DATE(YEAR(B67),MONTH(B67)+6,DAY(B67)),IF(F67="Y",DATE(YEAR(B67)+1,MONTH(B67),DAY(B67)))))))</f>
        <v>41640</v>
      </c>
      <c r="C68" s="4">
        <f>IFERROR(L67,"")</f>
        <v>1608545385.6890178</v>
      </c>
      <c r="D68" s="9">
        <f>IF(A68&lt;&gt;"",$B$2,"")</f>
        <v>5.2699999999999997E-2</v>
      </c>
      <c r="E68" s="8">
        <f>IFERROR(IF(F68="M",((1+D68)^(1/12)-1),IF(F68="Q",((1+D68/100)^(1/4)-1)*100,IF(F68="H",((1+D68/100)^(1/6)-1)*100,IF(F68="Y",D68,IF(F68="",D68))))),"")</f>
        <v>4.2890293603305985E-3</v>
      </c>
      <c r="F68" s="12" t="s">
        <v>0</v>
      </c>
      <c r="G68" s="5">
        <v>427500000</v>
      </c>
      <c r="H68" s="5">
        <f>IF(AND(A68=1,G68&gt;0,J68&gt;0),0,IF(AND(A68&gt;1,G68&gt;0,J68&gt;0),C68*E68,IF(AND(G68=0,J68=0),0,IF(AND(G68=0,J68&gt;0),C68*E68))))</f>
        <v>6899098.386644504</v>
      </c>
      <c r="I68" s="5">
        <f>J68-H68</f>
        <v>420600901.61335552</v>
      </c>
      <c r="J68" s="5">
        <v>427500000</v>
      </c>
      <c r="K68" s="5">
        <f>IFERROR(IF(G68&gt;0,0,C68*E68),"")</f>
        <v>0</v>
      </c>
      <c r="L68" s="4">
        <f>IFERROR(IF((C68-I68)+K68&lt;0,TRUNC((C68-I68)+K68),(C68-I68)+K68),"")</f>
        <v>1187944484.0756621</v>
      </c>
    </row>
    <row r="69" spans="1:12" x14ac:dyDescent="0.3">
      <c r="A69" s="11">
        <f>IF(B69="","",A68+1)</f>
        <v>62</v>
      </c>
      <c r="B69" s="10">
        <f>IF(OR(C69=0,C69=""),"",IF(F68="M",DATE(YEAR(B68),MONTH(B68)+1,DAY(B68)),IF(F68="Q",DATE(YEAR(B68),MONTH(B68)+3,DAY(B68)),IF(F68="H",DATE(YEAR(B68),MONTH(B68)+6,DAY(B68)),IF(F68="Y",DATE(YEAR(B68)+1,MONTH(B68),DAY(B68)))))))</f>
        <v>41671</v>
      </c>
      <c r="C69" s="4">
        <f>IFERROR(L68,"")</f>
        <v>1187944484.0756621</v>
      </c>
      <c r="D69" s="9">
        <f>IF(A69&lt;&gt;"",$B$2,"")</f>
        <v>5.2699999999999997E-2</v>
      </c>
      <c r="E69" s="8">
        <f>IFERROR(IF(F69="M",((1+D69)^(1/12)-1),IF(F69="Q",((1+D69/100)^(1/4)-1)*100,IF(F69="H",((1+D69/100)^(1/6)-1)*100,IF(F69="Y",D69,IF(F69="",D69))))),"")</f>
        <v>4.2890293603305985E-3</v>
      </c>
      <c r="F69" s="12" t="s">
        <v>0</v>
      </c>
      <c r="G69" s="5"/>
      <c r="H69" s="5">
        <f>IF(AND(A69=1,G69&gt;0,J69&gt;0),0,IF(AND(A69&gt;1,G69&gt;0,J69&gt;0),C69*E69,IF(AND(G69=0,J69=0),0,IF(AND(G69=0,J69&gt;0),C69*E69))))</f>
        <v>0</v>
      </c>
      <c r="I69" s="5">
        <f>J69-H69</f>
        <v>0</v>
      </c>
      <c r="J69" s="5"/>
      <c r="K69" s="5">
        <f>IFERROR(IF(G69&gt;0,0,C69*E69),"")</f>
        <v>5095128.7706433004</v>
      </c>
      <c r="L69" s="4">
        <f>IFERROR(IF((C69-I69)+K69&lt;0,TRUNC((C69-I69)+K69),(C69-I69)+K69),"")</f>
        <v>1193039612.8463054</v>
      </c>
    </row>
    <row r="70" spans="1:12" x14ac:dyDescent="0.3">
      <c r="A70" s="11">
        <f>IF(B70="","",A69+1)</f>
        <v>63</v>
      </c>
      <c r="B70" s="10">
        <f>IF(OR(C70=0,C70=""),"",IF(F69="M",DATE(YEAR(B69),MONTH(B69)+1,DAY(B69)),IF(F69="Q",DATE(YEAR(B69),MONTH(B69)+3,DAY(B69)),IF(F69="H",DATE(YEAR(B69),MONTH(B69)+6,DAY(B69)),IF(F69="Y",DATE(YEAR(B69)+1,MONTH(B69),DAY(B69)))))))</f>
        <v>41699</v>
      </c>
      <c r="C70" s="4">
        <f>IFERROR(L69,"")</f>
        <v>1193039612.8463054</v>
      </c>
      <c r="D70" s="9">
        <f>IF(A70&lt;&gt;"",$B$2,"")</f>
        <v>5.2699999999999997E-2</v>
      </c>
      <c r="E70" s="8">
        <f>IFERROR(IF(F70="M",((1+D70)^(1/12)-1),IF(F70="Q",((1+D70/100)^(1/4)-1)*100,IF(F70="H",((1+D70/100)^(1/6)-1)*100,IF(F70="Y",D70,IF(F70="",D70))))),"")</f>
        <v>4.2890293603305985E-3</v>
      </c>
      <c r="F70" s="12" t="s">
        <v>0</v>
      </c>
      <c r="G70" s="5"/>
      <c r="H70" s="5">
        <f>IF(AND(A70=1,G70&gt;0,J70&gt;0),0,IF(AND(A70&gt;1,G70&gt;0,J70&gt;0),C70*E70,IF(AND(G70=0,J70=0),0,IF(AND(G70=0,J70&gt;0),C70*E70))))</f>
        <v>0</v>
      </c>
      <c r="I70" s="5">
        <f>J70-H70</f>
        <v>0</v>
      </c>
      <c r="J70" s="5"/>
      <c r="K70" s="5">
        <f>IFERROR(IF(G70&gt;0,0,C70*E70),"")</f>
        <v>5116981.9275352536</v>
      </c>
      <c r="L70" s="4">
        <f>IFERROR(IF((C70-I70)+K70&lt;0,TRUNC((C70-I70)+K70),(C70-I70)+K70),"")</f>
        <v>1198156594.7738407</v>
      </c>
    </row>
    <row r="71" spans="1:12" x14ac:dyDescent="0.3">
      <c r="A71" s="11">
        <f>IF(B71="","",A70+1)</f>
        <v>64</v>
      </c>
      <c r="B71" s="10">
        <f>IF(OR(C71=0,C71=""),"",IF(F70="M",DATE(YEAR(B70),MONTH(B70)+1,DAY(B70)),IF(F70="Q",DATE(YEAR(B70),MONTH(B70)+3,DAY(B70)),IF(F70="H",DATE(YEAR(B70),MONTH(B70)+6,DAY(B70)),IF(F70="Y",DATE(YEAR(B70)+1,MONTH(B70),DAY(B70)))))))</f>
        <v>41730</v>
      </c>
      <c r="C71" s="4">
        <f>IFERROR(L70,"")</f>
        <v>1198156594.7738407</v>
      </c>
      <c r="D71" s="9">
        <f>IF(A71&lt;&gt;"",$B$2,"")</f>
        <v>5.2699999999999997E-2</v>
      </c>
      <c r="E71" s="8">
        <f>IFERROR(IF(F71="M",((1+D71)^(1/12)-1),IF(F71="Q",((1+D71/100)^(1/4)-1)*100,IF(F71="H",((1+D71/100)^(1/6)-1)*100,IF(F71="Y",D71,IF(F71="",D71))))),"")</f>
        <v>4.2890293603305985E-3</v>
      </c>
      <c r="F71" s="12" t="s">
        <v>0</v>
      </c>
      <c r="G71" s="5"/>
      <c r="H71" s="5">
        <f>IF(AND(A71=1,G71&gt;0,J71&gt;0),0,IF(AND(A71&gt;1,G71&gt;0,J71&gt;0),C71*E71,IF(AND(G71=0,J71=0),0,IF(AND(G71=0,J71&gt;0),C71*E71))))</f>
        <v>0</v>
      </c>
      <c r="I71" s="5">
        <f>J71-H71</f>
        <v>0</v>
      </c>
      <c r="J71" s="5"/>
      <c r="K71" s="5">
        <f>IFERROR(IF(G71&gt;0,0,C71*E71),"")</f>
        <v>5138928.8132587336</v>
      </c>
      <c r="L71" s="4">
        <f>IFERROR(IF((C71-I71)+K71&lt;0,TRUNC((C71-I71)+K71),(C71-I71)+K71),"")</f>
        <v>1203295523.5870993</v>
      </c>
    </row>
    <row r="72" spans="1:12" x14ac:dyDescent="0.3">
      <c r="A72" s="11">
        <f>IF(B72="","",A71+1)</f>
        <v>65</v>
      </c>
      <c r="B72" s="10">
        <f>IF(OR(C72=0,C72=""),"",IF(F71="M",DATE(YEAR(B71),MONTH(B71)+1,DAY(B71)),IF(F71="Q",DATE(YEAR(B71),MONTH(B71)+3,DAY(B71)),IF(F71="H",DATE(YEAR(B71),MONTH(B71)+6,DAY(B71)),IF(F71="Y",DATE(YEAR(B71)+1,MONTH(B71),DAY(B71)))))))</f>
        <v>41760</v>
      </c>
      <c r="C72" s="4">
        <f>IFERROR(L71,"")</f>
        <v>1203295523.5870993</v>
      </c>
      <c r="D72" s="9">
        <f>IF(A72&lt;&gt;"",$B$2,"")</f>
        <v>5.2699999999999997E-2</v>
      </c>
      <c r="E72" s="8">
        <f>IFERROR(IF(F72="M",((1+D72)^(1/12)-1),IF(F72="Q",((1+D72/100)^(1/4)-1)*100,IF(F72="H",((1+D72/100)^(1/6)-1)*100,IF(F72="Y",D72,IF(F72="",D72))))),"")</f>
        <v>4.2890293603305985E-3</v>
      </c>
      <c r="F72" s="12" t="s">
        <v>0</v>
      </c>
      <c r="G72" s="5"/>
      <c r="H72" s="5">
        <f>IF(AND(A72=1,G72&gt;0,J72&gt;0),0,IF(AND(A72&gt;1,G72&gt;0,J72&gt;0),C72*E72,IF(AND(G72=0,J72=0),0,IF(AND(G72=0,J72&gt;0),C72*E72))))</f>
        <v>0</v>
      </c>
      <c r="I72" s="5">
        <f>J72-H72</f>
        <v>0</v>
      </c>
      <c r="J72" s="5"/>
      <c r="K72" s="5">
        <f>IFERROR(IF(G72&gt;0,0,C72*E72),"")</f>
        <v>5160969.8298194492</v>
      </c>
      <c r="L72" s="4">
        <f>IFERROR(IF((C72-I72)+K72&lt;0,TRUNC((C72-I72)+K72),(C72-I72)+K72),"")</f>
        <v>1208456493.4169188</v>
      </c>
    </row>
    <row r="73" spans="1:12" x14ac:dyDescent="0.3">
      <c r="A73" s="11">
        <f>IF(B73="","",A72+1)</f>
        <v>66</v>
      </c>
      <c r="B73" s="10">
        <f>IF(OR(C73=0,C73=""),"",IF(F72="M",DATE(YEAR(B72),MONTH(B72)+1,DAY(B72)),IF(F72="Q",DATE(YEAR(B72),MONTH(B72)+3,DAY(B72)),IF(F72="H",DATE(YEAR(B72),MONTH(B72)+6,DAY(B72)),IF(F72="Y",DATE(YEAR(B72)+1,MONTH(B72),DAY(B72)))))))</f>
        <v>41791</v>
      </c>
      <c r="C73" s="4">
        <f>IFERROR(L72,"")</f>
        <v>1208456493.4169188</v>
      </c>
      <c r="D73" s="9">
        <f>IF(A73&lt;&gt;"",$B$2,"")</f>
        <v>5.2699999999999997E-2</v>
      </c>
      <c r="E73" s="8">
        <f>IFERROR(IF(F73="M",((1+D73)^(1/12)-1),IF(F73="Q",((1+D73/100)^(1/4)-1)*100,IF(F73="H",((1+D73/100)^(1/6)-1)*100,IF(F73="Y",D73,IF(F73="",D73))))),"")</f>
        <v>4.2890293603305985E-3</v>
      </c>
      <c r="F73" s="12" t="s">
        <v>0</v>
      </c>
      <c r="G73" s="5"/>
      <c r="H73" s="5">
        <f>IF(AND(A73=1,G73&gt;0,J73&gt;0),0,IF(AND(A73&gt;1,G73&gt;0,J73&gt;0),C73*E73,IF(AND(G73=0,J73=0),0,IF(AND(G73=0,J73&gt;0),C73*E73))))</f>
        <v>0</v>
      </c>
      <c r="I73" s="5">
        <f>J73-H73</f>
        <v>0</v>
      </c>
      <c r="J73" s="5"/>
      <c r="K73" s="5">
        <f>IFERROR(IF(G73&gt;0,0,C73*E73),"")</f>
        <v>5183105.3809473254</v>
      </c>
      <c r="L73" s="4">
        <f>IFERROR(IF((C73-I73)+K73&lt;0,TRUNC((C73-I73)+K73),(C73-I73)+K73),"")</f>
        <v>1213639598.7978661</v>
      </c>
    </row>
    <row r="74" spans="1:12" x14ac:dyDescent="0.3">
      <c r="A74" s="11">
        <f>IF(B74="","",A73+1)</f>
        <v>67</v>
      </c>
      <c r="B74" s="10">
        <f>IF(OR(C74=0,C74=""),"",IF(F73="M",DATE(YEAR(B73),MONTH(B73)+1,DAY(B73)),IF(F73="Q",DATE(YEAR(B73),MONTH(B73)+3,DAY(B73)),IF(F73="H",DATE(YEAR(B73),MONTH(B73)+6,DAY(B73)),IF(F73="Y",DATE(YEAR(B73)+1,MONTH(B73),DAY(B73)))))))</f>
        <v>41821</v>
      </c>
      <c r="C74" s="4">
        <f>IFERROR(L73,"")</f>
        <v>1213639598.7978661</v>
      </c>
      <c r="D74" s="9">
        <f>IF(A74&lt;&gt;"",$B$2,"")</f>
        <v>5.2699999999999997E-2</v>
      </c>
      <c r="E74" s="8">
        <f>IFERROR(IF(F74="M",((1+D74)^(1/12)-1),IF(F74="Q",((1+D74/100)^(1/4)-1)*100,IF(F74="H",((1+D74/100)^(1/6)-1)*100,IF(F74="Y",D74,IF(F74="",D74))))),"")</f>
        <v>4.2890293603305985E-3</v>
      </c>
      <c r="F74" s="12" t="s">
        <v>0</v>
      </c>
      <c r="G74" s="5"/>
      <c r="H74" s="5">
        <f>IF(AND(A74=1,G74&gt;0,J74&gt;0),0,IF(AND(A74&gt;1,G74&gt;0,J74&gt;0),C74*E74,IF(AND(G74=0,J74=0),0,IF(AND(G74=0,J74&gt;0),C74*E74))))</f>
        <v>0</v>
      </c>
      <c r="I74" s="5">
        <f>J74-H74</f>
        <v>0</v>
      </c>
      <c r="J74" s="5"/>
      <c r="K74" s="5">
        <f>IFERROR(IF(G74&gt;0,0,C74*E74),"")</f>
        <v>5205335.872103896</v>
      </c>
      <c r="L74" s="4">
        <f>IFERROR(IF((C74-I74)+K74&lt;0,TRUNC((C74-I74)+K74),(C74-I74)+K74),"")</f>
        <v>1218844934.66997</v>
      </c>
    </row>
    <row r="75" spans="1:12" x14ac:dyDescent="0.3">
      <c r="A75" s="11">
        <f>IF(B75="","",A74+1)</f>
        <v>68</v>
      </c>
      <c r="B75" s="10">
        <f>IF(OR(C75=0,C75=""),"",IF(F74="M",DATE(YEAR(B74),MONTH(B74)+1,DAY(B74)),IF(F74="Q",DATE(YEAR(B74),MONTH(B74)+3,DAY(B74)),IF(F74="H",DATE(YEAR(B74),MONTH(B74)+6,DAY(B74)),IF(F74="Y",DATE(YEAR(B74)+1,MONTH(B74),DAY(B74)))))))</f>
        <v>41852</v>
      </c>
      <c r="C75" s="4">
        <f>IFERROR(L74,"")</f>
        <v>1218844934.66997</v>
      </c>
      <c r="D75" s="9">
        <f>IF(A75&lt;&gt;"",$B$2,"")</f>
        <v>5.2699999999999997E-2</v>
      </c>
      <c r="E75" s="8">
        <f>IFERROR(IF(F75="M",((1+D75)^(1/12)-1),IF(F75="Q",((1+D75/100)^(1/4)-1)*100,IF(F75="H",((1+D75/100)^(1/6)-1)*100,IF(F75="Y",D75,IF(F75="",D75))))),"")</f>
        <v>4.2890293603305985E-3</v>
      </c>
      <c r="F75" s="12" t="s">
        <v>0</v>
      </c>
      <c r="G75" s="5"/>
      <c r="H75" s="5">
        <f>IF(AND(A75=1,G75&gt;0,J75&gt;0),0,IF(AND(A75&gt;1,G75&gt;0,J75&gt;0),C75*E75,IF(AND(G75=0,J75=0),0,IF(AND(G75=0,J75&gt;0),C75*E75))))</f>
        <v>0</v>
      </c>
      <c r="I75" s="5">
        <f>J75-H75</f>
        <v>0</v>
      </c>
      <c r="J75" s="5"/>
      <c r="K75" s="5">
        <f>IFERROR(IF(G75&gt;0,0,C75*E75),"")</f>
        <v>5227661.7104897313</v>
      </c>
      <c r="L75" s="4">
        <f>IFERROR(IF((C75-I75)+K75&lt;0,TRUNC((C75-I75)+K75),(C75-I75)+K75),"")</f>
        <v>1224072596.3804598</v>
      </c>
    </row>
    <row r="76" spans="1:12" x14ac:dyDescent="0.3">
      <c r="A76" s="11">
        <f>IF(B76="","",A75+1)</f>
        <v>69</v>
      </c>
      <c r="B76" s="10">
        <f>IF(OR(C76=0,C76=""),"",IF(F75="M",DATE(YEAR(B75),MONTH(B75)+1,DAY(B75)),IF(F75="Q",DATE(YEAR(B75),MONTH(B75)+3,DAY(B75)),IF(F75="H",DATE(YEAR(B75),MONTH(B75)+6,DAY(B75)),IF(F75="Y",DATE(YEAR(B75)+1,MONTH(B75),DAY(B75)))))))</f>
        <v>41883</v>
      </c>
      <c r="C76" s="4">
        <f>IFERROR(L75,"")</f>
        <v>1224072596.3804598</v>
      </c>
      <c r="D76" s="9">
        <f>IF(A76&lt;&gt;"",$B$2,"")</f>
        <v>5.2699999999999997E-2</v>
      </c>
      <c r="E76" s="8">
        <f>IFERROR(IF(F76="M",((1+D76)^(1/12)-1),IF(F76="Q",((1+D76/100)^(1/4)-1)*100,IF(F76="H",((1+D76/100)^(1/6)-1)*100,IF(F76="Y",D76,IF(F76="",D76))))),"")</f>
        <v>4.2890293603305985E-3</v>
      </c>
      <c r="F76" s="12" t="s">
        <v>0</v>
      </c>
      <c r="G76" s="5"/>
      <c r="H76" s="5">
        <f>IF(AND(A76=1,G76&gt;0,J76&gt;0),0,IF(AND(A76&gt;1,G76&gt;0,J76&gt;0),C76*E76,IF(AND(G76=0,J76=0),0,IF(AND(G76=0,J76&gt;0),C76*E76))))</f>
        <v>0</v>
      </c>
      <c r="I76" s="5">
        <f>J76-H76</f>
        <v>0</v>
      </c>
      <c r="J76" s="5"/>
      <c r="K76" s="5">
        <f>IFERROR(IF(G76&gt;0,0,C76*E76),"")</f>
        <v>5250083.3050518986</v>
      </c>
      <c r="L76" s="4">
        <f>IFERROR(IF((C76-I76)+K76&lt;0,TRUNC((C76-I76)+K76),(C76-I76)+K76),"")</f>
        <v>1229322679.6855116</v>
      </c>
    </row>
    <row r="77" spans="1:12" x14ac:dyDescent="0.3">
      <c r="A77" s="11">
        <f>IF(B77="","",A76+1)</f>
        <v>70</v>
      </c>
      <c r="B77" s="10">
        <f>IF(OR(C77=0,C77=""),"",IF(F76="M",DATE(YEAR(B76),MONTH(B76)+1,DAY(B76)),IF(F76="Q",DATE(YEAR(B76),MONTH(B76)+3,DAY(B76)),IF(F76="H",DATE(YEAR(B76),MONTH(B76)+6,DAY(B76)),IF(F76="Y",DATE(YEAR(B76)+1,MONTH(B76),DAY(B76)))))))</f>
        <v>41913</v>
      </c>
      <c r="C77" s="4">
        <f>IFERROR(L76,"")</f>
        <v>1229322679.6855116</v>
      </c>
      <c r="D77" s="9">
        <f>IF(A77&lt;&gt;"",$B$2,"")</f>
        <v>5.2699999999999997E-2</v>
      </c>
      <c r="E77" s="8">
        <f>IFERROR(IF(F77="M",((1+D77)^(1/12)-1),IF(F77="Q",((1+D77/100)^(1/4)-1)*100,IF(F77="H",((1+D77/100)^(1/6)-1)*100,IF(F77="Y",D77,IF(F77="",D77))))),"")</f>
        <v>4.2890293603305985E-3</v>
      </c>
      <c r="F77" s="12" t="s">
        <v>0</v>
      </c>
      <c r="G77" s="5"/>
      <c r="H77" s="5">
        <f>IF(AND(A77=1,G77&gt;0,J77&gt;0),0,IF(AND(A77&gt;1,G77&gt;0,J77&gt;0),C77*E77,IF(AND(G77=0,J77=0),0,IF(AND(G77=0,J77&gt;0),C77*E77))))</f>
        <v>0</v>
      </c>
      <c r="I77" s="5">
        <f>J77-H77</f>
        <v>0</v>
      </c>
      <c r="J77" s="5"/>
      <c r="K77" s="5">
        <f>IFERROR(IF(G77&gt;0,0,C77*E77),"")</f>
        <v>5272601.0664914474</v>
      </c>
      <c r="L77" s="4">
        <f>IFERROR(IF((C77-I77)+K77&lt;0,TRUNC((C77-I77)+K77),(C77-I77)+K77),"")</f>
        <v>1234595280.752003</v>
      </c>
    </row>
    <row r="78" spans="1:12" x14ac:dyDescent="0.3">
      <c r="A78" s="11">
        <f>IF(B78="","",A77+1)</f>
        <v>71</v>
      </c>
      <c r="B78" s="10">
        <f>IF(OR(C78=0,C78=""),"",IF(F77="M",DATE(YEAR(B77),MONTH(B77)+1,DAY(B77)),IF(F77="Q",DATE(YEAR(B77),MONTH(B77)+3,DAY(B77)),IF(F77="H",DATE(YEAR(B77),MONTH(B77)+6,DAY(B77)),IF(F77="Y",DATE(YEAR(B77)+1,MONTH(B77),DAY(B77)))))))</f>
        <v>41944</v>
      </c>
      <c r="C78" s="4">
        <f>IFERROR(L77,"")</f>
        <v>1234595280.752003</v>
      </c>
      <c r="D78" s="9">
        <f>IF(A78&lt;&gt;"",$B$2,"")</f>
        <v>5.2699999999999997E-2</v>
      </c>
      <c r="E78" s="8">
        <f>IFERROR(IF(F78="M",((1+D78)^(1/12)-1),IF(F78="Q",((1+D78/100)^(1/4)-1)*100,IF(F78="H",((1+D78/100)^(1/6)-1)*100,IF(F78="Y",D78,IF(F78="",D78))))),"")</f>
        <v>4.2890293603305985E-3</v>
      </c>
      <c r="F78" s="12" t="s">
        <v>0</v>
      </c>
      <c r="G78" s="5"/>
      <c r="H78" s="5">
        <f>IF(AND(A78=1,G78&gt;0,J78&gt;0),0,IF(AND(A78&gt;1,G78&gt;0,J78&gt;0),C78*E78,IF(AND(G78=0,J78=0),0,IF(AND(G78=0,J78&gt;0),C78*E78))))</f>
        <v>0</v>
      </c>
      <c r="I78" s="5">
        <f>J78-H78</f>
        <v>0</v>
      </c>
      <c r="J78" s="5"/>
      <c r="K78" s="5">
        <f>IFERROR(IF(G78&gt;0,0,C78*E78),"")</f>
        <v>5295215.4072709391</v>
      </c>
      <c r="L78" s="4">
        <f>IFERROR(IF((C78-I78)+K78&lt;0,TRUNC((C78-I78)+K78),(C78-I78)+K78),"")</f>
        <v>1239890496.1592739</v>
      </c>
    </row>
    <row r="79" spans="1:12" x14ac:dyDescent="0.3">
      <c r="A79" s="11">
        <f>IF(B79="","",A78+1)</f>
        <v>72</v>
      </c>
      <c r="B79" s="10">
        <f>IF(OR(C79=0,C79=""),"",IF(F78="M",DATE(YEAR(B78),MONTH(B78)+1,DAY(B78)),IF(F78="Q",DATE(YEAR(B78),MONTH(B78)+3,DAY(B78)),IF(F78="H",DATE(YEAR(B78),MONTH(B78)+6,DAY(B78)),IF(F78="Y",DATE(YEAR(B78)+1,MONTH(B78),DAY(B78)))))))</f>
        <v>41974</v>
      </c>
      <c r="C79" s="4">
        <f>IFERROR(L78,"")</f>
        <v>1239890496.1592739</v>
      </c>
      <c r="D79" s="9">
        <f>IF(A79&lt;&gt;"",$B$2,"")</f>
        <v>5.2699999999999997E-2</v>
      </c>
      <c r="E79" s="8">
        <f>IFERROR(IF(F79="M",((1+D79)^(1/12)-1),IF(F79="Q",((1+D79/100)^(1/4)-1)*100,IF(F79="H",((1+D79/100)^(1/6)-1)*100,IF(F79="Y",D79,IF(F79="",D79))))),"")</f>
        <v>4.2890293603305985E-3</v>
      </c>
      <c r="F79" s="12" t="s">
        <v>0</v>
      </c>
      <c r="G79" s="5"/>
      <c r="H79" s="5">
        <f>IF(AND(A79=1,G79&gt;0,J79&gt;0),0,IF(AND(A79&gt;1,G79&gt;0,J79&gt;0),C79*E79,IF(AND(G79=0,J79=0),0,IF(AND(G79=0,J79&gt;0),C79*E79))))</f>
        <v>0</v>
      </c>
      <c r="I79" s="5">
        <f>J79-H79</f>
        <v>0</v>
      </c>
      <c r="J79" s="5"/>
      <c r="K79" s="5">
        <f>IFERROR(IF(G79&gt;0,0,C79*E79),"")</f>
        <v>5317926.7416219991</v>
      </c>
      <c r="L79" s="4">
        <f>IFERROR(IF((C79-I79)+K79&lt;0,TRUNC((C79-I79)+K79),(C79-I79)+K79),"")</f>
        <v>1245208422.9008958</v>
      </c>
    </row>
    <row r="80" spans="1:12" x14ac:dyDescent="0.3">
      <c r="A80" s="11">
        <f>IF(B80="","",A79+1)</f>
        <v>73</v>
      </c>
      <c r="B80" s="10">
        <f>IF(OR(C80=0,C80=""),"",IF(F79="M",DATE(YEAR(B79),MONTH(B79)+1,DAY(B79)),IF(F79="Q",DATE(YEAR(B79),MONTH(B79)+3,DAY(B79)),IF(F79="H",DATE(YEAR(B79),MONTH(B79)+6,DAY(B79)),IF(F79="Y",DATE(YEAR(B79)+1,MONTH(B79),DAY(B79)))))))</f>
        <v>42005</v>
      </c>
      <c r="C80" s="4">
        <f>IFERROR(L79,"")</f>
        <v>1245208422.9008958</v>
      </c>
      <c r="D80" s="9">
        <f>IF(A80&lt;&gt;"",$B$2,"")</f>
        <v>5.2699999999999997E-2</v>
      </c>
      <c r="E80" s="8">
        <f>IFERROR(IF(F80="M",((1+D80)^(1/12)-1),IF(F80="Q",((1+D80/100)^(1/4)-1)*100,IF(F80="H",((1+D80/100)^(1/6)-1)*100,IF(F80="Y",D80,IF(F80="",D80))))),"")</f>
        <v>4.2890293603305985E-3</v>
      </c>
      <c r="F80" s="12" t="s">
        <v>0</v>
      </c>
      <c r="G80" s="5"/>
      <c r="H80" s="5">
        <f>IF(AND(A80=1,G80&gt;0,J80&gt;0),0,IF(AND(A80&gt;1,G80&gt;0,J80&gt;0),C80*E80,IF(AND(G80=0,J80=0),0,IF(AND(G80=0,J80&gt;0),C80*E80))))</f>
        <v>0</v>
      </c>
      <c r="I80" s="5">
        <f>J80-H80</f>
        <v>0</v>
      </c>
      <c r="J80" s="5"/>
      <c r="K80" s="5">
        <f>IFERROR(IF(G80&gt;0,0,C80*E80),"")</f>
        <v>5340735.4855529023</v>
      </c>
      <c r="L80" s="4">
        <f>IFERROR(IF((C80-I80)+K80&lt;0,TRUNC((C80-I80)+K80),(C80-I80)+K80),"")</f>
        <v>1250549158.3864486</v>
      </c>
    </row>
    <row r="81" spans="1:12" x14ac:dyDescent="0.3">
      <c r="A81" s="11">
        <f>IF(B81="","",A80+1)</f>
        <v>74</v>
      </c>
      <c r="B81" s="10">
        <f>IF(OR(C81=0,C81=""),"",IF(F80="M",DATE(YEAR(B80),MONTH(B80)+1,DAY(B80)),IF(F80="Q",DATE(YEAR(B80),MONTH(B80)+3,DAY(B80)),IF(F80="H",DATE(YEAR(B80),MONTH(B80)+6,DAY(B80)),IF(F80="Y",DATE(YEAR(B80)+1,MONTH(B80),DAY(B80)))))))</f>
        <v>42036</v>
      </c>
      <c r="C81" s="4">
        <f>IFERROR(L80,"")</f>
        <v>1250549158.3864486</v>
      </c>
      <c r="D81" s="9">
        <f>IF(A81&lt;&gt;"",$B$2,"")</f>
        <v>5.2699999999999997E-2</v>
      </c>
      <c r="E81" s="8">
        <f>IFERROR(IF(F81="M",((1+D81)^(1/12)-1),IF(F81="Q",((1+D81/100)^(1/4)-1)*100,IF(F81="H",((1+D81/100)^(1/6)-1)*100,IF(F81="Y",D81,IF(F81="",D81))))),"")</f>
        <v>4.2890293603305985E-3</v>
      </c>
      <c r="F81" s="12" t="s">
        <v>0</v>
      </c>
      <c r="G81" s="5"/>
      <c r="H81" s="5">
        <f>IF(AND(A81=1,G81&gt;0,J81&gt;0),0,IF(AND(A81&gt;1,G81&gt;0,J81&gt;0),C81*E81,IF(AND(G81=0,J81=0),0,IF(AND(G81=0,J81&gt;0),C81*E81))))</f>
        <v>0</v>
      </c>
      <c r="I81" s="5">
        <f>J81-H81</f>
        <v>0</v>
      </c>
      <c r="J81" s="5"/>
      <c r="K81" s="5">
        <f>IFERROR(IF(G81&gt;0,0,C81*E81),"")</f>
        <v>5363642.0568561982</v>
      </c>
      <c r="L81" s="4">
        <f>IFERROR(IF((C81-I81)+K81&lt;0,TRUNC((C81-I81)+K81),(C81-I81)+K81),"")</f>
        <v>1255912800.4433048</v>
      </c>
    </row>
    <row r="82" spans="1:12" x14ac:dyDescent="0.3">
      <c r="A82" s="11">
        <f>IF(B82="","",A81+1)</f>
        <v>75</v>
      </c>
      <c r="B82" s="10">
        <f>IF(OR(C82=0,C82=""),"",IF(F81="M",DATE(YEAR(B81),MONTH(B81)+1,DAY(B81)),IF(F81="Q",DATE(YEAR(B81),MONTH(B81)+3,DAY(B81)),IF(F81="H",DATE(YEAR(B81),MONTH(B81)+6,DAY(B81)),IF(F81="Y",DATE(YEAR(B81)+1,MONTH(B81),DAY(B81)))))))</f>
        <v>42064</v>
      </c>
      <c r="C82" s="4">
        <f>IFERROR(L81,"")</f>
        <v>1255912800.4433048</v>
      </c>
      <c r="D82" s="9">
        <f>IF(A82&lt;&gt;"",$B$2,"")</f>
        <v>5.2699999999999997E-2</v>
      </c>
      <c r="E82" s="8">
        <f>IFERROR(IF(F82="M",((1+D82)^(1/12)-1),IF(F82="Q",((1+D82/100)^(1/4)-1)*100,IF(F82="H",((1+D82/100)^(1/6)-1)*100,IF(F82="Y",D82,IF(F82="",D82))))),"")</f>
        <v>4.2890293603305985E-3</v>
      </c>
      <c r="F82" s="12" t="s">
        <v>0</v>
      </c>
      <c r="G82" s="5"/>
      <c r="H82" s="5">
        <f>IF(AND(A82=1,G82&gt;0,J82&gt;0),0,IF(AND(A82&gt;1,G82&gt;0,J82&gt;0),C82*E82,IF(AND(G82=0,J82=0),0,IF(AND(G82=0,J82&gt;0),C82*E82))))</f>
        <v>0</v>
      </c>
      <c r="I82" s="5">
        <f>J82-H82</f>
        <v>0</v>
      </c>
      <c r="J82" s="5"/>
      <c r="K82" s="5">
        <f>IFERROR(IF(G82&gt;0,0,C82*E82),"")</f>
        <v>5386646.8751163576</v>
      </c>
      <c r="L82" s="4">
        <f>IFERROR(IF((C82-I82)+K82&lt;0,TRUNC((C82-I82)+K82),(C82-I82)+K82),"")</f>
        <v>1261299447.3184211</v>
      </c>
    </row>
    <row r="83" spans="1:12" x14ac:dyDescent="0.3">
      <c r="A83" s="11">
        <f>IF(B83="","",A82+1)</f>
        <v>76</v>
      </c>
      <c r="B83" s="10">
        <f>IF(OR(C83=0,C83=""),"",IF(F82="M",DATE(YEAR(B82),MONTH(B82)+1,DAY(B82)),IF(F82="Q",DATE(YEAR(B82),MONTH(B82)+3,DAY(B82)),IF(F82="H",DATE(YEAR(B82),MONTH(B82)+6,DAY(B82)),IF(F82="Y",DATE(YEAR(B82)+1,MONTH(B82),DAY(B82)))))))</f>
        <v>42095</v>
      </c>
      <c r="C83" s="4">
        <f>IFERROR(L82,"")</f>
        <v>1261299447.3184211</v>
      </c>
      <c r="D83" s="9">
        <f>IF(A83&lt;&gt;"",$B$2,"")</f>
        <v>5.2699999999999997E-2</v>
      </c>
      <c r="E83" s="8">
        <f>IFERROR(IF(F83="M",((1+D83)^(1/12)-1),IF(F83="Q",((1+D83/100)^(1/4)-1)*100,IF(F83="H",((1+D83/100)^(1/6)-1)*100,IF(F83="Y",D83,IF(F83="",D83))))),"")</f>
        <v>4.2890293603305985E-3</v>
      </c>
      <c r="F83" s="12" t="s">
        <v>0</v>
      </c>
      <c r="G83" s="5"/>
      <c r="H83" s="5">
        <f>IF(AND(A83=1,G83&gt;0,J83&gt;0),0,IF(AND(A83&gt;1,G83&gt;0,J83&gt;0),C83*E83,IF(AND(G83=0,J83=0),0,IF(AND(G83=0,J83&gt;0),C83*E83))))</f>
        <v>0</v>
      </c>
      <c r="I83" s="5">
        <f>J83-H83</f>
        <v>0</v>
      </c>
      <c r="J83" s="5"/>
      <c r="K83" s="5">
        <f>IFERROR(IF(G83&gt;0,0,C83*E83),"")</f>
        <v>5409750.3617174653</v>
      </c>
      <c r="L83" s="4">
        <f>IFERROR(IF((C83-I83)+K83&lt;0,TRUNC((C83-I83)+K83),(C83-I83)+K83),"")</f>
        <v>1266709197.6801386</v>
      </c>
    </row>
    <row r="84" spans="1:12" x14ac:dyDescent="0.3">
      <c r="A84" s="11">
        <f>IF(B84="","",A83+1)</f>
        <v>77</v>
      </c>
      <c r="B84" s="10">
        <f>IF(OR(C84=0,C84=""),"",IF(F83="M",DATE(YEAR(B83),MONTH(B83)+1,DAY(B83)),IF(F83="Q",DATE(YEAR(B83),MONTH(B83)+3,DAY(B83)),IF(F83="H",DATE(YEAR(B83),MONTH(B83)+6,DAY(B83)),IF(F83="Y",DATE(YEAR(B83)+1,MONTH(B83),DAY(B83)))))))</f>
        <v>42125</v>
      </c>
      <c r="C84" s="4">
        <f>IFERROR(L83,"")</f>
        <v>1266709197.6801386</v>
      </c>
      <c r="D84" s="9">
        <f>IF(A84&lt;&gt;"",$B$2,"")</f>
        <v>5.2699999999999997E-2</v>
      </c>
      <c r="E84" s="8">
        <f>IFERROR(IF(F84="M",((1+D84)^(1/12)-1),IF(F84="Q",((1+D84/100)^(1/4)-1)*100,IF(F84="H",((1+D84/100)^(1/6)-1)*100,IF(F84="Y",D84,IF(F84="",D84))))),"")</f>
        <v>4.2890293603305985E-3</v>
      </c>
      <c r="F84" s="12" t="s">
        <v>0</v>
      </c>
      <c r="G84" s="5"/>
      <c r="H84" s="5">
        <f>IF(AND(A84=1,G84&gt;0,J84&gt;0),0,IF(AND(A84&gt;1,G84&gt;0,J84&gt;0),C84*E84,IF(AND(G84=0,J84=0),0,IF(AND(G84=0,J84&gt;0),C84*E84))))</f>
        <v>0</v>
      </c>
      <c r="I84" s="5">
        <f>J84-H84</f>
        <v>0</v>
      </c>
      <c r="J84" s="5"/>
      <c r="K84" s="5">
        <f>IFERROR(IF(G84&gt;0,0,C84*E84),"")</f>
        <v>5432952.9398509301</v>
      </c>
      <c r="L84" s="4">
        <f>IFERROR(IF((C84-I84)+K84&lt;0,TRUNC((C84-I84)+K84),(C84-I84)+K84),"")</f>
        <v>1272142150.6199896</v>
      </c>
    </row>
    <row r="85" spans="1:12" x14ac:dyDescent="0.3">
      <c r="A85" s="11">
        <f>IF(B85="","",A84+1)</f>
        <v>78</v>
      </c>
      <c r="B85" s="10">
        <f>IF(OR(C85=0,C85=""),"",IF(F84="M",DATE(YEAR(B84),MONTH(B84)+1,DAY(B84)),IF(F84="Q",DATE(YEAR(B84),MONTH(B84)+3,DAY(B84)),IF(F84="H",DATE(YEAR(B84),MONTH(B84)+6,DAY(B84)),IF(F84="Y",DATE(YEAR(B84)+1,MONTH(B84),DAY(B84)))))))</f>
        <v>42156</v>
      </c>
      <c r="C85" s="4">
        <f>IFERROR(L84,"")</f>
        <v>1272142150.6199896</v>
      </c>
      <c r="D85" s="9">
        <f>IF(A85&lt;&gt;"",$B$2,"")</f>
        <v>5.2699999999999997E-2</v>
      </c>
      <c r="E85" s="8">
        <f>IFERROR(IF(F85="M",((1+D85)^(1/12)-1),IF(F85="Q",((1+D85/100)^(1/4)-1)*100,IF(F85="H",((1+D85/100)^(1/6)-1)*100,IF(F85="Y",D85,IF(F85="",D85))))),"")</f>
        <v>4.2890293603305985E-3</v>
      </c>
      <c r="F85" s="12" t="s">
        <v>0</v>
      </c>
      <c r="G85" s="5"/>
      <c r="H85" s="5">
        <f>IF(AND(A85=1,G85&gt;0,J85&gt;0),0,IF(AND(A85&gt;1,G85&gt;0,J85&gt;0),C85*E85,IF(AND(G85=0,J85=0),0,IF(AND(G85=0,J85&gt;0),C85*E85))))</f>
        <v>0</v>
      </c>
      <c r="I85" s="5">
        <f>J85-H85</f>
        <v>0</v>
      </c>
      <c r="J85" s="5"/>
      <c r="K85" s="5">
        <f>IFERROR(IF(G85&gt;0,0,C85*E85),"")</f>
        <v>5456255.0345232459</v>
      </c>
      <c r="L85" s="4">
        <f>IFERROR(IF((C85-I85)+K85&lt;0,TRUNC((C85-I85)+K85),(C85-I85)+K85),"")</f>
        <v>1277598405.6545129</v>
      </c>
    </row>
    <row r="86" spans="1:12" x14ac:dyDescent="0.3">
      <c r="A86" s="11">
        <f>IF(B86="","",A85+1)</f>
        <v>79</v>
      </c>
      <c r="B86" s="10">
        <f>IF(OR(C86=0,C86=""),"",IF(F85="M",DATE(YEAR(B85),MONTH(B85)+1,DAY(B85)),IF(F85="Q",DATE(YEAR(B85),MONTH(B85)+3,DAY(B85)),IF(F85="H",DATE(YEAR(B85),MONTH(B85)+6,DAY(B85)),IF(F85="Y",DATE(YEAR(B85)+1,MONTH(B85),DAY(B85)))))))</f>
        <v>42186</v>
      </c>
      <c r="C86" s="4">
        <f>IFERROR(L85,"")</f>
        <v>1277598405.6545129</v>
      </c>
      <c r="D86" s="9">
        <f>IF(A86&lt;&gt;"",$B$2,"")</f>
        <v>5.2699999999999997E-2</v>
      </c>
      <c r="E86" s="8">
        <f>IFERROR(IF(F86="M",((1+D86)^(1/12)-1),IF(F86="Q",((1+D86/100)^(1/4)-1)*100,IF(F86="H",((1+D86/100)^(1/6)-1)*100,IF(F86="Y",D86,IF(F86="",D86))))),"")</f>
        <v>4.2890293603305985E-3</v>
      </c>
      <c r="F86" s="12" t="s">
        <v>0</v>
      </c>
      <c r="G86" s="5"/>
      <c r="H86" s="5">
        <f>IF(AND(A86=1,G86&gt;0,J86&gt;0),0,IF(AND(A86&gt;1,G86&gt;0,J86&gt;0),C86*E86,IF(AND(G86=0,J86=0),0,IF(AND(G86=0,J86&gt;0),C86*E86))))</f>
        <v>0</v>
      </c>
      <c r="I86" s="5">
        <f>J86-H86</f>
        <v>0</v>
      </c>
      <c r="J86" s="5"/>
      <c r="K86" s="5">
        <f>IFERROR(IF(G86&gt;0,0,C86*E86),"")</f>
        <v>5479657.0725637674</v>
      </c>
      <c r="L86" s="4">
        <f>IFERROR(IF((C86-I86)+K86&lt;0,TRUNC((C86-I86)+K86),(C86-I86)+K86),"")</f>
        <v>1283078062.7270765</v>
      </c>
    </row>
    <row r="87" spans="1:12" x14ac:dyDescent="0.3">
      <c r="A87" s="11">
        <f>IF(B87="","",A86+1)</f>
        <v>80</v>
      </c>
      <c r="B87" s="10">
        <f>IF(OR(C87=0,C87=""),"",IF(F86="M",DATE(YEAR(B86),MONTH(B86)+1,DAY(B86)),IF(F86="Q",DATE(YEAR(B86),MONTH(B86)+3,DAY(B86)),IF(F86="H",DATE(YEAR(B86),MONTH(B86)+6,DAY(B86)),IF(F86="Y",DATE(YEAR(B86)+1,MONTH(B86),DAY(B86)))))))</f>
        <v>42217</v>
      </c>
      <c r="C87" s="4">
        <f>IFERROR(L86,"")</f>
        <v>1283078062.7270765</v>
      </c>
      <c r="D87" s="9">
        <f>IF(A87&lt;&gt;"",$B$2,"")</f>
        <v>5.2699999999999997E-2</v>
      </c>
      <c r="E87" s="8">
        <f>IFERROR(IF(F87="M",((1+D87)^(1/12)-1),IF(F87="Q",((1+D87/100)^(1/4)-1)*100,IF(F87="H",((1+D87/100)^(1/6)-1)*100,IF(F87="Y",D87,IF(F87="",D87))))),"")</f>
        <v>4.2890293603305985E-3</v>
      </c>
      <c r="F87" s="12" t="s">
        <v>0</v>
      </c>
      <c r="G87" s="5"/>
      <c r="H87" s="5">
        <f>IF(AND(A87=1,G87&gt;0,J87&gt;0),0,IF(AND(A87&gt;1,G87&gt;0,J87&gt;0),C87*E87,IF(AND(G87=0,J87=0),0,IF(AND(G87=0,J87&gt;0),C87*E87))))</f>
        <v>0</v>
      </c>
      <c r="I87" s="5">
        <f>J87-H87</f>
        <v>0</v>
      </c>
      <c r="J87" s="5"/>
      <c r="K87" s="5">
        <f>IFERROR(IF(G87&gt;0,0,C87*E87),"")</f>
        <v>5503159.4826325364</v>
      </c>
      <c r="L87" s="4">
        <f>IFERROR(IF((C87-I87)+K87&lt;0,TRUNC((C87-I87)+K87),(C87-I87)+K87),"")</f>
        <v>1288581222.2097092</v>
      </c>
    </row>
    <row r="88" spans="1:12" x14ac:dyDescent="0.3">
      <c r="A88" s="11">
        <f>IF(B88="","",A87+1)</f>
        <v>81</v>
      </c>
      <c r="B88" s="10">
        <f>IF(OR(C88=0,C88=""),"",IF(F87="M",DATE(YEAR(B87),MONTH(B87)+1,DAY(B87)),IF(F87="Q",DATE(YEAR(B87),MONTH(B87)+3,DAY(B87)),IF(F87="H",DATE(YEAR(B87),MONTH(B87)+6,DAY(B87)),IF(F87="Y",DATE(YEAR(B87)+1,MONTH(B87),DAY(B87)))))))</f>
        <v>42248</v>
      </c>
      <c r="C88" s="4">
        <f>IFERROR(L87,"")</f>
        <v>1288581222.2097092</v>
      </c>
      <c r="D88" s="9">
        <f>IF(A88&lt;&gt;"",$B$2,"")</f>
        <v>5.2699999999999997E-2</v>
      </c>
      <c r="E88" s="8">
        <f>IFERROR(IF(F88="M",((1+D88)^(1/12)-1),IF(F88="Q",((1+D88/100)^(1/4)-1)*100,IF(F88="H",((1+D88/100)^(1/6)-1)*100,IF(F88="Y",D88,IF(F88="",D88))))),"")</f>
        <v>4.2890293603305985E-3</v>
      </c>
      <c r="F88" s="12" t="s">
        <v>0</v>
      </c>
      <c r="G88" s="5"/>
      <c r="H88" s="5">
        <f>IF(AND(A88=1,G88&gt;0,J88&gt;0),0,IF(AND(A88&gt;1,G88&gt;0,J88&gt;0),C88*E88,IF(AND(G88=0,J88=0),0,IF(AND(G88=0,J88&gt;0),C88*E88))))</f>
        <v>0</v>
      </c>
      <c r="I88" s="5">
        <f>J88-H88</f>
        <v>0</v>
      </c>
      <c r="J88" s="5"/>
      <c r="K88" s="5">
        <f>IFERROR(IF(G88&gt;0,0,C88*E88),"")</f>
        <v>5526762.6952281296</v>
      </c>
      <c r="L88" s="4">
        <f>IFERROR(IF((C88-I88)+K88&lt;0,TRUNC((C88-I88)+K88),(C88-I88)+K88),"")</f>
        <v>1294107984.9049373</v>
      </c>
    </row>
    <row r="89" spans="1:12" x14ac:dyDescent="0.3">
      <c r="A89" s="11">
        <f>IF(B89="","",A88+1)</f>
        <v>82</v>
      </c>
      <c r="B89" s="10">
        <f>IF(OR(C89=0,C89=""),"",IF(F88="M",DATE(YEAR(B88),MONTH(B88)+1,DAY(B88)),IF(F88="Q",DATE(YEAR(B88),MONTH(B88)+3,DAY(B88)),IF(F88="H",DATE(YEAR(B88),MONTH(B88)+6,DAY(B88)),IF(F88="Y",DATE(YEAR(B88)+1,MONTH(B88),DAY(B88)))))))</f>
        <v>42278</v>
      </c>
      <c r="C89" s="4">
        <f>IFERROR(L88,"")</f>
        <v>1294107984.9049373</v>
      </c>
      <c r="D89" s="9">
        <f>IF(A89&lt;&gt;"",$B$2,"")</f>
        <v>5.2699999999999997E-2</v>
      </c>
      <c r="E89" s="8">
        <f>IFERROR(IF(F89="M",((1+D89)^(1/12)-1),IF(F89="Q",((1+D89/100)^(1/4)-1)*100,IF(F89="H",((1+D89/100)^(1/6)-1)*100,IF(F89="Y",D89,IF(F89="",D89))))),"")</f>
        <v>4.2890293603305985E-3</v>
      </c>
      <c r="F89" s="12" t="s">
        <v>0</v>
      </c>
      <c r="G89" s="5"/>
      <c r="H89" s="5">
        <f>IF(AND(A89=1,G89&gt;0,J89&gt;0),0,IF(AND(A89&gt;1,G89&gt;0,J89&gt;0),C89*E89,IF(AND(G89=0,J89=0),0,IF(AND(G89=0,J89&gt;0),C89*E89))))</f>
        <v>0</v>
      </c>
      <c r="I89" s="5">
        <f>J89-H89</f>
        <v>0</v>
      </c>
      <c r="J89" s="5"/>
      <c r="K89" s="5">
        <f>IFERROR(IF(G89&gt;0,0,C89*E89),"")</f>
        <v>5550467.1426955424</v>
      </c>
      <c r="L89" s="4">
        <f>IFERROR(IF((C89-I89)+K89&lt;0,TRUNC((C89-I89)+K89),(C89-I89)+K89),"")</f>
        <v>1299658452.0476327</v>
      </c>
    </row>
    <row r="90" spans="1:12" x14ac:dyDescent="0.3">
      <c r="A90" s="11">
        <f>IF(B90="","",A89+1)</f>
        <v>83</v>
      </c>
      <c r="B90" s="10">
        <f>IF(OR(C90=0,C90=""),"",IF(F89="M",DATE(YEAR(B89),MONTH(B89)+1,DAY(B89)),IF(F89="Q",DATE(YEAR(B89),MONTH(B89)+3,DAY(B89)),IF(F89="H",DATE(YEAR(B89),MONTH(B89)+6,DAY(B89)),IF(F89="Y",DATE(YEAR(B89)+1,MONTH(B89),DAY(B89)))))))</f>
        <v>42309</v>
      </c>
      <c r="C90" s="4">
        <f>IFERROR(L89,"")</f>
        <v>1299658452.0476327</v>
      </c>
      <c r="D90" s="9">
        <f>IF(A90&lt;&gt;"",$B$2,"")</f>
        <v>5.2699999999999997E-2</v>
      </c>
      <c r="E90" s="8">
        <f>IFERROR(IF(F90="M",((1+D90)^(1/12)-1),IF(F90="Q",((1+D90/100)^(1/4)-1)*100,IF(F90="H",((1+D90/100)^(1/6)-1)*100,IF(F90="Y",D90,IF(F90="",D90))))),"")</f>
        <v>4.2890293603305985E-3</v>
      </c>
      <c r="F90" s="12" t="s">
        <v>0</v>
      </c>
      <c r="G90" s="5"/>
      <c r="H90" s="5">
        <f>IF(AND(A90=1,G90&gt;0,J90&gt;0),0,IF(AND(A90&gt;1,G90&gt;0,J90&gt;0),C90*E90,IF(AND(G90=0,J90=0),0,IF(AND(G90=0,J90&gt;0),C90*E90))))</f>
        <v>0</v>
      </c>
      <c r="I90" s="5">
        <f>J90-H90</f>
        <v>0</v>
      </c>
      <c r="J90" s="5"/>
      <c r="K90" s="5">
        <f>IFERROR(IF(G90&gt;0,0,C90*E90),"")</f>
        <v>5574273.2592341136</v>
      </c>
      <c r="L90" s="4">
        <f>IFERROR(IF((C90-I90)+K90&lt;0,TRUNC((C90-I90)+K90),(C90-I90)+K90),"")</f>
        <v>1305232725.3068669</v>
      </c>
    </row>
    <row r="91" spans="1:12" x14ac:dyDescent="0.3">
      <c r="A91" s="11">
        <f>IF(B91="","",A90+1)</f>
        <v>84</v>
      </c>
      <c r="B91" s="10">
        <f>IF(OR(C91=0,C91=""),"",IF(F90="M",DATE(YEAR(B90),MONTH(B90)+1,DAY(B90)),IF(F90="Q",DATE(YEAR(B90),MONTH(B90)+3,DAY(B90)),IF(F90="H",DATE(YEAR(B90),MONTH(B90)+6,DAY(B90)),IF(F90="Y",DATE(YEAR(B90)+1,MONTH(B90),DAY(B90)))))))</f>
        <v>42339</v>
      </c>
      <c r="C91" s="4">
        <f>IFERROR(L90,"")</f>
        <v>1305232725.3068669</v>
      </c>
      <c r="D91" s="9">
        <f>IF(A91&lt;&gt;"",$B$2,"")</f>
        <v>5.2699999999999997E-2</v>
      </c>
      <c r="E91" s="8">
        <f>IFERROR(IF(F91="M",((1+D91)^(1/12)-1),IF(F91="Q",((1+D91/100)^(1/4)-1)*100,IF(F91="H",((1+D91/100)^(1/6)-1)*100,IF(F91="Y",D91,IF(F91="",D91))))),"")</f>
        <v>4.2890293603305985E-3</v>
      </c>
      <c r="F91" s="12" t="s">
        <v>0</v>
      </c>
      <c r="G91" s="5"/>
      <c r="H91" s="5">
        <f>IF(AND(A91=1,G91&gt;0,J91&gt;0),0,IF(AND(A91&gt;1,G91&gt;0,J91&gt;0),C91*E91,IF(AND(G91=0,J91=0),0,IF(AND(G91=0,J91&gt;0),C91*E91))))</f>
        <v>0</v>
      </c>
      <c r="I91" s="5">
        <f>J91-H91</f>
        <v>0</v>
      </c>
      <c r="J91" s="5"/>
      <c r="K91" s="5">
        <f>IFERROR(IF(G91&gt;0,0,C91*E91),"")</f>
        <v>5598181.4809054751</v>
      </c>
      <c r="L91" s="4">
        <f>IFERROR(IF((C91-I91)+K91&lt;0,TRUNC((C91-I91)+K91),(C91-I91)+K91),"")</f>
        <v>1310830906.7877724</v>
      </c>
    </row>
    <row r="92" spans="1:12" x14ac:dyDescent="0.3">
      <c r="A92" s="11">
        <f>IF(B92="","",A91+1)</f>
        <v>85</v>
      </c>
      <c r="B92" s="10">
        <f>IF(OR(C92=0,C92=""),"",IF(F91="M",DATE(YEAR(B91),MONTH(B91)+1,DAY(B91)),IF(F91="Q",DATE(YEAR(B91),MONTH(B91)+3,DAY(B91)),IF(F91="H",DATE(YEAR(B91),MONTH(B91)+6,DAY(B91)),IF(F91="Y",DATE(YEAR(B91)+1,MONTH(B91),DAY(B91)))))))</f>
        <v>42370</v>
      </c>
      <c r="C92" s="4">
        <f>IFERROR(L91,"")</f>
        <v>1310830906.7877724</v>
      </c>
      <c r="D92" s="9">
        <f>IF(A92&lt;&gt;"",$B$2,"")</f>
        <v>5.2699999999999997E-2</v>
      </c>
      <c r="E92" s="8">
        <f>IFERROR(IF(F92="M",((1+D92)^(1/12)-1),IF(F92="Q",((1+D92/100)^(1/4)-1)*100,IF(F92="H",((1+D92/100)^(1/6)-1)*100,IF(F92="Y",D92,IF(F92="",D92))))),"")</f>
        <v>4.2890293603305985E-3</v>
      </c>
      <c r="F92" s="12" t="s">
        <v>0</v>
      </c>
      <c r="G92" s="5"/>
      <c r="H92" s="5">
        <f>IF(AND(A92=1,G92&gt;0,J92&gt;0),0,IF(AND(A92&gt;1,G92&gt;0,J92&gt;0),C92*E92,IF(AND(G92=0,J92=0),0,IF(AND(G92=0,J92&gt;0),C92*E92))))</f>
        <v>0</v>
      </c>
      <c r="I92" s="5">
        <f>J92-H92</f>
        <v>0</v>
      </c>
      <c r="J92" s="5"/>
      <c r="K92" s="5">
        <f>IFERROR(IF(G92&gt;0,0,C92*E92),"")</f>
        <v>5622192.2456415379</v>
      </c>
      <c r="L92" s="4">
        <f>IFERROR(IF((C92-I92)+K92&lt;0,TRUNC((C92-I92)+K92),(C92-I92)+K92),"")</f>
        <v>1316453099.0334139</v>
      </c>
    </row>
    <row r="93" spans="1:12" x14ac:dyDescent="0.3">
      <c r="A93" s="11">
        <f>IF(B93="","",A92+1)</f>
        <v>86</v>
      </c>
      <c r="B93" s="10">
        <f>IF(OR(C93=0,C93=""),"",IF(F92="M",DATE(YEAR(B92),MONTH(B92)+1,DAY(B92)),IF(F92="Q",DATE(YEAR(B92),MONTH(B92)+3,DAY(B92)),IF(F92="H",DATE(YEAR(B92),MONTH(B92)+6,DAY(B92)),IF(F92="Y",DATE(YEAR(B92)+1,MONTH(B92),DAY(B92)))))))</f>
        <v>42401</v>
      </c>
      <c r="C93" s="4">
        <f>IFERROR(L92,"")</f>
        <v>1316453099.0334139</v>
      </c>
      <c r="D93" s="9">
        <f>IF(A93&lt;&gt;"",$B$2,"")</f>
        <v>5.2699999999999997E-2</v>
      </c>
      <c r="E93" s="8">
        <f>IFERROR(IF(F93="M",((1+D93)^(1/12)-1),IF(F93="Q",((1+D93/100)^(1/4)-1)*100,IF(F93="H",((1+D93/100)^(1/6)-1)*100,IF(F93="Y",D93,IF(F93="",D93))))),"")</f>
        <v>4.2890293603305985E-3</v>
      </c>
      <c r="F93" s="12" t="s">
        <v>0</v>
      </c>
      <c r="G93" s="5"/>
      <c r="H93" s="5">
        <f>IF(AND(A93=1,G93&gt;0,J93&gt;0),0,IF(AND(A93&gt;1,G93&gt;0,J93&gt;0),C93*E93,IF(AND(G93=0,J93=0),0,IF(AND(G93=0,J93&gt;0),C93*E93))))</f>
        <v>0</v>
      </c>
      <c r="I93" s="5">
        <f>J93-H93</f>
        <v>0</v>
      </c>
      <c r="J93" s="5"/>
      <c r="K93" s="5">
        <f>IFERROR(IF(G93&gt;0,0,C93*E93),"")</f>
        <v>5646305.9932525167</v>
      </c>
      <c r="L93" s="4">
        <f>IFERROR(IF((C93-I93)+K93&lt;0,TRUNC((C93-I93)+K93),(C93-I93)+K93),"")</f>
        <v>1322099405.0266664</v>
      </c>
    </row>
    <row r="94" spans="1:12" x14ac:dyDescent="0.3">
      <c r="A94" s="11">
        <f>IF(B94="","",A93+1)</f>
        <v>87</v>
      </c>
      <c r="B94" s="10">
        <f>IF(OR(C94=0,C94=""),"",IF(F93="M",DATE(YEAR(B93),MONTH(B93)+1,DAY(B93)),IF(F93="Q",DATE(YEAR(B93),MONTH(B93)+3,DAY(B93)),IF(F93="H",DATE(YEAR(B93),MONTH(B93)+6,DAY(B93)),IF(F93="Y",DATE(YEAR(B93)+1,MONTH(B93),DAY(B93)))))))</f>
        <v>42430</v>
      </c>
      <c r="C94" s="4">
        <f>IFERROR(L93,"")</f>
        <v>1322099405.0266664</v>
      </c>
      <c r="D94" s="9">
        <f>IF(A94&lt;&gt;"",$B$2,"")</f>
        <v>5.2699999999999997E-2</v>
      </c>
      <c r="E94" s="8">
        <f>IFERROR(IF(F94="M",((1+D94)^(1/12)-1),IF(F94="Q",((1+D94/100)^(1/4)-1)*100,IF(F94="H",((1+D94/100)^(1/6)-1)*100,IF(F94="Y",D94,IF(F94="",D94))))),"")</f>
        <v>4.2890293603305985E-3</v>
      </c>
      <c r="F94" s="12" t="s">
        <v>0</v>
      </c>
      <c r="G94" s="5"/>
      <c r="H94" s="5">
        <f>IF(AND(A94=1,G94&gt;0,J94&gt;0),0,IF(AND(A94&gt;1,G94&gt;0,J94&gt;0),C94*E94,IF(AND(G94=0,J94=0),0,IF(AND(G94=0,J94&gt;0),C94*E94))))</f>
        <v>0</v>
      </c>
      <c r="I94" s="5">
        <f>J94-H94</f>
        <v>0</v>
      </c>
      <c r="J94" s="5"/>
      <c r="K94" s="5">
        <f>IFERROR(IF(G94&gt;0,0,C94*E94),"")</f>
        <v>5670523.1654349882</v>
      </c>
      <c r="L94" s="4">
        <f>IFERROR(IF((C94-I94)+K94&lt;0,TRUNC((C94-I94)+K94),(C94-I94)+K94),"")</f>
        <v>1327769928.1921015</v>
      </c>
    </row>
    <row r="95" spans="1:12" x14ac:dyDescent="0.3">
      <c r="A95" s="11">
        <f>IF(B95="","",A94+1)</f>
        <v>88</v>
      </c>
      <c r="B95" s="10">
        <f>IF(OR(C95=0,C95=""),"",IF(F94="M",DATE(YEAR(B94),MONTH(B94)+1,DAY(B94)),IF(F94="Q",DATE(YEAR(B94),MONTH(B94)+3,DAY(B94)),IF(F94="H",DATE(YEAR(B94),MONTH(B94)+6,DAY(B94)),IF(F94="Y",DATE(YEAR(B94)+1,MONTH(B94),DAY(B94)))))))</f>
        <v>42461</v>
      </c>
      <c r="C95" s="4">
        <f>IFERROR(L94,"")</f>
        <v>1327769928.1921015</v>
      </c>
      <c r="D95" s="9">
        <f>IF(A95&lt;&gt;"",$B$2,"")</f>
        <v>5.2699999999999997E-2</v>
      </c>
      <c r="E95" s="8">
        <f>IFERROR(IF(F95="M",((1+D95)^(1/12)-1),IF(F95="Q",((1+D95/100)^(1/4)-1)*100,IF(F95="H",((1+D95/100)^(1/6)-1)*100,IF(F95="Y",D95,IF(F95="",D95))))),"")</f>
        <v>4.2890293603305985E-3</v>
      </c>
      <c r="F95" s="12" t="s">
        <v>0</v>
      </c>
      <c r="G95" s="5"/>
      <c r="H95" s="5">
        <f>IF(AND(A95=1,G95&gt;0,J95&gt;0),0,IF(AND(A95&gt;1,G95&gt;0,J95&gt;0),C95*E95,IF(AND(G95=0,J95=0),0,IF(AND(G95=0,J95&gt;0),C95*E95))))</f>
        <v>0</v>
      </c>
      <c r="I95" s="5">
        <f>J95-H95</f>
        <v>0</v>
      </c>
      <c r="J95" s="5"/>
      <c r="K95" s="5">
        <f>IFERROR(IF(G95&gt;0,0,C95*E95),"")</f>
        <v>5694844.2057799734</v>
      </c>
      <c r="L95" s="4">
        <f>IFERROR(IF((C95-I95)+K95&lt;0,TRUNC((C95-I95)+K95),(C95-I95)+K95),"")</f>
        <v>1333464772.3978815</v>
      </c>
    </row>
    <row r="96" spans="1:12" x14ac:dyDescent="0.3">
      <c r="A96" s="11">
        <f>IF(B96="","",A95+1)</f>
        <v>89</v>
      </c>
      <c r="B96" s="10">
        <f>IF(OR(C96=0,C96=""),"",IF(F95="M",DATE(YEAR(B95),MONTH(B95)+1,DAY(B95)),IF(F95="Q",DATE(YEAR(B95),MONTH(B95)+3,DAY(B95)),IF(F95="H",DATE(YEAR(B95),MONTH(B95)+6,DAY(B95)),IF(F95="Y",DATE(YEAR(B95)+1,MONTH(B95),DAY(B95)))))))</f>
        <v>42491</v>
      </c>
      <c r="C96" s="4">
        <f>IFERROR(L95,"")</f>
        <v>1333464772.3978815</v>
      </c>
      <c r="D96" s="9">
        <f>IF(A96&lt;&gt;"",$B$2,"")</f>
        <v>5.2699999999999997E-2</v>
      </c>
      <c r="E96" s="8">
        <f>IFERROR(IF(F96="M",((1+D96)^(1/12)-1),IF(F96="Q",((1+D96/100)^(1/4)-1)*100,IF(F96="H",((1+D96/100)^(1/6)-1)*100,IF(F96="Y",D96,IF(F96="",D96))))),"")</f>
        <v>4.2890293603305985E-3</v>
      </c>
      <c r="F96" s="12" t="s">
        <v>0</v>
      </c>
      <c r="G96" s="5"/>
      <c r="H96" s="5">
        <f>IF(AND(A96=1,G96&gt;0,J96&gt;0),0,IF(AND(A96&gt;1,G96&gt;0,J96&gt;0),C96*E96,IF(AND(G96=0,J96=0),0,IF(AND(G96=0,J96&gt;0),C96*E96))))</f>
        <v>0</v>
      </c>
      <c r="I96" s="5">
        <f>J96-H96</f>
        <v>0</v>
      </c>
      <c r="J96" s="5"/>
      <c r="K96" s="5">
        <f>IFERROR(IF(G96&gt;0,0,C96*E96),"")</f>
        <v>5719269.5597810727</v>
      </c>
      <c r="L96" s="4">
        <f>IFERROR(IF((C96-I96)+K96&lt;0,TRUNC((C96-I96)+K96),(C96-I96)+K96),"")</f>
        <v>1339184041.9576626</v>
      </c>
    </row>
    <row r="97" spans="1:12" x14ac:dyDescent="0.3">
      <c r="A97" s="11">
        <f>IF(B97="","",A96+1)</f>
        <v>90</v>
      </c>
      <c r="B97" s="10">
        <f>IF(OR(C97=0,C97=""),"",IF(F96="M",DATE(YEAR(B96),MONTH(B96)+1,DAY(B96)),IF(F96="Q",DATE(YEAR(B96),MONTH(B96)+3,DAY(B96)),IF(F96="H",DATE(YEAR(B96),MONTH(B96)+6,DAY(B96)),IF(F96="Y",DATE(YEAR(B96)+1,MONTH(B96),DAY(B96)))))))</f>
        <v>42522</v>
      </c>
      <c r="C97" s="4">
        <f>IFERROR(L96,"")</f>
        <v>1339184041.9576626</v>
      </c>
      <c r="D97" s="9">
        <f>IF(A97&lt;&gt;"",$B$2,"")</f>
        <v>5.2699999999999997E-2</v>
      </c>
      <c r="E97" s="8">
        <f>IFERROR(IF(F97="M",((1+D97)^(1/12)-1),IF(F97="Q",((1+D97/100)^(1/4)-1)*100,IF(F97="H",((1+D97/100)^(1/6)-1)*100,IF(F97="Y",D97,IF(F97="",D97))))),"")</f>
        <v>4.2890293603305985E-3</v>
      </c>
      <c r="F97" s="12" t="s">
        <v>0</v>
      </c>
      <c r="G97" s="5"/>
      <c r="H97" s="5">
        <f>IF(AND(A97=1,G97&gt;0,J97&gt;0),0,IF(AND(A97&gt;1,G97&gt;0,J97&gt;0),C97*E97,IF(AND(G97=0,J97=0),0,IF(AND(G97=0,J97&gt;0),C97*E97))))</f>
        <v>0</v>
      </c>
      <c r="I97" s="5">
        <f>J97-H97</f>
        <v>0</v>
      </c>
      <c r="J97" s="5"/>
      <c r="K97" s="5">
        <f>IFERROR(IF(G97&gt;0,0,C97*E97),"")</f>
        <v>5743799.6748426184</v>
      </c>
      <c r="L97" s="4">
        <f>IFERROR(IF((C97-I97)+K97&lt;0,TRUNC((C97-I97)+K97),(C97-I97)+K97),"")</f>
        <v>1344927841.6325052</v>
      </c>
    </row>
    <row r="98" spans="1:12" x14ac:dyDescent="0.3">
      <c r="A98" s="11">
        <f>IF(B98="","",A97+1)</f>
        <v>91</v>
      </c>
      <c r="B98" s="10">
        <f>IF(OR(C98=0,C98=""),"",IF(F97="M",DATE(YEAR(B97),MONTH(B97)+1,DAY(B97)),IF(F97="Q",DATE(YEAR(B97),MONTH(B97)+3,DAY(B97)),IF(F97="H",DATE(YEAR(B97),MONTH(B97)+6,DAY(B97)),IF(F97="Y",DATE(YEAR(B97)+1,MONTH(B97),DAY(B97)))))))</f>
        <v>42552</v>
      </c>
      <c r="C98" s="4">
        <f>IFERROR(L97,"")</f>
        <v>1344927841.6325052</v>
      </c>
      <c r="D98" s="9">
        <f>IF(A98&lt;&gt;"",$B$2,"")</f>
        <v>5.2699999999999997E-2</v>
      </c>
      <c r="E98" s="8">
        <f>IFERROR(IF(F98="M",((1+D98)^(1/12)-1),IF(F98="Q",((1+D98/100)^(1/4)-1)*100,IF(F98="H",((1+D98/100)^(1/6)-1)*100,IF(F98="Y",D98,IF(F98="",D98))))),"")</f>
        <v>4.2890293603305985E-3</v>
      </c>
      <c r="F98" s="12" t="s">
        <v>0</v>
      </c>
      <c r="G98" s="5"/>
      <c r="H98" s="5">
        <f>IF(AND(A98=1,G98&gt;0,J98&gt;0),0,IF(AND(A98&gt;1,G98&gt;0,J98&gt;0),C98*E98,IF(AND(G98=0,J98=0),0,IF(AND(G98=0,J98&gt;0),C98*E98))))</f>
        <v>0</v>
      </c>
      <c r="I98" s="5">
        <f>J98-H98</f>
        <v>0</v>
      </c>
      <c r="J98" s="5"/>
      <c r="K98" s="5">
        <f>IFERROR(IF(G98&gt;0,0,C98*E98),"")</f>
        <v>5768435.0002878765</v>
      </c>
      <c r="L98" s="4">
        <f>IFERROR(IF((C98-I98)+K98&lt;0,TRUNC((C98-I98)+K98),(C98-I98)+K98),"")</f>
        <v>1350696276.6327929</v>
      </c>
    </row>
    <row r="99" spans="1:12" x14ac:dyDescent="0.3">
      <c r="A99" s="11">
        <f>IF(B99="","",A98+1)</f>
        <v>92</v>
      </c>
      <c r="B99" s="10">
        <f>IF(OR(C99=0,C99=""),"",IF(F98="M",DATE(YEAR(B98),MONTH(B98)+1,DAY(B98)),IF(F98="Q",DATE(YEAR(B98),MONTH(B98)+3,DAY(B98)),IF(F98="H",DATE(YEAR(B98),MONTH(B98)+6,DAY(B98)),IF(F98="Y",DATE(YEAR(B98)+1,MONTH(B98),DAY(B98)))))))</f>
        <v>42583</v>
      </c>
      <c r="C99" s="4">
        <f>IFERROR(L98,"")</f>
        <v>1350696276.6327929</v>
      </c>
      <c r="D99" s="9">
        <f>IF(A99&lt;&gt;"",$B$2,"")</f>
        <v>5.2699999999999997E-2</v>
      </c>
      <c r="E99" s="8">
        <f>IFERROR(IF(F99="M",((1+D99)^(1/12)-1),IF(F99="Q",((1+D99/100)^(1/4)-1)*100,IF(F99="H",((1+D99/100)^(1/6)-1)*100,IF(F99="Y",D99,IF(F99="",D99))))),"")</f>
        <v>4.2890293603305985E-3</v>
      </c>
      <c r="F99" s="12" t="s">
        <v>0</v>
      </c>
      <c r="G99" s="5"/>
      <c r="H99" s="5">
        <f>IF(AND(A99=1,G99&gt;0,J99&gt;0),0,IF(AND(A99&gt;1,G99&gt;0,J99&gt;0),C99*E99,IF(AND(G99=0,J99=0),0,IF(AND(G99=0,J99&gt;0),C99*E99))))</f>
        <v>0</v>
      </c>
      <c r="I99" s="5">
        <f>J99-H99</f>
        <v>0</v>
      </c>
      <c r="J99" s="5"/>
      <c r="K99" s="5">
        <f>IFERROR(IF(G99&gt;0,0,C99*E99),"")</f>
        <v>5793175.9873672687</v>
      </c>
      <c r="L99" s="4">
        <f>IFERROR(IF((C99-I99)+K99&lt;0,TRUNC((C99-I99)+K99),(C99-I99)+K99),"")</f>
        <v>1356489452.6201601</v>
      </c>
    </row>
    <row r="100" spans="1:12" x14ac:dyDescent="0.3">
      <c r="A100" s="11">
        <f>IF(B100="","",A99+1)</f>
        <v>93</v>
      </c>
      <c r="B100" s="10">
        <f>IF(OR(C100=0,C100=""),"",IF(F99="M",DATE(YEAR(B99),MONTH(B99)+1,DAY(B99)),IF(F99="Q",DATE(YEAR(B99),MONTH(B99)+3,DAY(B99)),IF(F99="H",DATE(YEAR(B99),MONTH(B99)+6,DAY(B99)),IF(F99="Y",DATE(YEAR(B99)+1,MONTH(B99),DAY(B99)))))))</f>
        <v>42614</v>
      </c>
      <c r="C100" s="4">
        <f>IFERROR(L99,"")</f>
        <v>1356489452.6201601</v>
      </c>
      <c r="D100" s="9">
        <f>IF(A100&lt;&gt;"",$B$2,"")</f>
        <v>5.2699999999999997E-2</v>
      </c>
      <c r="E100" s="8">
        <f>IFERROR(IF(F100="M",((1+D100)^(1/12)-1),IF(F100="Q",((1+D100/100)^(1/4)-1)*100,IF(F100="H",((1+D100/100)^(1/6)-1)*100,IF(F100="Y",D100,IF(F100="",D100))))),"")</f>
        <v>4.2890293603305985E-3</v>
      </c>
      <c r="F100" s="12" t="s">
        <v>0</v>
      </c>
      <c r="G100" s="5"/>
      <c r="H100" s="5">
        <f>IF(AND(A100=1,G100&gt;0,J100&gt;0),0,IF(AND(A100&gt;1,G100&gt;0,J100&gt;0),C100*E100,IF(AND(G100=0,J100=0),0,IF(AND(G100=0,J100&gt;0),C100*E100))))</f>
        <v>0</v>
      </c>
      <c r="I100" s="5">
        <f>J100-H100</f>
        <v>0</v>
      </c>
      <c r="J100" s="5"/>
      <c r="K100" s="5">
        <f>IFERROR(IF(G100&gt;0,0,C100*E100),"")</f>
        <v>5818023.0892666485</v>
      </c>
      <c r="L100" s="4">
        <f>IFERROR(IF((C100-I100)+K100&lt;0,TRUNC((C100-I100)+K100),(C100-I100)+K100),"")</f>
        <v>1362307475.7094266</v>
      </c>
    </row>
    <row r="101" spans="1:12" x14ac:dyDescent="0.3">
      <c r="A101" s="11">
        <f>IF(B101="","",A100+1)</f>
        <v>94</v>
      </c>
      <c r="B101" s="10">
        <f>IF(OR(C101=0,C101=""),"",IF(F100="M",DATE(YEAR(B100),MONTH(B100)+1,DAY(B100)),IF(F100="Q",DATE(YEAR(B100),MONTH(B100)+3,DAY(B100)),IF(F100="H",DATE(YEAR(B100),MONTH(B100)+6,DAY(B100)),IF(F100="Y",DATE(YEAR(B100)+1,MONTH(B100),DAY(B100)))))))</f>
        <v>42644</v>
      </c>
      <c r="C101" s="4">
        <f>IFERROR(L100,"")</f>
        <v>1362307475.7094266</v>
      </c>
      <c r="D101" s="9">
        <f>IF(A101&lt;&gt;"",$B$2,"")</f>
        <v>5.2699999999999997E-2</v>
      </c>
      <c r="E101" s="8">
        <f>IFERROR(IF(F101="M",((1+D101)^(1/12)-1),IF(F101="Q",((1+D101/100)^(1/4)-1)*100,IF(F101="H",((1+D101/100)^(1/6)-1)*100,IF(F101="Y",D101,IF(F101="",D101))))),"")</f>
        <v>4.2890293603305985E-3</v>
      </c>
      <c r="F101" s="12" t="s">
        <v>0</v>
      </c>
      <c r="G101" s="5"/>
      <c r="H101" s="5">
        <f>IF(AND(A101=1,G101&gt;0,J101&gt;0),0,IF(AND(A101&gt;1,G101&gt;0,J101&gt;0),C101*E101,IF(AND(G101=0,J101=0),0,IF(AND(G101=0,J101&gt;0),C101*E101))))</f>
        <v>0</v>
      </c>
      <c r="I101" s="5">
        <f>J101-H101</f>
        <v>0</v>
      </c>
      <c r="J101" s="5"/>
      <c r="K101" s="5">
        <f>IFERROR(IF(G101&gt;0,0,C101*E101),"")</f>
        <v>5842976.7611155948</v>
      </c>
      <c r="L101" s="4">
        <f>IFERROR(IF((C101-I101)+K101&lt;0,TRUNC((C101-I101)+K101),(C101-I101)+K101),"")</f>
        <v>1368150452.4705422</v>
      </c>
    </row>
    <row r="102" spans="1:12" x14ac:dyDescent="0.3">
      <c r="A102" s="11">
        <f>IF(B102="","",A101+1)</f>
        <v>95</v>
      </c>
      <c r="B102" s="10">
        <f>IF(OR(C102=0,C102=""),"",IF(F101="M",DATE(YEAR(B101),MONTH(B101)+1,DAY(B101)),IF(F101="Q",DATE(YEAR(B101),MONTH(B101)+3,DAY(B101)),IF(F101="H",DATE(YEAR(B101),MONTH(B101)+6,DAY(B101)),IF(F101="Y",DATE(YEAR(B101)+1,MONTH(B101),DAY(B101)))))))</f>
        <v>42675</v>
      </c>
      <c r="C102" s="4">
        <f>IFERROR(L101,"")</f>
        <v>1368150452.4705422</v>
      </c>
      <c r="D102" s="9">
        <f>IF(A102&lt;&gt;"",$B$2,"")</f>
        <v>5.2699999999999997E-2</v>
      </c>
      <c r="E102" s="8">
        <f>IFERROR(IF(F102="M",((1+D102)^(1/12)-1),IF(F102="Q",((1+D102/100)^(1/4)-1)*100,IF(F102="H",((1+D102/100)^(1/6)-1)*100,IF(F102="Y",D102,IF(F102="",D102))))),"")</f>
        <v>4.2890293603305985E-3</v>
      </c>
      <c r="F102" s="12" t="s">
        <v>0</v>
      </c>
      <c r="G102" s="5"/>
      <c r="H102" s="5">
        <f>IF(AND(A102=1,G102&gt;0,J102&gt;0),0,IF(AND(A102&gt;1,G102&gt;0,J102&gt;0),C102*E102,IF(AND(G102=0,J102=0),0,IF(AND(G102=0,J102&gt;0),C102*E102))))</f>
        <v>0</v>
      </c>
      <c r="I102" s="5">
        <f>J102-H102</f>
        <v>0</v>
      </c>
      <c r="J102" s="5"/>
      <c r="K102" s="5">
        <f>IFERROR(IF(G102&gt;0,0,C102*E102),"")</f>
        <v>5868037.4599957485</v>
      </c>
      <c r="L102" s="4">
        <f>IFERROR(IF((C102-I102)+K102&lt;0,TRUNC((C102-I102)+K102),(C102-I102)+K102),"")</f>
        <v>1374018489.9305379</v>
      </c>
    </row>
    <row r="103" spans="1:12" x14ac:dyDescent="0.3">
      <c r="A103" s="11">
        <f>IF(B103="","",A102+1)</f>
        <v>96</v>
      </c>
      <c r="B103" s="10">
        <f>IF(OR(C103=0,C103=""),"",IF(F102="M",DATE(YEAR(B102),MONTH(B102)+1,DAY(B102)),IF(F102="Q",DATE(YEAR(B102),MONTH(B102)+3,DAY(B102)),IF(F102="H",DATE(YEAR(B102),MONTH(B102)+6,DAY(B102)),IF(F102="Y",DATE(YEAR(B102)+1,MONTH(B102),DAY(B102)))))))</f>
        <v>42705</v>
      </c>
      <c r="C103" s="4">
        <f>IFERROR(L102,"")</f>
        <v>1374018489.9305379</v>
      </c>
      <c r="D103" s="9">
        <f>IF(A103&lt;&gt;"",$B$2,"")</f>
        <v>5.2699999999999997E-2</v>
      </c>
      <c r="E103" s="8">
        <f>IFERROR(IF(F103="M",((1+D103)^(1/12)-1),IF(F103="Q",((1+D103/100)^(1/4)-1)*100,IF(F103="H",((1+D103/100)^(1/6)-1)*100,IF(F103="Y",D103,IF(F103="",D103))))),"")</f>
        <v>4.2890293603305985E-3</v>
      </c>
      <c r="F103" s="12" t="s">
        <v>0</v>
      </c>
      <c r="G103" s="5"/>
      <c r="H103" s="5">
        <f>IF(AND(A103=1,G103&gt;0,J103&gt;0),0,IF(AND(A103&gt;1,G103&gt;0,J103&gt;0),C103*E103,IF(AND(G103=0,J103=0),0,IF(AND(G103=0,J103&gt;0),C103*E103))))</f>
        <v>0</v>
      </c>
      <c r="I103" s="5">
        <f>J103-H103</f>
        <v>0</v>
      </c>
      <c r="J103" s="5"/>
      <c r="K103" s="5">
        <f>IFERROR(IF(G103&gt;0,0,C103*E103),"")</f>
        <v>5893205.6449491903</v>
      </c>
      <c r="L103" s="4">
        <f>IFERROR(IF((C103-I103)+K103&lt;0,TRUNC((C103-I103)+K103),(C103-I103)+K103),"")</f>
        <v>1379911695.5754871</v>
      </c>
    </row>
    <row r="104" spans="1:12" x14ac:dyDescent="0.3">
      <c r="A104" s="11">
        <f>IF(B104="","",A103+1)</f>
        <v>97</v>
      </c>
      <c r="B104" s="10">
        <f>IF(OR(C104=0,C104=""),"",IF(F103="M",DATE(YEAR(B103),MONTH(B103)+1,DAY(B103)),IF(F103="Q",DATE(YEAR(B103),MONTH(B103)+3,DAY(B103)),IF(F103="H",DATE(YEAR(B103),MONTH(B103)+6,DAY(B103)),IF(F103="Y",DATE(YEAR(B103)+1,MONTH(B103),DAY(B103)))))))</f>
        <v>42736</v>
      </c>
      <c r="C104" s="4">
        <f>IFERROR(L103,"")</f>
        <v>1379911695.5754871</v>
      </c>
      <c r="D104" s="9">
        <f>IF(A104&lt;&gt;"",$B$2,"")</f>
        <v>5.2699999999999997E-2</v>
      </c>
      <c r="E104" s="8">
        <f>IFERROR(IF(F104="M",((1+D104)^(1/12)-1),IF(F104="Q",((1+D104/100)^(1/4)-1)*100,IF(F104="H",((1+D104/100)^(1/6)-1)*100,IF(F104="Y",D104,IF(F104="",D104))))),"")</f>
        <v>4.2890293603305985E-3</v>
      </c>
      <c r="F104" s="12" t="s">
        <v>0</v>
      </c>
      <c r="G104" s="5"/>
      <c r="H104" s="5">
        <f>IF(AND(A104=1,G104&gt;0,J104&gt;0),0,IF(AND(A104&gt;1,G104&gt;0,J104&gt;0),C104*E104,IF(AND(G104=0,J104=0),0,IF(AND(G104=0,J104&gt;0),C104*E104))))</f>
        <v>0</v>
      </c>
      <c r="I104" s="5">
        <f>J104-H104</f>
        <v>0</v>
      </c>
      <c r="J104" s="5"/>
      <c r="K104" s="5">
        <f>IFERROR(IF(G104&gt;0,0,C104*E104),"")</f>
        <v>5918481.776986843</v>
      </c>
      <c r="L104" s="4">
        <f>IFERROR(IF((C104-I104)+K104&lt;0,TRUNC((C104-I104)+K104),(C104-I104)+K104),"")</f>
        <v>1385830177.352474</v>
      </c>
    </row>
    <row r="105" spans="1:12" x14ac:dyDescent="0.3">
      <c r="A105" s="11">
        <f>IF(B105="","",A104+1)</f>
        <v>98</v>
      </c>
      <c r="B105" s="10">
        <f>IF(OR(C105=0,C105=""),"",IF(F104="M",DATE(YEAR(B104),MONTH(B104)+1,DAY(B104)),IF(F104="Q",DATE(YEAR(B104),MONTH(B104)+3,DAY(B104)),IF(F104="H",DATE(YEAR(B104),MONTH(B104)+6,DAY(B104)),IF(F104="Y",DATE(YEAR(B104)+1,MONTH(B104),DAY(B104)))))))</f>
        <v>42767</v>
      </c>
      <c r="C105" s="4">
        <f>IFERROR(L104,"")</f>
        <v>1385830177.352474</v>
      </c>
      <c r="D105" s="9">
        <f>IF(A105&lt;&gt;"",$B$2,"")</f>
        <v>5.2699999999999997E-2</v>
      </c>
      <c r="E105" s="8">
        <f>IFERROR(IF(F105="M",((1+D105)^(1/12)-1),IF(F105="Q",((1+D105/100)^(1/4)-1)*100,IF(F105="H",((1+D105/100)^(1/6)-1)*100,IF(F105="Y",D105,IF(F105="",D105))))),"")</f>
        <v>4.2890293603305985E-3</v>
      </c>
      <c r="F105" s="12" t="s">
        <v>0</v>
      </c>
      <c r="G105" s="5"/>
      <c r="H105" s="5">
        <f>IF(AND(A105=1,G105&gt;0,J105&gt;0),0,IF(AND(A105&gt;1,G105&gt;0,J105&gt;0),C105*E105,IF(AND(G105=0,J105=0),0,IF(AND(G105=0,J105&gt;0),C105*E105))))</f>
        <v>0</v>
      </c>
      <c r="I105" s="5">
        <f>J105-H105</f>
        <v>0</v>
      </c>
      <c r="J105" s="5"/>
      <c r="K105" s="5">
        <f>IFERROR(IF(G105&gt;0,0,C105*E105),"")</f>
        <v>5943866.319096921</v>
      </c>
      <c r="L105" s="4">
        <f>IFERROR(IF((C105-I105)+K105&lt;0,TRUNC((C105-I105)+K105),(C105-I105)+K105),"")</f>
        <v>1391774043.6715708</v>
      </c>
    </row>
    <row r="106" spans="1:12" x14ac:dyDescent="0.3">
      <c r="A106" s="11">
        <f>IF(B106="","",A105+1)</f>
        <v>99</v>
      </c>
      <c r="B106" s="10">
        <f>IF(OR(C106=0,C106=""),"",IF(F105="M",DATE(YEAR(B105),MONTH(B105)+1,DAY(B105)),IF(F105="Q",DATE(YEAR(B105),MONTH(B105)+3,DAY(B105)),IF(F105="H",DATE(YEAR(B105),MONTH(B105)+6,DAY(B105)),IF(F105="Y",DATE(YEAR(B105)+1,MONTH(B105),DAY(B105)))))))</f>
        <v>42795</v>
      </c>
      <c r="C106" s="4">
        <f>IFERROR(L105,"")</f>
        <v>1391774043.6715708</v>
      </c>
      <c r="D106" s="9">
        <f>IF(A106&lt;&gt;"",$B$2,"")</f>
        <v>5.2699999999999997E-2</v>
      </c>
      <c r="E106" s="8">
        <f>IFERROR(IF(F106="M",((1+D106)^(1/12)-1),IF(F106="Q",((1+D106/100)^(1/4)-1)*100,IF(F106="H",((1+D106/100)^(1/6)-1)*100,IF(F106="Y",D106,IF(F106="",D106))))),"")</f>
        <v>4.2890293603305985E-3</v>
      </c>
      <c r="F106" s="12" t="s">
        <v>0</v>
      </c>
      <c r="G106" s="5"/>
      <c r="H106" s="5">
        <f>IF(AND(A106=1,G106&gt;0,J106&gt;0),0,IF(AND(A106&gt;1,G106&gt;0,J106&gt;0),C106*E106,IF(AND(G106=0,J106=0),0,IF(AND(G106=0,J106&gt;0),C106*E106))))</f>
        <v>0</v>
      </c>
      <c r="I106" s="5">
        <f>J106-H106</f>
        <v>0</v>
      </c>
      <c r="J106" s="5"/>
      <c r="K106" s="5">
        <f>IFERROR(IF(G106&gt;0,0,C106*E106),"")</f>
        <v>5969359.7362534078</v>
      </c>
      <c r="L106" s="4">
        <f>IFERROR(IF((C106-I106)+K106&lt;0,TRUNC((C106-I106)+K106),(C106-I106)+K106),"")</f>
        <v>1397743403.4078243</v>
      </c>
    </row>
    <row r="107" spans="1:12" x14ac:dyDescent="0.3">
      <c r="A107" s="11">
        <f>IF(B107="","",A106+1)</f>
        <v>100</v>
      </c>
      <c r="B107" s="10">
        <f>IF(OR(C107=0,C107=""),"",IF(F106="M",DATE(YEAR(B106),MONTH(B106)+1,DAY(B106)),IF(F106="Q",DATE(YEAR(B106),MONTH(B106)+3,DAY(B106)),IF(F106="H",DATE(YEAR(B106),MONTH(B106)+6,DAY(B106)),IF(F106="Y",DATE(YEAR(B106)+1,MONTH(B106),DAY(B106)))))))</f>
        <v>42826</v>
      </c>
      <c r="C107" s="4">
        <f>IFERROR(L106,"")</f>
        <v>1397743403.4078243</v>
      </c>
      <c r="D107" s="9">
        <f>IF(A107&lt;&gt;"",$B$2,"")</f>
        <v>5.2699999999999997E-2</v>
      </c>
      <c r="E107" s="8">
        <f>IFERROR(IF(F107="M",((1+D107)^(1/12)-1),IF(F107="Q",((1+D107/100)^(1/4)-1)*100,IF(F107="H",((1+D107/100)^(1/6)-1)*100,IF(F107="Y",D107,IF(F107="",D107))))),"")</f>
        <v>4.2890293603305985E-3</v>
      </c>
      <c r="F107" s="12" t="s">
        <v>0</v>
      </c>
      <c r="G107" s="5"/>
      <c r="H107" s="5">
        <f>IF(AND(A107=1,G107&gt;0,J107&gt;0),0,IF(AND(A107&gt;1,G107&gt;0,J107&gt;0),C107*E107,IF(AND(G107=0,J107=0),0,IF(AND(G107=0,J107&gt;0),C107*E107))))</f>
        <v>0</v>
      </c>
      <c r="I107" s="5">
        <f>J107-H107</f>
        <v>0</v>
      </c>
      <c r="J107" s="5"/>
      <c r="K107" s="5">
        <f>IFERROR(IF(G107&gt;0,0,C107*E107),"")</f>
        <v>5994962.4954245742</v>
      </c>
      <c r="L107" s="4">
        <f>IFERROR(IF((C107-I107)+K107&lt;0,TRUNC((C107-I107)+K107),(C107-I107)+K107),"")</f>
        <v>1403738365.9032488</v>
      </c>
    </row>
    <row r="108" spans="1:12" x14ac:dyDescent="0.3">
      <c r="A108" s="11">
        <f>IF(B108="","",A107+1)</f>
        <v>101</v>
      </c>
      <c r="B108" s="10">
        <f>IF(OR(C108=0,C108=""),"",IF(F107="M",DATE(YEAR(B107),MONTH(B107)+1,DAY(B107)),IF(F107="Q",DATE(YEAR(B107),MONTH(B107)+3,DAY(B107)),IF(F107="H",DATE(YEAR(B107),MONTH(B107)+6,DAY(B107)),IF(F107="Y",DATE(YEAR(B107)+1,MONTH(B107),DAY(B107)))))))</f>
        <v>42856</v>
      </c>
      <c r="C108" s="4">
        <f>IFERROR(L107,"")</f>
        <v>1403738365.9032488</v>
      </c>
      <c r="D108" s="9">
        <f>IF(A108&lt;&gt;"",$B$2,"")</f>
        <v>5.2699999999999997E-2</v>
      </c>
      <c r="E108" s="8">
        <f>IFERROR(IF(F108="M",((1+D108)^(1/12)-1),IF(F108="Q",((1+D108/100)^(1/4)-1)*100,IF(F108="H",((1+D108/100)^(1/6)-1)*100,IF(F108="Y",D108,IF(F108="",D108))))),"")</f>
        <v>4.2890293603305985E-3</v>
      </c>
      <c r="F108" s="12" t="s">
        <v>0</v>
      </c>
      <c r="G108" s="5"/>
      <c r="H108" s="5">
        <f>IF(AND(A108=1,G108&gt;0,J108&gt;0),0,IF(AND(A108&gt;1,G108&gt;0,J108&gt;0),C108*E108,IF(AND(G108=0,J108=0),0,IF(AND(G108=0,J108&gt;0),C108*E108))))</f>
        <v>0</v>
      </c>
      <c r="I108" s="5">
        <f>J108-H108</f>
        <v>0</v>
      </c>
      <c r="J108" s="5"/>
      <c r="K108" s="5">
        <f>IFERROR(IF(G108&gt;0,0,C108*E108),"")</f>
        <v>6020675.0655815303</v>
      </c>
      <c r="L108" s="4">
        <f>IFERROR(IF((C108-I108)+K108&lt;0,TRUNC((C108-I108)+K108),(C108-I108)+K108),"")</f>
        <v>1409759040.9688303</v>
      </c>
    </row>
    <row r="109" spans="1:12" x14ac:dyDescent="0.3">
      <c r="A109" s="11">
        <f>IF(B109="","",A108+1)</f>
        <v>102</v>
      </c>
      <c r="B109" s="10">
        <f>IF(OR(C109=0,C109=""),"",IF(F108="M",DATE(YEAR(B108),MONTH(B108)+1,DAY(B108)),IF(F108="Q",DATE(YEAR(B108),MONTH(B108)+3,DAY(B108)),IF(F108="H",DATE(YEAR(B108),MONTH(B108)+6,DAY(B108)),IF(F108="Y",DATE(YEAR(B108)+1,MONTH(B108),DAY(B108)))))))</f>
        <v>42887</v>
      </c>
      <c r="C109" s="4">
        <f>IFERROR(L108,"")</f>
        <v>1409759040.9688303</v>
      </c>
      <c r="D109" s="9">
        <f>IF(A109&lt;&gt;"",$B$2,"")</f>
        <v>5.2699999999999997E-2</v>
      </c>
      <c r="E109" s="8">
        <f>IFERROR(IF(F109="M",((1+D109)^(1/12)-1),IF(F109="Q",((1+D109/100)^(1/4)-1)*100,IF(F109="H",((1+D109/100)^(1/6)-1)*100,IF(F109="Y",D109,IF(F109="",D109))))),"")</f>
        <v>4.2890293603305985E-3</v>
      </c>
      <c r="F109" s="12" t="s">
        <v>0</v>
      </c>
      <c r="G109" s="5"/>
      <c r="H109" s="5">
        <f>IF(AND(A109=1,G109&gt;0,J109&gt;0),0,IF(AND(A109&gt;1,G109&gt;0,J109&gt;0),C109*E109,IF(AND(G109=0,J109=0),0,IF(AND(G109=0,J109&gt;0),C109*E109))))</f>
        <v>0</v>
      </c>
      <c r="I109" s="5">
        <f>J109-H109</f>
        <v>0</v>
      </c>
      <c r="J109" s="5"/>
      <c r="K109" s="5">
        <f>IFERROR(IF(G109&gt;0,0,C109*E109),"")</f>
        <v>6046497.9177068202</v>
      </c>
      <c r="L109" s="4">
        <f>IFERROR(IF((C109-I109)+K109&lt;0,TRUNC((C109-I109)+K109),(C109-I109)+K109),"")</f>
        <v>1415805538.8865371</v>
      </c>
    </row>
    <row r="110" spans="1:12" x14ac:dyDescent="0.3">
      <c r="A110" s="11">
        <f>IF(B110="","",A109+1)</f>
        <v>103</v>
      </c>
      <c r="B110" s="10">
        <f>IF(OR(C110=0,C110=""),"",IF(F109="M",DATE(YEAR(B109),MONTH(B109)+1,DAY(B109)),IF(F109="Q",DATE(YEAR(B109),MONTH(B109)+3,DAY(B109)),IF(F109="H",DATE(YEAR(B109),MONTH(B109)+6,DAY(B109)),IF(F109="Y",DATE(YEAR(B109)+1,MONTH(B109),DAY(B109)))))))</f>
        <v>42917</v>
      </c>
      <c r="C110" s="4">
        <f>IFERROR(L109,"")</f>
        <v>1415805538.8865371</v>
      </c>
      <c r="D110" s="9">
        <f>IF(A110&lt;&gt;"",$B$2,"")</f>
        <v>5.2699999999999997E-2</v>
      </c>
      <c r="E110" s="8">
        <f>IFERROR(IF(F110="M",((1+D110)^(1/12)-1),IF(F110="Q",((1+D110/100)^(1/4)-1)*100,IF(F110="H",((1+D110/100)^(1/6)-1)*100,IF(F110="Y",D110,IF(F110="",D110))))),"")</f>
        <v>4.2890293603305985E-3</v>
      </c>
      <c r="F110" s="12" t="s">
        <v>0</v>
      </c>
      <c r="G110" s="5"/>
      <c r="H110" s="5">
        <f>IF(AND(A110=1,G110&gt;0,J110&gt;0),0,IF(AND(A110&gt;1,G110&gt;0,J110&gt;0),C110*E110,IF(AND(G110=0,J110=0),0,IF(AND(G110=0,J110&gt;0),C110*E110))))</f>
        <v>0</v>
      </c>
      <c r="I110" s="5">
        <f>J110-H110</f>
        <v>0</v>
      </c>
      <c r="J110" s="5"/>
      <c r="K110" s="5">
        <f>IFERROR(IF(G110&gt;0,0,C110*E110),"")</f>
        <v>6072431.5248030424</v>
      </c>
      <c r="L110" s="4">
        <f>IFERROR(IF((C110-I110)+K110&lt;0,TRUNC((C110-I110)+K110),(C110-I110)+K110),"")</f>
        <v>1421877970.4113402</v>
      </c>
    </row>
    <row r="111" spans="1:12" x14ac:dyDescent="0.3">
      <c r="A111" s="11">
        <f>IF(B111="","",A110+1)</f>
        <v>104</v>
      </c>
      <c r="B111" s="10">
        <f>IF(OR(C111=0,C111=""),"",IF(F110="M",DATE(YEAR(B110),MONTH(B110)+1,DAY(B110)),IF(F110="Q",DATE(YEAR(B110),MONTH(B110)+3,DAY(B110)),IF(F110="H",DATE(YEAR(B110),MONTH(B110)+6,DAY(B110)),IF(F110="Y",DATE(YEAR(B110)+1,MONTH(B110),DAY(B110)))))))</f>
        <v>42948</v>
      </c>
      <c r="C111" s="4">
        <f>IFERROR(L110,"")</f>
        <v>1421877970.4113402</v>
      </c>
      <c r="D111" s="9">
        <f>IF(A111&lt;&gt;"",$B$2,"")</f>
        <v>5.2699999999999997E-2</v>
      </c>
      <c r="E111" s="8">
        <f>IFERROR(IF(F111="M",((1+D111)^(1/12)-1),IF(F111="Q",((1+D111/100)^(1/4)-1)*100,IF(F111="H",((1+D111/100)^(1/6)-1)*100,IF(F111="Y",D111,IF(F111="",D111))))),"")</f>
        <v>4.2890293603305985E-3</v>
      </c>
      <c r="F111" s="12" t="s">
        <v>0</v>
      </c>
      <c r="G111" s="5"/>
      <c r="H111" s="5">
        <f>IF(AND(A111=1,G111&gt;0,J111&gt;0),0,IF(AND(A111&gt;1,G111&gt;0,J111&gt;0),C111*E111,IF(AND(G111=0,J111=0),0,IF(AND(G111=0,J111&gt;0),C111*E111))))</f>
        <v>0</v>
      </c>
      <c r="I111" s="5">
        <f>J111-H111</f>
        <v>0</v>
      </c>
      <c r="J111" s="5"/>
      <c r="K111" s="5">
        <f>IFERROR(IF(G111&gt;0,0,C111*E111),"")</f>
        <v>6098476.3619015198</v>
      </c>
      <c r="L111" s="4">
        <f>IFERROR(IF((C111-I111)+K111&lt;0,TRUNC((C111-I111)+K111),(C111-I111)+K111),"")</f>
        <v>1427976446.7732418</v>
      </c>
    </row>
    <row r="112" spans="1:12" x14ac:dyDescent="0.3">
      <c r="A112" s="11">
        <f>IF(B112="","",A111+1)</f>
        <v>105</v>
      </c>
      <c r="B112" s="10">
        <f>IF(OR(C112=0,C112=""),"",IF(F111="M",DATE(YEAR(B111),MONTH(B111)+1,DAY(B111)),IF(F111="Q",DATE(YEAR(B111),MONTH(B111)+3,DAY(B111)),IF(F111="H",DATE(YEAR(B111),MONTH(B111)+6,DAY(B111)),IF(F111="Y",DATE(YEAR(B111)+1,MONTH(B111),DAY(B111)))))))</f>
        <v>42979</v>
      </c>
      <c r="C112" s="4">
        <f>IFERROR(L111,"")</f>
        <v>1427976446.7732418</v>
      </c>
      <c r="D112" s="9">
        <f>IF(A112&lt;&gt;"",$B$2,"")</f>
        <v>5.2699999999999997E-2</v>
      </c>
      <c r="E112" s="8">
        <f>IFERROR(IF(F112="M",((1+D112)^(1/12)-1),IF(F112="Q",((1+D112/100)^(1/4)-1)*100,IF(F112="H",((1+D112/100)^(1/6)-1)*100,IF(F112="Y",D112,IF(F112="",D112))))),"")</f>
        <v>4.2890293603305985E-3</v>
      </c>
      <c r="F112" s="12" t="s">
        <v>0</v>
      </c>
      <c r="G112" s="5"/>
      <c r="H112" s="5">
        <f>IF(AND(A112=1,G112&gt;0,J112&gt;0),0,IF(AND(A112&gt;1,G112&gt;0,J112&gt;0),C112*E112,IF(AND(G112=0,J112=0),0,IF(AND(G112=0,J112&gt;0),C112*E112))))</f>
        <v>0</v>
      </c>
      <c r="I112" s="5">
        <f>J112-H112</f>
        <v>0</v>
      </c>
      <c r="J112" s="5"/>
      <c r="K112" s="5">
        <f>IFERROR(IF(G112&gt;0,0,C112*E112),"")</f>
        <v>6124632.9060709979</v>
      </c>
      <c r="L112" s="4">
        <f>IFERROR(IF((C112-I112)+K112&lt;0,TRUNC((C112-I112)+K112),(C112-I112)+K112),"")</f>
        <v>1434101079.6793127</v>
      </c>
    </row>
    <row r="113" spans="1:12" x14ac:dyDescent="0.3">
      <c r="A113" s="11">
        <f>IF(B113="","",A112+1)</f>
        <v>106</v>
      </c>
      <c r="B113" s="10">
        <f>IF(OR(C113=0,C113=""),"",IF(F112="M",DATE(YEAR(B112),MONTH(B112)+1,DAY(B112)),IF(F112="Q",DATE(YEAR(B112),MONTH(B112)+3,DAY(B112)),IF(F112="H",DATE(YEAR(B112),MONTH(B112)+6,DAY(B112)),IF(F112="Y",DATE(YEAR(B112)+1,MONTH(B112),DAY(B112)))))))</f>
        <v>43009</v>
      </c>
      <c r="C113" s="4">
        <f>IFERROR(L112,"")</f>
        <v>1434101079.6793127</v>
      </c>
      <c r="D113" s="9">
        <f>IF(A113&lt;&gt;"",$B$2,"")</f>
        <v>5.2699999999999997E-2</v>
      </c>
      <c r="E113" s="8">
        <f>IFERROR(IF(F113="M",((1+D113)^(1/12)-1),IF(F113="Q",((1+D113/100)^(1/4)-1)*100,IF(F113="H",((1+D113/100)^(1/6)-1)*100,IF(F113="Y",D113,IF(F113="",D113))))),"")</f>
        <v>4.2890293603305985E-3</v>
      </c>
      <c r="F113" s="12" t="s">
        <v>0</v>
      </c>
      <c r="G113" s="5"/>
      <c r="H113" s="5">
        <f>IF(AND(A113=1,G113&gt;0,J113&gt;0),0,IF(AND(A113&gt;1,G113&gt;0,J113&gt;0),C113*E113,IF(AND(G113=0,J113=0),0,IF(AND(G113=0,J113&gt;0),C113*E113))))</f>
        <v>0</v>
      </c>
      <c r="I113" s="5">
        <f>J113-H113</f>
        <v>0</v>
      </c>
      <c r="J113" s="5"/>
      <c r="K113" s="5">
        <f>IFERROR(IF(G113&gt;0,0,C113*E113),"")</f>
        <v>6150901.6364263836</v>
      </c>
      <c r="L113" s="4">
        <f>IFERROR(IF((C113-I113)+K113&lt;0,TRUNC((C113-I113)+K113),(C113-I113)+K113),"")</f>
        <v>1440251981.3157392</v>
      </c>
    </row>
    <row r="114" spans="1:12" x14ac:dyDescent="0.3">
      <c r="A114" s="11">
        <f>IF(B114="","",A113+1)</f>
        <v>107</v>
      </c>
      <c r="B114" s="10">
        <f>IF(OR(C114=0,C114=""),"",IF(F113="M",DATE(YEAR(B113),MONTH(B113)+1,DAY(B113)),IF(F113="Q",DATE(YEAR(B113),MONTH(B113)+3,DAY(B113)),IF(F113="H",DATE(YEAR(B113),MONTH(B113)+6,DAY(B113)),IF(F113="Y",DATE(YEAR(B113)+1,MONTH(B113),DAY(B113)))))))</f>
        <v>43040</v>
      </c>
      <c r="C114" s="4">
        <f>IFERROR(L113,"")</f>
        <v>1440251981.3157392</v>
      </c>
      <c r="D114" s="9">
        <f>IF(A114&lt;&gt;"",$B$2,"")</f>
        <v>5.2699999999999997E-2</v>
      </c>
      <c r="E114" s="8">
        <f>IFERROR(IF(F114="M",((1+D114)^(1/12)-1),IF(F114="Q",((1+D114/100)^(1/4)-1)*100,IF(F114="H",((1+D114/100)^(1/6)-1)*100,IF(F114="Y",D114,IF(F114="",D114))))),"")</f>
        <v>4.2890293603305985E-3</v>
      </c>
      <c r="F114" s="12" t="s">
        <v>0</v>
      </c>
      <c r="G114" s="5"/>
      <c r="H114" s="5">
        <f>IF(AND(A114=1,G114&gt;0,J114&gt;0),0,IF(AND(A114&gt;1,G114&gt;0,J114&gt;0),C114*E114,IF(AND(G114=0,J114=0),0,IF(AND(G114=0,J114&gt;0),C114*E114))))</f>
        <v>0</v>
      </c>
      <c r="I114" s="5">
        <f>J114-H114</f>
        <v>0</v>
      </c>
      <c r="J114" s="5"/>
      <c r="K114" s="5">
        <f>IFERROR(IF(G114&gt;0,0,C114*E114),"")</f>
        <v>6177283.0341375219</v>
      </c>
      <c r="L114" s="4">
        <f>IFERROR(IF((C114-I114)+K114&lt;0,TRUNC((C114-I114)+K114),(C114-I114)+K114),"")</f>
        <v>1446429264.3498766</v>
      </c>
    </row>
    <row r="115" spans="1:12" x14ac:dyDescent="0.3">
      <c r="A115" s="11">
        <f>IF(B115="","",A114+1)</f>
        <v>108</v>
      </c>
      <c r="B115" s="10">
        <f>IF(OR(C115=0,C115=""),"",IF(F114="M",DATE(YEAR(B114),MONTH(B114)+1,DAY(B114)),IF(F114="Q",DATE(YEAR(B114),MONTH(B114)+3,DAY(B114)),IF(F114="H",DATE(YEAR(B114),MONTH(B114)+6,DAY(B114)),IF(F114="Y",DATE(YEAR(B114)+1,MONTH(B114),DAY(B114)))))))</f>
        <v>43070</v>
      </c>
      <c r="C115" s="4">
        <f>IFERROR(L114,"")</f>
        <v>1446429264.3498766</v>
      </c>
      <c r="D115" s="9">
        <f>IF(A115&lt;&gt;"",$B$2,"")</f>
        <v>5.2699999999999997E-2</v>
      </c>
      <c r="E115" s="8">
        <f>IFERROR(IF(F115="M",((1+D115)^(1/12)-1),IF(F115="Q",((1+D115/100)^(1/4)-1)*100,IF(F115="H",((1+D115/100)^(1/6)-1)*100,IF(F115="Y",D115,IF(F115="",D115))))),"")</f>
        <v>4.2890293603305985E-3</v>
      </c>
      <c r="F115" s="12" t="s">
        <v>0</v>
      </c>
      <c r="G115" s="5"/>
      <c r="H115" s="5">
        <f>IF(AND(A115=1,G115&gt;0,J115&gt;0),0,IF(AND(A115&gt;1,G115&gt;0,J115&gt;0),C115*E115,IF(AND(G115=0,J115=0),0,IF(AND(G115=0,J115&gt;0),C115*E115))))</f>
        <v>0</v>
      </c>
      <c r="I115" s="5">
        <f>J115-H115</f>
        <v>0</v>
      </c>
      <c r="J115" s="5"/>
      <c r="K115" s="5">
        <f>IFERROR(IF(G115&gt;0,0,C115*E115),"")</f>
        <v>6203777.5824380098</v>
      </c>
      <c r="L115" s="4">
        <f>IFERROR(IF((C115-I115)+K115&lt;0,TRUNC((C115-I115)+K115),(C115-I115)+K115),"")</f>
        <v>1452633041.9323146</v>
      </c>
    </row>
    <row r="116" spans="1:12" x14ac:dyDescent="0.3">
      <c r="A116" s="11">
        <f>IF(B116="","",A115+1)</f>
        <v>109</v>
      </c>
      <c r="B116" s="10">
        <f>IF(OR(C116=0,C116=""),"",IF(F115="M",DATE(YEAR(B115),MONTH(B115)+1,DAY(B115)),IF(F115="Q",DATE(YEAR(B115),MONTH(B115)+3,DAY(B115)),IF(F115="H",DATE(YEAR(B115),MONTH(B115)+6,DAY(B115)),IF(F115="Y",DATE(YEAR(B115)+1,MONTH(B115),DAY(B115)))))))</f>
        <v>43101</v>
      </c>
      <c r="C116" s="4">
        <f>IFERROR(L115,"")</f>
        <v>1452633041.9323146</v>
      </c>
      <c r="D116" s="9">
        <f>IF(A116&lt;&gt;"",$B$2,"")</f>
        <v>5.2699999999999997E-2</v>
      </c>
      <c r="E116" s="8">
        <f>IFERROR(IF(F116="M",((1+D116)^(1/12)-1),IF(F116="Q",((1+D116/100)^(1/4)-1)*100,IF(F116="H",((1+D116/100)^(1/6)-1)*100,IF(F116="Y",D116,IF(F116="",D116))))),"")</f>
        <v>4.2890293603305985E-3</v>
      </c>
      <c r="F116" s="12" t="s">
        <v>0</v>
      </c>
      <c r="G116" s="5"/>
      <c r="H116" s="5">
        <f>IF(AND(A116=1,G116&gt;0,J116&gt;0),0,IF(AND(A116&gt;1,G116&gt;0,J116&gt;0),C116*E116,IF(AND(G116=0,J116=0),0,IF(AND(G116=0,J116&gt;0),C116*E116))))</f>
        <v>0</v>
      </c>
      <c r="I116" s="5">
        <f>J116-H116</f>
        <v>0</v>
      </c>
      <c r="J116" s="5"/>
      <c r="K116" s="5">
        <f>IFERROR(IF(G116&gt;0,0,C116*E116),"")</f>
        <v>6230385.766634047</v>
      </c>
      <c r="L116" s="4">
        <f>IFERROR(IF((C116-I116)+K116&lt;0,TRUNC((C116-I116)+K116),(C116-I116)+K116),"")</f>
        <v>1458863427.6989486</v>
      </c>
    </row>
    <row r="117" spans="1:12" x14ac:dyDescent="0.3">
      <c r="A117" s="11">
        <f>IF(B117="","",A116+1)</f>
        <v>110</v>
      </c>
      <c r="B117" s="10">
        <f>IF(OR(C117=0,C117=""),"",IF(F116="M",DATE(YEAR(B116),MONTH(B116)+1,DAY(B116)),IF(F116="Q",DATE(YEAR(B116),MONTH(B116)+3,DAY(B116)),IF(F116="H",DATE(YEAR(B116),MONTH(B116)+6,DAY(B116)),IF(F116="Y",DATE(YEAR(B116)+1,MONTH(B116),DAY(B116)))))))</f>
        <v>43132</v>
      </c>
      <c r="C117" s="4">
        <f>IFERROR(L116,"")</f>
        <v>1458863427.6989486</v>
      </c>
      <c r="D117" s="9">
        <f>IF(A117&lt;&gt;"",$B$2,"")</f>
        <v>5.2699999999999997E-2</v>
      </c>
      <c r="E117" s="8">
        <f>IFERROR(IF(F117="M",((1+D117)^(1/12)-1),IF(F117="Q",((1+D117/100)^(1/4)-1)*100,IF(F117="H",((1+D117/100)^(1/6)-1)*100,IF(F117="Y",D117,IF(F117="",D117))))),"")</f>
        <v>4.2890293603305985E-3</v>
      </c>
      <c r="F117" s="12" t="s">
        <v>0</v>
      </c>
      <c r="G117" s="5"/>
      <c r="H117" s="5">
        <f>IF(AND(A117=1,G117&gt;0,J117&gt;0),0,IF(AND(A117&gt;1,G117&gt;0,J117&gt;0),C117*E117,IF(AND(G117=0,J117=0),0,IF(AND(G117=0,J117&gt;0),C117*E117))))</f>
        <v>0</v>
      </c>
      <c r="I117" s="5">
        <f>J117-H117</f>
        <v>0</v>
      </c>
      <c r="J117" s="5"/>
      <c r="K117" s="5">
        <f>IFERROR(IF(G117&gt;0,0,C117*E117),"")</f>
        <v>6257108.0741133261</v>
      </c>
      <c r="L117" s="4">
        <f>IFERROR(IF((C117-I117)+K117&lt;0,TRUNC((C117-I117)+K117),(C117-I117)+K117),"")</f>
        <v>1465120535.773062</v>
      </c>
    </row>
    <row r="118" spans="1:12" x14ac:dyDescent="0.3">
      <c r="A118" s="11">
        <f>IF(B118="","",A117+1)</f>
        <v>111</v>
      </c>
      <c r="B118" s="10">
        <f>IF(OR(C118=0,C118=""),"",IF(F117="M",DATE(YEAR(B117),MONTH(B117)+1,DAY(B117)),IF(F117="Q",DATE(YEAR(B117),MONTH(B117)+3,DAY(B117)),IF(F117="H",DATE(YEAR(B117),MONTH(B117)+6,DAY(B117)),IF(F117="Y",DATE(YEAR(B117)+1,MONTH(B117),DAY(B117)))))))</f>
        <v>43160</v>
      </c>
      <c r="C118" s="4">
        <f>IFERROR(L117,"")</f>
        <v>1465120535.773062</v>
      </c>
      <c r="D118" s="9">
        <f>IF(A118&lt;&gt;"",$B$2,"")</f>
        <v>5.2699999999999997E-2</v>
      </c>
      <c r="E118" s="8">
        <f>IFERROR(IF(F118="M",((1+D118)^(1/12)-1),IF(F118="Q",((1+D118/100)^(1/4)-1)*100,IF(F118="H",((1+D118/100)^(1/6)-1)*100,IF(F118="Y",D118,IF(F118="",D118))))),"")</f>
        <v>4.2890293603305985E-3</v>
      </c>
      <c r="F118" s="12" t="s">
        <v>0</v>
      </c>
      <c r="G118" s="5"/>
      <c r="H118" s="5">
        <f>IF(AND(A118=1,G118&gt;0,J118&gt;0),0,IF(AND(A118&gt;1,G118&gt;0,J118&gt;0),C118*E118,IF(AND(G118=0,J118=0),0,IF(AND(G118=0,J118&gt;0),C118*E118))))</f>
        <v>0</v>
      </c>
      <c r="I118" s="5">
        <f>J118-H118</f>
        <v>0</v>
      </c>
      <c r="J118" s="5"/>
      <c r="K118" s="5">
        <f>IFERROR(IF(G118&gt;0,0,C118*E118),"")</f>
        <v>6283944.9943539593</v>
      </c>
      <c r="L118" s="4">
        <f>IFERROR(IF((C118-I118)+K118&lt;0,TRUNC((C118-I118)+K118),(C118-I118)+K118),"")</f>
        <v>1471404480.767416</v>
      </c>
    </row>
    <row r="119" spans="1:12" x14ac:dyDescent="0.3">
      <c r="A119" s="11">
        <f>IF(B119="","",A118+1)</f>
        <v>112</v>
      </c>
      <c r="B119" s="10">
        <f>IF(OR(C119=0,C119=""),"",IF(F118="M",DATE(YEAR(B118),MONTH(B118)+1,DAY(B118)),IF(F118="Q",DATE(YEAR(B118),MONTH(B118)+3,DAY(B118)),IF(F118="H",DATE(YEAR(B118),MONTH(B118)+6,DAY(B118)),IF(F118="Y",DATE(YEAR(B118)+1,MONTH(B118),DAY(B118)))))))</f>
        <v>43191</v>
      </c>
      <c r="C119" s="4">
        <f>IFERROR(L118,"")</f>
        <v>1471404480.767416</v>
      </c>
      <c r="D119" s="9">
        <f>IF(A119&lt;&gt;"",$B$2,"")</f>
        <v>5.2699999999999997E-2</v>
      </c>
      <c r="E119" s="8">
        <f>IFERROR(IF(F119="M",((1+D119)^(1/12)-1),IF(F119="Q",((1+D119/100)^(1/4)-1)*100,IF(F119="H",((1+D119/100)^(1/6)-1)*100,IF(F119="Y",D119,IF(F119="",D119))))),"")</f>
        <v>4.2890293603305985E-3</v>
      </c>
      <c r="F119" s="12" t="s">
        <v>0</v>
      </c>
      <c r="G119" s="5"/>
      <c r="H119" s="5">
        <f>IF(AND(A119=1,G119&gt;0,J119&gt;0),0,IF(AND(A119&gt;1,G119&gt;0,J119&gt;0),C119*E119,IF(AND(G119=0,J119=0),0,IF(AND(G119=0,J119&gt;0),C119*E119))))</f>
        <v>0</v>
      </c>
      <c r="I119" s="5">
        <f>J119-H119</f>
        <v>0</v>
      </c>
      <c r="J119" s="5"/>
      <c r="K119" s="5">
        <f>IFERROR(IF(G119&gt;0,0,C119*E119),"")</f>
        <v>6310897.0189334461</v>
      </c>
      <c r="L119" s="4">
        <f>IFERROR(IF((C119-I119)+K119&lt;0,TRUNC((C119-I119)+K119),(C119-I119)+K119),"")</f>
        <v>1477715377.7863495</v>
      </c>
    </row>
    <row r="120" spans="1:12" x14ac:dyDescent="0.3">
      <c r="A120" s="11">
        <f>IF(B120="","",A119+1)</f>
        <v>113</v>
      </c>
      <c r="B120" s="10">
        <f>IF(OR(C120=0,C120=""),"",IF(F119="M",DATE(YEAR(B119),MONTH(B119)+1,DAY(B119)),IF(F119="Q",DATE(YEAR(B119),MONTH(B119)+3,DAY(B119)),IF(F119="H",DATE(YEAR(B119),MONTH(B119)+6,DAY(B119)),IF(F119="Y",DATE(YEAR(B119)+1,MONTH(B119),DAY(B119)))))))</f>
        <v>43221</v>
      </c>
      <c r="C120" s="4">
        <f>IFERROR(L119,"")</f>
        <v>1477715377.7863495</v>
      </c>
      <c r="D120" s="9">
        <f>IF(A120&lt;&gt;"",$B$2,"")</f>
        <v>5.2699999999999997E-2</v>
      </c>
      <c r="E120" s="8">
        <f>IFERROR(IF(F120="M",((1+D120)^(1/12)-1),IF(F120="Q",((1+D120/100)^(1/4)-1)*100,IF(F120="H",((1+D120/100)^(1/6)-1)*100,IF(F120="Y",D120,IF(F120="",D120))))),"")</f>
        <v>4.2890293603305985E-3</v>
      </c>
      <c r="F120" s="12" t="s">
        <v>0</v>
      </c>
      <c r="G120" s="5"/>
      <c r="H120" s="5">
        <f>IF(AND(A120=1,G120&gt;0,J120&gt;0),0,IF(AND(A120&gt;1,G120&gt;0,J120&gt;0),C120*E120,IF(AND(G120=0,J120=0),0,IF(AND(G120=0,J120&gt;0),C120*E120))))</f>
        <v>0</v>
      </c>
      <c r="I120" s="5">
        <f>J120-H120</f>
        <v>0</v>
      </c>
      <c r="J120" s="5"/>
      <c r="K120" s="5">
        <f>IFERROR(IF(G120&gt;0,0,C120*E120),"")</f>
        <v>6337964.6415376756</v>
      </c>
      <c r="L120" s="4">
        <f>IFERROR(IF((C120-I120)+K120&lt;0,TRUNC((C120-I120)+K120),(C120-I120)+K120),"")</f>
        <v>1484053342.4278872</v>
      </c>
    </row>
    <row r="121" spans="1:12" x14ac:dyDescent="0.3">
      <c r="A121" s="11">
        <f>IF(B121="","",A120+1)</f>
        <v>114</v>
      </c>
      <c r="B121" s="10">
        <f>IF(OR(C121=0,C121=""),"",IF(F120="M",DATE(YEAR(B120),MONTH(B120)+1,DAY(B120)),IF(F120="Q",DATE(YEAR(B120),MONTH(B120)+3,DAY(B120)),IF(F120="H",DATE(YEAR(B120),MONTH(B120)+6,DAY(B120)),IF(F120="Y",DATE(YEAR(B120)+1,MONTH(B120),DAY(B120)))))))</f>
        <v>43252</v>
      </c>
      <c r="C121" s="4">
        <f>IFERROR(L120,"")</f>
        <v>1484053342.4278872</v>
      </c>
      <c r="D121" s="9">
        <f>IF(A121&lt;&gt;"",$B$2,"")</f>
        <v>5.2699999999999997E-2</v>
      </c>
      <c r="E121" s="8">
        <f>IFERROR(IF(F121="M",((1+D121)^(1/12)-1),IF(F121="Q",((1+D121/100)^(1/4)-1)*100,IF(F121="H",((1+D121/100)^(1/6)-1)*100,IF(F121="Y",D121,IF(F121="",D121))))),"")</f>
        <v>4.2890293603305985E-3</v>
      </c>
      <c r="F121" s="12" t="s">
        <v>0</v>
      </c>
      <c r="G121" s="5"/>
      <c r="H121" s="5">
        <f>IF(AND(A121=1,G121&gt;0,J121&gt;0),0,IF(AND(A121&gt;1,G121&gt;0,J121&gt;0),C121*E121,IF(AND(G121=0,J121=0),0,IF(AND(G121=0,J121&gt;0),C121*E121))))</f>
        <v>0</v>
      </c>
      <c r="I121" s="5">
        <f>J121-H121</f>
        <v>0</v>
      </c>
      <c r="J121" s="5"/>
      <c r="K121" s="5">
        <f>IFERROR(IF(G121&gt;0,0,C121*E121),"")</f>
        <v>6365148.3579699676</v>
      </c>
      <c r="L121" s="4">
        <f>IFERROR(IF((C121-I121)+K121&lt;0,TRUNC((C121-I121)+K121),(C121-I121)+K121),"")</f>
        <v>1490418490.7858572</v>
      </c>
    </row>
    <row r="122" spans="1:12" x14ac:dyDescent="0.3">
      <c r="A122" s="11">
        <f>IF(B122="","",A121+1)</f>
        <v>115</v>
      </c>
      <c r="B122" s="10">
        <f>IF(OR(C122=0,C122=""),"",IF(F121="M",DATE(YEAR(B121),MONTH(B121)+1,DAY(B121)),IF(F121="Q",DATE(YEAR(B121),MONTH(B121)+3,DAY(B121)),IF(F121="H",DATE(YEAR(B121),MONTH(B121)+6,DAY(B121)),IF(F121="Y",DATE(YEAR(B121)+1,MONTH(B121),DAY(B121)))))))</f>
        <v>43282</v>
      </c>
      <c r="C122" s="4">
        <f>IFERROR(L121,"")</f>
        <v>1490418490.7858572</v>
      </c>
      <c r="D122" s="9">
        <f>IF(A122&lt;&gt;"",$B$2,"")</f>
        <v>5.2699999999999997E-2</v>
      </c>
      <c r="E122" s="8">
        <f>IFERROR(IF(F122="M",((1+D122)^(1/12)-1),IF(F122="Q",((1+D122/100)^(1/4)-1)*100,IF(F122="H",((1+D122/100)^(1/6)-1)*100,IF(F122="Y",D122,IF(F122="",D122))))),"")</f>
        <v>4.2890293603305985E-3</v>
      </c>
      <c r="F122" s="12" t="s">
        <v>0</v>
      </c>
      <c r="G122" s="5"/>
      <c r="H122" s="5">
        <f>IF(AND(A122=1,G122&gt;0,J122&gt;0),0,IF(AND(A122&gt;1,G122&gt;0,J122&gt;0),C122*E122,IF(AND(G122=0,J122=0),0,IF(AND(G122=0,J122&gt;0),C122*E122))))</f>
        <v>0</v>
      </c>
      <c r="I122" s="5">
        <f>J122-H122</f>
        <v>0</v>
      </c>
      <c r="J122" s="5"/>
      <c r="K122" s="5">
        <f>IFERROR(IF(G122&gt;0,0,C122*E122),"")</f>
        <v>6392448.6661601607</v>
      </c>
      <c r="L122" s="4">
        <f>IFERROR(IF((C122-I122)+K122&lt;0,TRUNC((C122-I122)+K122),(C122-I122)+K122),"")</f>
        <v>1496810939.4520173</v>
      </c>
    </row>
    <row r="123" spans="1:12" x14ac:dyDescent="0.3">
      <c r="A123" s="11">
        <f>IF(B123="","",A122+1)</f>
        <v>116</v>
      </c>
      <c r="B123" s="10">
        <f>IF(OR(C123=0,C123=""),"",IF(F122="M",DATE(YEAR(B122),MONTH(B122)+1,DAY(B122)),IF(F122="Q",DATE(YEAR(B122),MONTH(B122)+3,DAY(B122)),IF(F122="H",DATE(YEAR(B122),MONTH(B122)+6,DAY(B122)),IF(F122="Y",DATE(YEAR(B122)+1,MONTH(B122),DAY(B122)))))))</f>
        <v>43313</v>
      </c>
      <c r="C123" s="4">
        <f>IFERROR(L122,"")</f>
        <v>1496810939.4520173</v>
      </c>
      <c r="D123" s="9">
        <f>IF(A123&lt;&gt;"",$B$2,"")</f>
        <v>5.2699999999999997E-2</v>
      </c>
      <c r="E123" s="8">
        <f>IFERROR(IF(F123="M",((1+D123)^(1/12)-1),IF(F123="Q",((1+D123/100)^(1/4)-1)*100,IF(F123="H",((1+D123/100)^(1/6)-1)*100,IF(F123="Y",D123,IF(F123="",D123))))),"")</f>
        <v>4.2890293603305985E-3</v>
      </c>
      <c r="F123" s="12" t="s">
        <v>0</v>
      </c>
      <c r="G123" s="5"/>
      <c r="H123" s="5">
        <f>IF(AND(A123=1,G123&gt;0,J123&gt;0),0,IF(AND(A123&gt;1,G123&gt;0,J123&gt;0),C123*E123,IF(AND(G123=0,J123=0),0,IF(AND(G123=0,J123&gt;0),C123*E123))))</f>
        <v>0</v>
      </c>
      <c r="I123" s="5">
        <f>J123-H123</f>
        <v>0</v>
      </c>
      <c r="J123" s="5"/>
      <c r="K123" s="5">
        <f>IFERROR(IF(G123&gt;0,0,C123*E123),"")</f>
        <v>6419866.0661737276</v>
      </c>
      <c r="L123" s="4">
        <f>IFERROR(IF((C123-I123)+K123&lt;0,TRUNC((C123-I123)+K123),(C123-I123)+K123),"")</f>
        <v>1503230805.5181911</v>
      </c>
    </row>
    <row r="124" spans="1:12" x14ac:dyDescent="0.3">
      <c r="A124" s="11">
        <f>IF(B124="","",A123+1)</f>
        <v>117</v>
      </c>
      <c r="B124" s="10">
        <f>IF(OR(C124=0,C124=""),"",IF(F123="M",DATE(YEAR(B123),MONTH(B123)+1,DAY(B123)),IF(F123="Q",DATE(YEAR(B123),MONTH(B123)+3,DAY(B123)),IF(F123="H",DATE(YEAR(B123),MONTH(B123)+6,DAY(B123)),IF(F123="Y",DATE(YEAR(B123)+1,MONTH(B123),DAY(B123)))))))</f>
        <v>43344</v>
      </c>
      <c r="C124" s="4">
        <f>IFERROR(L123,"")</f>
        <v>1503230805.5181911</v>
      </c>
      <c r="D124" s="9">
        <f>IF(A124&lt;&gt;"",$B$2,"")</f>
        <v>5.2699999999999997E-2</v>
      </c>
      <c r="E124" s="8">
        <f>IFERROR(IF(F124="M",((1+D124)^(1/12)-1),IF(F124="Q",((1+D124/100)^(1/4)-1)*100,IF(F124="H",((1+D124/100)^(1/6)-1)*100,IF(F124="Y",D124,IF(F124="",D124))))),"")</f>
        <v>4.2890293603305985E-3</v>
      </c>
      <c r="F124" s="12" t="s">
        <v>0</v>
      </c>
      <c r="G124" s="5"/>
      <c r="H124" s="5">
        <f>IF(AND(A124=1,G124&gt;0,J124&gt;0),0,IF(AND(A124&gt;1,G124&gt;0,J124&gt;0),C124*E124,IF(AND(G124=0,J124=0),0,IF(AND(G124=0,J124&gt;0),C124*E124))))</f>
        <v>0</v>
      </c>
      <c r="I124" s="5">
        <f>J124-H124</f>
        <v>0</v>
      </c>
      <c r="J124" s="5"/>
      <c r="K124" s="5">
        <f>IFERROR(IF(G124&gt;0,0,C124*E124),"")</f>
        <v>6447401.0602209372</v>
      </c>
      <c r="L124" s="4">
        <f>IFERROR(IF((C124-I124)+K124&lt;0,TRUNC((C124-I124)+K124),(C124-I124)+K124),"")</f>
        <v>1509678206.5784121</v>
      </c>
    </row>
    <row r="125" spans="1:12" x14ac:dyDescent="0.3">
      <c r="A125" s="11">
        <f>IF(B125="","",A124+1)</f>
        <v>118</v>
      </c>
      <c r="B125" s="10">
        <f>IF(OR(C125=0,C125=""),"",IF(F124="M",DATE(YEAR(B124),MONTH(B124)+1,DAY(B124)),IF(F124="Q",DATE(YEAR(B124),MONTH(B124)+3,DAY(B124)),IF(F124="H",DATE(YEAR(B124),MONTH(B124)+6,DAY(B124)),IF(F124="Y",DATE(YEAR(B124)+1,MONTH(B124),DAY(B124)))))))</f>
        <v>43374</v>
      </c>
      <c r="C125" s="4">
        <f>IFERROR(L124,"")</f>
        <v>1509678206.5784121</v>
      </c>
      <c r="D125" s="9">
        <f>IF(A125&lt;&gt;"",$B$2,"")</f>
        <v>5.2699999999999997E-2</v>
      </c>
      <c r="E125" s="8">
        <f>IFERROR(IF(F125="M",((1+D125)^(1/12)-1),IF(F125="Q",((1+D125/100)^(1/4)-1)*100,IF(F125="H",((1+D125/100)^(1/6)-1)*100,IF(F125="Y",D125,IF(F125="",D125))))),"")</f>
        <v>4.2890293603305985E-3</v>
      </c>
      <c r="F125" s="12" t="s">
        <v>0</v>
      </c>
      <c r="G125" s="5"/>
      <c r="H125" s="5">
        <f>IF(AND(A125=1,G125&gt;0,J125&gt;0),0,IF(AND(A125&gt;1,G125&gt;0,J125&gt;0),C125*E125,IF(AND(G125=0,J125=0),0,IF(AND(G125=0,J125&gt;0),C125*E125))))</f>
        <v>0</v>
      </c>
      <c r="I125" s="5">
        <f>J125-H125</f>
        <v>0</v>
      </c>
      <c r="J125" s="5"/>
      <c r="K125" s="5">
        <f>IFERROR(IF(G125&gt;0,0,C125*E125),"")</f>
        <v>6475054.1526660519</v>
      </c>
      <c r="L125" s="4">
        <f>IFERROR(IF((C125-I125)+K125&lt;0,TRUNC((C125-I125)+K125),(C125-I125)+K125),"")</f>
        <v>1516153260.7310781</v>
      </c>
    </row>
    <row r="126" spans="1:12" x14ac:dyDescent="0.3">
      <c r="A126" s="11">
        <f>IF(B126="","",A125+1)</f>
        <v>119</v>
      </c>
      <c r="B126" s="10">
        <f>IF(OR(C126=0,C126=""),"",IF(F125="M",DATE(YEAR(B125),MONTH(B125)+1,DAY(B125)),IF(F125="Q",DATE(YEAR(B125),MONTH(B125)+3,DAY(B125)),IF(F125="H",DATE(YEAR(B125),MONTH(B125)+6,DAY(B125)),IF(F125="Y",DATE(YEAR(B125)+1,MONTH(B125),DAY(B125)))))))</f>
        <v>43405</v>
      </c>
      <c r="C126" s="4">
        <f>IFERROR(L125,"")</f>
        <v>1516153260.7310781</v>
      </c>
      <c r="D126" s="9">
        <f>IF(A126&lt;&gt;"",$B$2,"")</f>
        <v>5.2699999999999997E-2</v>
      </c>
      <c r="E126" s="8">
        <f>IFERROR(IF(F126="M",((1+D126)^(1/12)-1),IF(F126="Q",((1+D126/100)^(1/4)-1)*100,IF(F126="H",((1+D126/100)^(1/6)-1)*100,IF(F126="Y",D126,IF(F126="",D126))))),"")</f>
        <v>4.2890293603305985E-3</v>
      </c>
      <c r="F126" s="12" t="s">
        <v>0</v>
      </c>
      <c r="G126" s="5"/>
      <c r="H126" s="5">
        <f>IF(AND(A126=1,G126&gt;0,J126&gt;0),0,IF(AND(A126&gt;1,G126&gt;0,J126&gt;0),C126*E126,IF(AND(G126=0,J126=0),0,IF(AND(G126=0,J126&gt;0),C126*E126))))</f>
        <v>0</v>
      </c>
      <c r="I126" s="5">
        <f>J126-H126</f>
        <v>0</v>
      </c>
      <c r="J126" s="5"/>
      <c r="K126" s="5">
        <f>IFERROR(IF(G126&gt;0,0,C126*E126),"")</f>
        <v>6502825.8500365671</v>
      </c>
      <c r="L126" s="4">
        <f>IFERROR(IF((C126-I126)+K126&lt;0,TRUNC((C126-I126)+K126),(C126-I126)+K126),"")</f>
        <v>1522656086.5811148</v>
      </c>
    </row>
    <row r="127" spans="1:12" x14ac:dyDescent="0.3">
      <c r="A127" s="11">
        <f>IF(B127="","",A126+1)</f>
        <v>120</v>
      </c>
      <c r="B127" s="10">
        <f>IF(OR(C127=0,C127=""),"",IF(F126="M",DATE(YEAR(B126),MONTH(B126)+1,DAY(B126)),IF(F126="Q",DATE(YEAR(B126),MONTH(B126)+3,DAY(B126)),IF(F126="H",DATE(YEAR(B126),MONTH(B126)+6,DAY(B126)),IF(F126="Y",DATE(YEAR(B126)+1,MONTH(B126),DAY(B126)))))))</f>
        <v>43435</v>
      </c>
      <c r="C127" s="4">
        <f>IFERROR(L126,"")</f>
        <v>1522656086.5811148</v>
      </c>
      <c r="D127" s="9">
        <f>IF(A127&lt;&gt;"",$B$2,"")</f>
        <v>5.2699999999999997E-2</v>
      </c>
      <c r="E127" s="8">
        <f>IFERROR(IF(F127="M",((1+D127)^(1/12)-1),IF(F127="Q",((1+D127/100)^(1/4)-1)*100,IF(F127="H",((1+D127/100)^(1/6)-1)*100,IF(F127="Y",D127,IF(F127="",D127))))),"")</f>
        <v>4.2890293603305985E-3</v>
      </c>
      <c r="F127" s="12" t="s">
        <v>0</v>
      </c>
      <c r="G127" s="5"/>
      <c r="H127" s="5">
        <f>IF(AND(A127=1,G127&gt;0,J127&gt;0),0,IF(AND(A127&gt;1,G127&gt;0,J127&gt;0),C127*E127,IF(AND(G127=0,J127=0),0,IF(AND(G127=0,J127&gt;0),C127*E127))))</f>
        <v>0</v>
      </c>
      <c r="I127" s="5">
        <f>J127-H127</f>
        <v>0</v>
      </c>
      <c r="J127" s="5"/>
      <c r="K127" s="5">
        <f>IFERROR(IF(G127&gt;0,0,C127*E127),"")</f>
        <v>6530716.6610324914</v>
      </c>
      <c r="L127" s="4">
        <f>IFERROR(IF((C127-I127)+K127&lt;0,TRUNC((C127-I127)+K127),(C127-I127)+K127),"")</f>
        <v>1529186803.2421472</v>
      </c>
    </row>
    <row r="128" spans="1:12" x14ac:dyDescent="0.3">
      <c r="A128" s="11">
        <f>IF(B128="","",A127+1)</f>
        <v>121</v>
      </c>
      <c r="B128" s="10">
        <f>IF(OR(C128=0,C128=""),"",IF(F127="M",DATE(YEAR(B127),MONTH(B127)+1,DAY(B127)),IF(F127="Q",DATE(YEAR(B127),MONTH(B127)+3,DAY(B127)),IF(F127="H",DATE(YEAR(B127),MONTH(B127)+6,DAY(B127)),IF(F127="Y",DATE(YEAR(B127)+1,MONTH(B127),DAY(B127)))))))</f>
        <v>43466</v>
      </c>
      <c r="C128" s="4">
        <f>IFERROR(L127,"")</f>
        <v>1529186803.2421472</v>
      </c>
      <c r="D128" s="9">
        <f>IF(A128&lt;&gt;"",$B$2,"")</f>
        <v>5.2699999999999997E-2</v>
      </c>
      <c r="E128" s="8">
        <f>IFERROR(IF(F128="M",((1+D128)^(1/12)-1),IF(F128="Q",((1+D128/100)^(1/4)-1)*100,IF(F128="H",((1+D128/100)^(1/6)-1)*100,IF(F128="Y",D128,IF(F128="",D128))))),"")</f>
        <v>4.2890293603305985E-3</v>
      </c>
      <c r="F128" s="12" t="s">
        <v>0</v>
      </c>
      <c r="G128" s="5">
        <v>324000000</v>
      </c>
      <c r="H128" s="5">
        <f>IF(AND(A128=1,G128&gt;0,J128&gt;0),0,IF(AND(A128&gt;1,G128&gt;0,J128&gt;0),C128*E128,IF(AND(G128=0,J128=0),0,IF(AND(G128=0,J128&gt;0),C128*E128))))</f>
        <v>6558727.0965356594</v>
      </c>
      <c r="I128" s="5">
        <f>J128-H128</f>
        <v>317441272.90346432</v>
      </c>
      <c r="J128" s="5">
        <v>324000000</v>
      </c>
      <c r="K128" s="5">
        <f>IFERROR(IF(G128&gt;0,0,C128*E128),"")</f>
        <v>0</v>
      </c>
      <c r="L128" s="4">
        <f>IFERROR(IF((C128-I128)+K128&lt;0,TRUNC((C128-I128)+K128),(C128-I128)+K128),"")</f>
        <v>1211745530.3386829</v>
      </c>
    </row>
    <row r="129" spans="1:12" x14ac:dyDescent="0.3">
      <c r="A129" s="11">
        <f>IF(B129="","",A128+1)</f>
        <v>122</v>
      </c>
      <c r="B129" s="10">
        <f>IF(OR(C129=0,C129=""),"",IF(F128="M",DATE(YEAR(B128),MONTH(B128)+1,DAY(B128)),IF(F128="Q",DATE(YEAR(B128),MONTH(B128)+3,DAY(B128)),IF(F128="H",DATE(YEAR(B128),MONTH(B128)+6,DAY(B128)),IF(F128="Y",DATE(YEAR(B128)+1,MONTH(B128),DAY(B128)))))))</f>
        <v>43497</v>
      </c>
      <c r="C129" s="4">
        <f>IFERROR(L128,"")</f>
        <v>1211745530.3386829</v>
      </c>
      <c r="D129" s="9">
        <f>IF(A129&lt;&gt;"",$B$2,"")</f>
        <v>5.2699999999999997E-2</v>
      </c>
      <c r="E129" s="8">
        <f>IFERROR(IF(F129="M",((1+D129)^(1/12)-1),IF(F129="Q",((1+D129/100)^(1/4)-1)*100,IF(F129="H",((1+D129/100)^(1/6)-1)*100,IF(F129="Y",D129,IF(F129="",D129))))),"")</f>
        <v>4.2890293603305985E-3</v>
      </c>
      <c r="F129" s="12" t="s">
        <v>0</v>
      </c>
      <c r="G129" s="5"/>
      <c r="H129" s="5">
        <f>IF(AND(A129=1,G129&gt;0,J129&gt;0),0,IF(AND(A129&gt;1,G129&gt;0,J129&gt;0),C129*E129,IF(AND(G129=0,J129=0),0,IF(AND(G129=0,J129&gt;0),C129*E129))))</f>
        <v>0</v>
      </c>
      <c r="I129" s="5">
        <f>J129-H129</f>
        <v>0</v>
      </c>
      <c r="J129" s="5"/>
      <c r="K129" s="5">
        <f>IFERROR(IF(G129&gt;0,0,C129*E129),"")</f>
        <v>5197212.1568719829</v>
      </c>
      <c r="L129" s="4">
        <f>IFERROR(IF((C129-I129)+K129&lt;0,TRUNC((C129-I129)+K129),(C129-I129)+K129),"")</f>
        <v>1216942742.4955549</v>
      </c>
    </row>
    <row r="130" spans="1:12" x14ac:dyDescent="0.3">
      <c r="A130" s="11">
        <f>IF(B130="","",A129+1)</f>
        <v>123</v>
      </c>
      <c r="B130" s="10">
        <f>IF(OR(C130=0,C130=""),"",IF(F129="M",DATE(YEAR(B129),MONTH(B129)+1,DAY(B129)),IF(F129="Q",DATE(YEAR(B129),MONTH(B129)+3,DAY(B129)),IF(F129="H",DATE(YEAR(B129),MONTH(B129)+6,DAY(B129)),IF(F129="Y",DATE(YEAR(B129)+1,MONTH(B129),DAY(B129)))))))</f>
        <v>43525</v>
      </c>
      <c r="C130" s="4">
        <f>IFERROR(L129,"")</f>
        <v>1216942742.4955549</v>
      </c>
      <c r="D130" s="9">
        <f>IF(A130&lt;&gt;"",$B$2,"")</f>
        <v>5.2699999999999997E-2</v>
      </c>
      <c r="E130" s="8">
        <f>IFERROR(IF(F130="M",((1+D130)^(1/12)-1),IF(F130="Q",((1+D130/100)^(1/4)-1)*100,IF(F130="H",((1+D130/100)^(1/6)-1)*100,IF(F130="Y",D130,IF(F130="",D130))))),"")</f>
        <v>4.2890293603305985E-3</v>
      </c>
      <c r="F130" s="12" t="s">
        <v>0</v>
      </c>
      <c r="G130" s="5"/>
      <c r="H130" s="5">
        <f>IF(AND(A130=1,G130&gt;0,J130&gt;0),0,IF(AND(A130&gt;1,G130&gt;0,J130&gt;0),C130*E130,IF(AND(G130=0,J130=0),0,IF(AND(G130=0,J130&gt;0),C130*E130))))</f>
        <v>0</v>
      </c>
      <c r="I130" s="5">
        <f>J130-H130</f>
        <v>0</v>
      </c>
      <c r="J130" s="5"/>
      <c r="K130" s="5">
        <f>IFERROR(IF(G130&gt;0,0,C130*E130),"")</f>
        <v>5219503.1524046743</v>
      </c>
      <c r="L130" s="4">
        <f>IFERROR(IF((C130-I130)+K130&lt;0,TRUNC((C130-I130)+K130),(C130-I130)+K130),"")</f>
        <v>1222162245.6479597</v>
      </c>
    </row>
    <row r="131" spans="1:12" x14ac:dyDescent="0.3">
      <c r="A131" s="11">
        <f>IF(B131="","",A130+1)</f>
        <v>124</v>
      </c>
      <c r="B131" s="10">
        <f>IF(OR(C131=0,C131=""),"",IF(F130="M",DATE(YEAR(B130),MONTH(B130)+1,DAY(B130)),IF(F130="Q",DATE(YEAR(B130),MONTH(B130)+3,DAY(B130)),IF(F130="H",DATE(YEAR(B130),MONTH(B130)+6,DAY(B130)),IF(F130="Y",DATE(YEAR(B130)+1,MONTH(B130),DAY(B130)))))))</f>
        <v>43556</v>
      </c>
      <c r="C131" s="4">
        <f>IFERROR(L130,"")</f>
        <v>1222162245.6479597</v>
      </c>
      <c r="D131" s="9">
        <f>IF(A131&lt;&gt;"",$B$2,"")</f>
        <v>5.2699999999999997E-2</v>
      </c>
      <c r="E131" s="8">
        <f>IFERROR(IF(F131="M",((1+D131)^(1/12)-1),IF(F131="Q",((1+D131/100)^(1/4)-1)*100,IF(F131="H",((1+D131/100)^(1/6)-1)*100,IF(F131="Y",D131,IF(F131="",D131))))),"")</f>
        <v>4.2890293603305985E-3</v>
      </c>
      <c r="F131" s="12" t="s">
        <v>0</v>
      </c>
      <c r="G131" s="5"/>
      <c r="H131" s="5">
        <f>IF(AND(A131=1,G131&gt;0,J131&gt;0),0,IF(AND(A131&gt;1,G131&gt;0,J131&gt;0),C131*E131,IF(AND(G131=0,J131=0),0,IF(AND(G131=0,J131&gt;0),C131*E131))))</f>
        <v>0</v>
      </c>
      <c r="I131" s="5">
        <f>J131-H131</f>
        <v>0</v>
      </c>
      <c r="J131" s="5"/>
      <c r="K131" s="5">
        <f>IFERROR(IF(G131&gt;0,0,C131*E131),"")</f>
        <v>5241889.7546716761</v>
      </c>
      <c r="L131" s="4">
        <f>IFERROR(IF((C131-I131)+K131&lt;0,TRUNC((C131-I131)+K131),(C131-I131)+K131),"")</f>
        <v>1227404135.4026313</v>
      </c>
    </row>
    <row r="132" spans="1:12" x14ac:dyDescent="0.3">
      <c r="A132" s="11">
        <f>IF(B132="","",A131+1)</f>
        <v>125</v>
      </c>
      <c r="B132" s="10">
        <f>IF(OR(C132=0,C132=""),"",IF(F131="M",DATE(YEAR(B131),MONTH(B131)+1,DAY(B131)),IF(F131="Q",DATE(YEAR(B131),MONTH(B131)+3,DAY(B131)),IF(F131="H",DATE(YEAR(B131),MONTH(B131)+6,DAY(B131)),IF(F131="Y",DATE(YEAR(B131)+1,MONTH(B131),DAY(B131)))))))</f>
        <v>43586</v>
      </c>
      <c r="C132" s="4">
        <f>IFERROR(L131,"")</f>
        <v>1227404135.4026313</v>
      </c>
      <c r="D132" s="9">
        <f>IF(A132&lt;&gt;"",$B$2,"")</f>
        <v>5.2699999999999997E-2</v>
      </c>
      <c r="E132" s="8">
        <f>IFERROR(IF(F132="M",((1+D132)^(1/12)-1),IF(F132="Q",((1+D132/100)^(1/4)-1)*100,IF(F132="H",((1+D132/100)^(1/6)-1)*100,IF(F132="Y",D132,IF(F132="",D132))))),"")</f>
        <v>4.2890293603305985E-3</v>
      </c>
      <c r="F132" s="12" t="s">
        <v>0</v>
      </c>
      <c r="G132" s="5"/>
      <c r="H132" s="5">
        <f>IF(AND(A132=1,G132&gt;0,J132&gt;0),0,IF(AND(A132&gt;1,G132&gt;0,J132&gt;0),C132*E132,IF(AND(G132=0,J132=0),0,IF(AND(G132=0,J132&gt;0),C132*E132))))</f>
        <v>0</v>
      </c>
      <c r="I132" s="5">
        <f>J132-H132</f>
        <v>0</v>
      </c>
      <c r="J132" s="5"/>
      <c r="K132" s="5">
        <f>IFERROR(IF(G132&gt;0,0,C132*E132),"")</f>
        <v>5264372.3737330791</v>
      </c>
      <c r="L132" s="4">
        <f>IFERROR(IF((C132-I132)+K132&lt;0,TRUNC((C132-I132)+K132),(C132-I132)+K132),"")</f>
        <v>1232668507.7763643</v>
      </c>
    </row>
    <row r="133" spans="1:12" x14ac:dyDescent="0.3">
      <c r="A133" s="11">
        <f>IF(B133="","",A132+1)</f>
        <v>126</v>
      </c>
      <c r="B133" s="10">
        <f>IF(OR(C133=0,C133=""),"",IF(F132="M",DATE(YEAR(B132),MONTH(B132)+1,DAY(B132)),IF(F132="Q",DATE(YEAR(B132),MONTH(B132)+3,DAY(B132)),IF(F132="H",DATE(YEAR(B132),MONTH(B132)+6,DAY(B132)),IF(F132="Y",DATE(YEAR(B132)+1,MONTH(B132),DAY(B132)))))))</f>
        <v>43617</v>
      </c>
      <c r="C133" s="4">
        <f>IFERROR(L132,"")</f>
        <v>1232668507.7763643</v>
      </c>
      <c r="D133" s="9">
        <f>IF(A133&lt;&gt;"",$B$2,"")</f>
        <v>5.2699999999999997E-2</v>
      </c>
      <c r="E133" s="8">
        <f>IFERROR(IF(F133="M",((1+D133)^(1/12)-1),IF(F133="Q",((1+D133/100)^(1/4)-1)*100,IF(F133="H",((1+D133/100)^(1/6)-1)*100,IF(F133="Y",D133,IF(F133="",D133))))),"")</f>
        <v>4.2890293603305985E-3</v>
      </c>
      <c r="F133" s="12" t="s">
        <v>0</v>
      </c>
      <c r="G133" s="5"/>
      <c r="H133" s="5">
        <f>IF(AND(A133=1,G133&gt;0,J133&gt;0),0,IF(AND(A133&gt;1,G133&gt;0,J133&gt;0),C133*E133,IF(AND(G133=0,J133=0),0,IF(AND(G133=0,J133&gt;0),C133*E133))))</f>
        <v>0</v>
      </c>
      <c r="I133" s="5">
        <f>J133-H133</f>
        <v>0</v>
      </c>
      <c r="J133" s="5"/>
      <c r="K133" s="5">
        <f>IFERROR(IF(G133&gt;0,0,C133*E133),"")</f>
        <v>5286951.4214077331</v>
      </c>
      <c r="L133" s="4">
        <f>IFERROR(IF((C133-I133)+K133&lt;0,TRUNC((C133-I133)+K133),(C133-I133)+K133),"")</f>
        <v>1237955459.197772</v>
      </c>
    </row>
    <row r="134" spans="1:12" x14ac:dyDescent="0.3">
      <c r="A134" s="11">
        <f>IF(B134="","",A133+1)</f>
        <v>127</v>
      </c>
      <c r="B134" s="10">
        <f>IF(OR(C134=0,C134=""),"",IF(F133="M",DATE(YEAR(B133),MONTH(B133)+1,DAY(B133)),IF(F133="Q",DATE(YEAR(B133),MONTH(B133)+3,DAY(B133)),IF(F133="H",DATE(YEAR(B133),MONTH(B133)+6,DAY(B133)),IF(F133="Y",DATE(YEAR(B133)+1,MONTH(B133),DAY(B133)))))))</f>
        <v>43647</v>
      </c>
      <c r="C134" s="4">
        <f>IFERROR(L133,"")</f>
        <v>1237955459.197772</v>
      </c>
      <c r="D134" s="9">
        <f>IF(A134&lt;&gt;"",$B$2,"")</f>
        <v>5.2699999999999997E-2</v>
      </c>
      <c r="E134" s="8">
        <f>IFERROR(IF(F134="M",((1+D134)^(1/12)-1),IF(F134="Q",((1+D134/100)^(1/4)-1)*100,IF(F134="H",((1+D134/100)^(1/6)-1)*100,IF(F134="Y",D134,IF(F134="",D134))))),"")</f>
        <v>4.2890293603305985E-3</v>
      </c>
      <c r="F134" s="12" t="s">
        <v>0</v>
      </c>
      <c r="G134" s="5"/>
      <c r="H134" s="5">
        <f>IF(AND(A134=1,G134&gt;0,J134&gt;0),0,IF(AND(A134&gt;1,G134&gt;0,J134&gt;0),C134*E134,IF(AND(G134=0,J134=0),0,IF(AND(G134=0,J134&gt;0),C134*E134))))</f>
        <v>0</v>
      </c>
      <c r="I134" s="5">
        <f>J134-H134</f>
        <v>0</v>
      </c>
      <c r="J134" s="5"/>
      <c r="K134" s="5">
        <f>IFERROR(IF(G134&gt;0,0,C134*E134),"")</f>
        <v>5309627.3112807926</v>
      </c>
      <c r="L134" s="4">
        <f>IFERROR(IF((C134-I134)+K134&lt;0,TRUNC((C134-I134)+K134),(C134-I134)+K134),"")</f>
        <v>1243265086.5090528</v>
      </c>
    </row>
    <row r="135" spans="1:12" x14ac:dyDescent="0.3">
      <c r="A135" s="11">
        <f>IF(B135="","",A134+1)</f>
        <v>128</v>
      </c>
      <c r="B135" s="10">
        <f>IF(OR(C135=0,C135=""),"",IF(F134="M",DATE(YEAR(B134),MONTH(B134)+1,DAY(B134)),IF(F134="Q",DATE(YEAR(B134),MONTH(B134)+3,DAY(B134)),IF(F134="H",DATE(YEAR(B134),MONTH(B134)+6,DAY(B134)),IF(F134="Y",DATE(YEAR(B134)+1,MONTH(B134),DAY(B134)))))))</f>
        <v>43678</v>
      </c>
      <c r="C135" s="4">
        <f>IFERROR(L134,"")</f>
        <v>1243265086.5090528</v>
      </c>
      <c r="D135" s="9">
        <f>IF(A135&lt;&gt;"",$B$2,"")</f>
        <v>5.2699999999999997E-2</v>
      </c>
      <c r="E135" s="8">
        <f>IFERROR(IF(F135="M",((1+D135)^(1/12)-1),IF(F135="Q",((1+D135/100)^(1/4)-1)*100,IF(F135="H",((1+D135/100)^(1/6)-1)*100,IF(F135="Y",D135,IF(F135="",D135))))),"")</f>
        <v>4.2890293603305985E-3</v>
      </c>
      <c r="F135" s="12" t="s">
        <v>0</v>
      </c>
      <c r="G135" s="5"/>
      <c r="H135" s="5">
        <f>IF(AND(A135=1,G135&gt;0,J135&gt;0),0,IF(AND(A135&gt;1,G135&gt;0,J135&gt;0),C135*E135,IF(AND(G135=0,J135=0),0,IF(AND(G135=0,J135&gt;0),C135*E135))))</f>
        <v>0</v>
      </c>
      <c r="I135" s="5">
        <f>J135-H135</f>
        <v>0</v>
      </c>
      <c r="J135" s="5"/>
      <c r="K135" s="5">
        <f>IFERROR(IF(G135&gt;0,0,C135*E135),"")</f>
        <v>5332400.4587112889</v>
      </c>
      <c r="L135" s="4">
        <f>IFERROR(IF((C135-I135)+K135&lt;0,TRUNC((C135-I135)+K135),(C135-I135)+K135),"")</f>
        <v>1248597486.9677641</v>
      </c>
    </row>
    <row r="136" spans="1:12" x14ac:dyDescent="0.3">
      <c r="A136" s="11">
        <f>IF(B136="","",A135+1)</f>
        <v>129</v>
      </c>
      <c r="B136" s="10">
        <f>IF(OR(C136=0,C136=""),"",IF(F135="M",DATE(YEAR(B135),MONTH(B135)+1,DAY(B135)),IF(F135="Q",DATE(YEAR(B135),MONTH(B135)+3,DAY(B135)),IF(F135="H",DATE(YEAR(B135),MONTH(B135)+6,DAY(B135)),IF(F135="Y",DATE(YEAR(B135)+1,MONTH(B135),DAY(B135)))))))</f>
        <v>43709</v>
      </c>
      <c r="C136" s="4">
        <f>IFERROR(L135,"")</f>
        <v>1248597486.9677641</v>
      </c>
      <c r="D136" s="9">
        <f>IF(A136&lt;&gt;"",$B$2,"")</f>
        <v>5.2699999999999997E-2</v>
      </c>
      <c r="E136" s="8">
        <f>IFERROR(IF(F136="M",((1+D136)^(1/12)-1),IF(F136="Q",((1+D136/100)^(1/4)-1)*100,IF(F136="H",((1+D136/100)^(1/6)-1)*100,IF(F136="Y",D136,IF(F136="",D136))))),"")</f>
        <v>4.2890293603305985E-3</v>
      </c>
      <c r="F136" s="12" t="s">
        <v>0</v>
      </c>
      <c r="G136" s="5"/>
      <c r="H136" s="5">
        <f>IF(AND(A136=1,G136&gt;0,J136&gt;0),0,IF(AND(A136&gt;1,G136&gt;0,J136&gt;0),C136*E136,IF(AND(G136=0,J136=0),0,IF(AND(G136=0,J136&gt;0),C136*E136))))</f>
        <v>0</v>
      </c>
      <c r="I136" s="5">
        <f>J136-H136</f>
        <v>0</v>
      </c>
      <c r="J136" s="5"/>
      <c r="K136" s="5">
        <f>IFERROR(IF(G136&gt;0,0,C136*E136),"")</f>
        <v>5355271.2808397422</v>
      </c>
      <c r="L136" s="4">
        <f>IFERROR(IF((C136-I136)+K136&lt;0,TRUNC((C136-I136)+K136),(C136-I136)+K136),"")</f>
        <v>1253952758.2486038</v>
      </c>
    </row>
    <row r="137" spans="1:12" x14ac:dyDescent="0.3">
      <c r="A137" s="11">
        <f>IF(B137="","",A136+1)</f>
        <v>130</v>
      </c>
      <c r="B137" s="10">
        <f>IF(OR(C137=0,C137=""),"",IF(F136="M",DATE(YEAR(B136),MONTH(B136)+1,DAY(B136)),IF(F136="Q",DATE(YEAR(B136),MONTH(B136)+3,DAY(B136)),IF(F136="H",DATE(YEAR(B136),MONTH(B136)+6,DAY(B136)),IF(F136="Y",DATE(YEAR(B136)+1,MONTH(B136),DAY(B136)))))))</f>
        <v>43739</v>
      </c>
      <c r="C137" s="4">
        <f>IFERROR(L136,"")</f>
        <v>1253952758.2486038</v>
      </c>
      <c r="D137" s="9">
        <f>IF(A137&lt;&gt;"",$B$2,"")</f>
        <v>5.2699999999999997E-2</v>
      </c>
      <c r="E137" s="8">
        <f>IFERROR(IF(F137="M",((1+D137)^(1/12)-1),IF(F137="Q",((1+D137/100)^(1/4)-1)*100,IF(F137="H",((1+D137/100)^(1/6)-1)*100,IF(F137="Y",D137,IF(F137="",D137))))),"")</f>
        <v>4.2890293603305985E-3</v>
      </c>
      <c r="F137" s="12" t="s">
        <v>0</v>
      </c>
      <c r="G137" s="5"/>
      <c r="H137" s="5">
        <f>IF(AND(A137=1,G137&gt;0,J137&gt;0),0,IF(AND(A137&gt;1,G137&gt;0,J137&gt;0),C137*E137,IF(AND(G137=0,J137=0),0,IF(AND(G137=0,J137&gt;0),C137*E137))))</f>
        <v>0</v>
      </c>
      <c r="I137" s="5">
        <f>J137-H137</f>
        <v>0</v>
      </c>
      <c r="J137" s="5"/>
      <c r="K137" s="5">
        <f>IFERROR(IF(G137&gt;0,0,C137*E137),"")</f>
        <v>5378240.1965957992</v>
      </c>
      <c r="L137" s="4">
        <f>IFERROR(IF((C137-I137)+K137&lt;0,TRUNC((C137-I137)+K137),(C137-I137)+K137),"")</f>
        <v>1259330998.4451997</v>
      </c>
    </row>
    <row r="138" spans="1:12" x14ac:dyDescent="0.3">
      <c r="A138" s="11">
        <f>IF(B138="","",A137+1)</f>
        <v>131</v>
      </c>
      <c r="B138" s="10">
        <f>IF(OR(C138=0,C138=""),"",IF(F137="M",DATE(YEAR(B137),MONTH(B137)+1,DAY(B137)),IF(F137="Q",DATE(YEAR(B137),MONTH(B137)+3,DAY(B137)),IF(F137="H",DATE(YEAR(B137),MONTH(B137)+6,DAY(B137)),IF(F137="Y",DATE(YEAR(B137)+1,MONTH(B137),DAY(B137)))))))</f>
        <v>43770</v>
      </c>
      <c r="C138" s="4">
        <f>IFERROR(L137,"")</f>
        <v>1259330998.4451997</v>
      </c>
      <c r="D138" s="9">
        <f>IF(A138&lt;&gt;"",$B$2,"")</f>
        <v>5.2699999999999997E-2</v>
      </c>
      <c r="E138" s="8">
        <f>IFERROR(IF(F138="M",((1+D138)^(1/12)-1),IF(F138="Q",((1+D138/100)^(1/4)-1)*100,IF(F138="H",((1+D138/100)^(1/6)-1)*100,IF(F138="Y",D138,IF(F138="",D138))))),"")</f>
        <v>4.2890293603305985E-3</v>
      </c>
      <c r="F138" s="12" t="s">
        <v>0</v>
      </c>
      <c r="G138" s="5"/>
      <c r="H138" s="5">
        <f>IF(AND(A138=1,G138&gt;0,J138&gt;0),0,IF(AND(A138&gt;1,G138&gt;0,J138&gt;0),C138*E138,IF(AND(G138=0,J138=0),0,IF(AND(G138=0,J138&gt;0),C138*E138))))</f>
        <v>0</v>
      </c>
      <c r="I138" s="5">
        <f>J138-H138</f>
        <v>0</v>
      </c>
      <c r="J138" s="5"/>
      <c r="K138" s="5">
        <f>IFERROR(IF(G138&gt;0,0,C138*E138),"")</f>
        <v>5401307.6267059091</v>
      </c>
      <c r="L138" s="4">
        <f>IFERROR(IF((C138-I138)+K138&lt;0,TRUNC((C138-I138)+K138),(C138-I138)+K138),"")</f>
        <v>1264732306.0719056</v>
      </c>
    </row>
    <row r="139" spans="1:12" x14ac:dyDescent="0.3">
      <c r="A139" s="11">
        <f>IF(B139="","",A138+1)</f>
        <v>132</v>
      </c>
      <c r="B139" s="10">
        <f>IF(OR(C139=0,C139=""),"",IF(F138="M",DATE(YEAR(B138),MONTH(B138)+1,DAY(B138)),IF(F138="Q",DATE(YEAR(B138),MONTH(B138)+3,DAY(B138)),IF(F138="H",DATE(YEAR(B138),MONTH(B138)+6,DAY(B138)),IF(F138="Y",DATE(YEAR(B138)+1,MONTH(B138),DAY(B138)))))))</f>
        <v>43800</v>
      </c>
      <c r="C139" s="4">
        <f>IFERROR(L138,"")</f>
        <v>1264732306.0719056</v>
      </c>
      <c r="D139" s="9">
        <f>IF(A139&lt;&gt;"",$B$2,"")</f>
        <v>5.2699999999999997E-2</v>
      </c>
      <c r="E139" s="8">
        <f>IFERROR(IF(F139="M",((1+D139)^(1/12)-1),IF(F139="Q",((1+D139/100)^(1/4)-1)*100,IF(F139="H",((1+D139/100)^(1/6)-1)*100,IF(F139="Y",D139,IF(F139="",D139))))),"")</f>
        <v>4.2890293603305985E-3</v>
      </c>
      <c r="F139" s="12" t="s">
        <v>0</v>
      </c>
      <c r="G139" s="5"/>
      <c r="H139" s="5">
        <f>IF(AND(A139=1,G139&gt;0,J139&gt;0),0,IF(AND(A139&gt;1,G139&gt;0,J139&gt;0),C139*E139,IF(AND(G139=0,J139=0),0,IF(AND(G139=0,J139&gt;0),C139*E139))))</f>
        <v>0</v>
      </c>
      <c r="I139" s="5">
        <f>J139-H139</f>
        <v>0</v>
      </c>
      <c r="J139" s="5"/>
      <c r="K139" s="5">
        <f>IFERROR(IF(G139&gt;0,0,C139*E139),"")</f>
        <v>5424473.9937010277</v>
      </c>
      <c r="L139" s="4">
        <f>IFERROR(IF((C139-I139)+K139&lt;0,TRUNC((C139-I139)+K139),(C139-I139)+K139),"")</f>
        <v>1270156780.0656066</v>
      </c>
    </row>
    <row r="140" spans="1:12" x14ac:dyDescent="0.3">
      <c r="A140" s="11">
        <f>IF(B140="","",A139+1)</f>
        <v>133</v>
      </c>
      <c r="B140" s="10">
        <f>IF(OR(C140=0,C140=""),"",IF(F139="M",DATE(YEAR(B139),MONTH(B139)+1,DAY(B139)),IF(F139="Q",DATE(YEAR(B139),MONTH(B139)+3,DAY(B139)),IF(F139="H",DATE(YEAR(B139),MONTH(B139)+6,DAY(B139)),IF(F139="Y",DATE(YEAR(B139)+1,MONTH(B139),DAY(B139)))))))</f>
        <v>43831</v>
      </c>
      <c r="C140" s="4">
        <f>IFERROR(L139,"")</f>
        <v>1270156780.0656066</v>
      </c>
      <c r="D140" s="9">
        <f>IF(A140&lt;&gt;"",$B$2,"")</f>
        <v>5.2699999999999997E-2</v>
      </c>
      <c r="E140" s="8">
        <f>IFERROR(IF(F140="M",((1+D140)^(1/12)-1),IF(F140="Q",((1+D140/100)^(1/4)-1)*100,IF(F140="H",((1+D140/100)^(1/6)-1)*100,IF(F140="Y",D140,IF(F140="",D140))))),"")</f>
        <v>4.2890293603305985E-3</v>
      </c>
      <c r="F140" s="12" t="s">
        <v>0</v>
      </c>
      <c r="G140" s="5"/>
      <c r="H140" s="5">
        <f>IF(AND(A140=1,G140&gt;0,J140&gt;0),0,IF(AND(A140&gt;1,G140&gt;0,J140&gt;0),C140*E140,IF(AND(G140=0,J140=0),0,IF(AND(G140=0,J140&gt;0),C140*E140))))</f>
        <v>0</v>
      </c>
      <c r="I140" s="5">
        <f>J140-H140</f>
        <v>0</v>
      </c>
      <c r="J140" s="5"/>
      <c r="K140" s="5">
        <f>IFERROR(IF(G140&gt;0,0,C140*E140),"")</f>
        <v>5447739.7219243608</v>
      </c>
      <c r="L140" s="4">
        <f>IFERROR(IF((C140-I140)+K140&lt;0,TRUNC((C140-I140)+K140),(C140-I140)+K140),"")</f>
        <v>1275604519.7875309</v>
      </c>
    </row>
    <row r="141" spans="1:12" x14ac:dyDescent="0.3">
      <c r="A141" s="11">
        <f>IF(B141="","",A140+1)</f>
        <v>134</v>
      </c>
      <c r="B141" s="10">
        <f>IF(OR(C141=0,C141=""),"",IF(F140="M",DATE(YEAR(B140),MONTH(B140)+1,DAY(B140)),IF(F140="Q",DATE(YEAR(B140),MONTH(B140)+3,DAY(B140)),IF(F140="H",DATE(YEAR(B140),MONTH(B140)+6,DAY(B140)),IF(F140="Y",DATE(YEAR(B140)+1,MONTH(B140),DAY(B140)))))))</f>
        <v>43862</v>
      </c>
      <c r="C141" s="4">
        <f>IFERROR(L140,"")</f>
        <v>1275604519.7875309</v>
      </c>
      <c r="D141" s="9">
        <f>IF(A141&lt;&gt;"",$B$2,"")</f>
        <v>5.2699999999999997E-2</v>
      </c>
      <c r="E141" s="8">
        <f>IFERROR(IF(F141="M",((1+D141)^(1/12)-1),IF(F141="Q",((1+D141/100)^(1/4)-1)*100,IF(F141="H",((1+D141/100)^(1/6)-1)*100,IF(F141="Y",D141,IF(F141="",D141))))),"")</f>
        <v>4.2890293603305985E-3</v>
      </c>
      <c r="F141" s="12" t="s">
        <v>0</v>
      </c>
      <c r="G141" s="5"/>
      <c r="H141" s="5">
        <f>IF(AND(A141=1,G141&gt;0,J141&gt;0),0,IF(AND(A141&gt;1,G141&gt;0,J141&gt;0),C141*E141,IF(AND(G141=0,J141=0),0,IF(AND(G141=0,J141&gt;0),C141*E141))))</f>
        <v>0</v>
      </c>
      <c r="I141" s="5">
        <f>J141-H141</f>
        <v>0</v>
      </c>
      <c r="J141" s="5"/>
      <c r="K141" s="5">
        <f>IFERROR(IF(G141&gt;0,0,C141*E141),"")</f>
        <v>5471105.237539134</v>
      </c>
      <c r="L141" s="4">
        <f>IFERROR(IF((C141-I141)+K141&lt;0,TRUNC((C141-I141)+K141),(C141-I141)+K141),"")</f>
        <v>1281075625.02507</v>
      </c>
    </row>
    <row r="142" spans="1:12" x14ac:dyDescent="0.3">
      <c r="A142" s="11">
        <f>IF(B142="","",A141+1)</f>
        <v>135</v>
      </c>
      <c r="B142" s="10">
        <f>IF(OR(C142=0,C142=""),"",IF(F141="M",DATE(YEAR(B141),MONTH(B141)+1,DAY(B141)),IF(F141="Q",DATE(YEAR(B141),MONTH(B141)+3,DAY(B141)),IF(F141="H",DATE(YEAR(B141),MONTH(B141)+6,DAY(B141)),IF(F141="Y",DATE(YEAR(B141)+1,MONTH(B141),DAY(B141)))))))</f>
        <v>43891</v>
      </c>
      <c r="C142" s="4">
        <f>IFERROR(L141,"")</f>
        <v>1281075625.02507</v>
      </c>
      <c r="D142" s="9">
        <f>IF(A142&lt;&gt;"",$B$2,"")</f>
        <v>5.2699999999999997E-2</v>
      </c>
      <c r="E142" s="8">
        <f>IFERROR(IF(F142="M",((1+D142)^(1/12)-1),IF(F142="Q",((1+D142/100)^(1/4)-1)*100,IF(F142="H",((1+D142/100)^(1/6)-1)*100,IF(F142="Y",D142,IF(F142="",D142))))),"")</f>
        <v>4.2890293603305985E-3</v>
      </c>
      <c r="F142" s="12" t="s">
        <v>0</v>
      </c>
      <c r="G142" s="5"/>
      <c r="H142" s="5">
        <f>IF(AND(A142=1,G142&gt;0,J142&gt;0),0,IF(AND(A142&gt;1,G142&gt;0,J142&gt;0),C142*E142,IF(AND(G142=0,J142=0),0,IF(AND(G142=0,J142&gt;0),C142*E142))))</f>
        <v>0</v>
      </c>
      <c r="I142" s="5">
        <f>J142-H142</f>
        <v>0</v>
      </c>
      <c r="J142" s="5"/>
      <c r="K142" s="5">
        <f>IFERROR(IF(G142&gt;0,0,C142*E142),"")</f>
        <v>5494570.9685363974</v>
      </c>
      <c r="L142" s="4">
        <f>IFERROR(IF((C142-I142)+K142&lt;0,TRUNC((C142-I142)+K142),(C142-I142)+K142),"")</f>
        <v>1286570195.9936063</v>
      </c>
    </row>
    <row r="143" spans="1:12" x14ac:dyDescent="0.3">
      <c r="A143" s="11">
        <f>IF(B143="","",A142+1)</f>
        <v>136</v>
      </c>
      <c r="B143" s="10">
        <f>IF(OR(C143=0,C143=""),"",IF(F142="M",DATE(YEAR(B142),MONTH(B142)+1,DAY(B142)),IF(F142="Q",DATE(YEAR(B142),MONTH(B142)+3,DAY(B142)),IF(F142="H",DATE(YEAR(B142),MONTH(B142)+6,DAY(B142)),IF(F142="Y",DATE(YEAR(B142)+1,MONTH(B142),DAY(B142)))))))</f>
        <v>43922</v>
      </c>
      <c r="C143" s="4">
        <f>IFERROR(L142,"")</f>
        <v>1286570195.9936063</v>
      </c>
      <c r="D143" s="9">
        <f>IF(A143&lt;&gt;"",$B$2,"")</f>
        <v>5.2699999999999997E-2</v>
      </c>
      <c r="E143" s="8">
        <f>IFERROR(IF(F143="M",((1+D143)^(1/12)-1),IF(F143="Q",((1+D143/100)^(1/4)-1)*100,IF(F143="H",((1+D143/100)^(1/6)-1)*100,IF(F143="Y",D143,IF(F143="",D143))))),"")</f>
        <v>4.2890293603305985E-3</v>
      </c>
      <c r="F143" s="12" t="s">
        <v>0</v>
      </c>
      <c r="G143" s="5"/>
      <c r="H143" s="5">
        <f>IF(AND(A143=1,G143&gt;0,J143&gt;0),0,IF(AND(A143&gt;1,G143&gt;0,J143&gt;0),C143*E143,IF(AND(G143=0,J143=0),0,IF(AND(G143=0,J143&gt;0),C143*E143))))</f>
        <v>0</v>
      </c>
      <c r="I143" s="5">
        <f>J143-H143</f>
        <v>0</v>
      </c>
      <c r="J143" s="5"/>
      <c r="K143" s="5">
        <f>IFERROR(IF(G143&gt;0,0,C143*E143),"")</f>
        <v>5518137.34474287</v>
      </c>
      <c r="L143" s="4">
        <f>IFERROR(IF((C143-I143)+K143&lt;0,TRUNC((C143-I143)+K143),(C143-I143)+K143),"")</f>
        <v>1292088333.3383491</v>
      </c>
    </row>
    <row r="144" spans="1:12" x14ac:dyDescent="0.3">
      <c r="A144" s="11">
        <f>IF(B144="","",A143+1)</f>
        <v>137</v>
      </c>
      <c r="B144" s="10">
        <f>IF(OR(C144=0,C144=""),"",IF(F143="M",DATE(YEAR(B143),MONTH(B143)+1,DAY(B143)),IF(F143="Q",DATE(YEAR(B143),MONTH(B143)+3,DAY(B143)),IF(F143="H",DATE(YEAR(B143),MONTH(B143)+6,DAY(B143)),IF(F143="Y",DATE(YEAR(B143)+1,MONTH(B143),DAY(B143)))))))</f>
        <v>43952</v>
      </c>
      <c r="C144" s="4">
        <f>IFERROR(L143,"")</f>
        <v>1292088333.3383491</v>
      </c>
      <c r="D144" s="9">
        <f>IF(A144&lt;&gt;"",$B$2,"")</f>
        <v>5.2699999999999997E-2</v>
      </c>
      <c r="E144" s="8">
        <f>IFERROR(IF(F144="M",((1+D144)^(1/12)-1),IF(F144="Q",((1+D144/100)^(1/4)-1)*100,IF(F144="H",((1+D144/100)^(1/6)-1)*100,IF(F144="Y",D144,IF(F144="",D144))))),"")</f>
        <v>4.2890293603305985E-3</v>
      </c>
      <c r="F144" s="12" t="s">
        <v>0</v>
      </c>
      <c r="G144" s="5"/>
      <c r="H144" s="5">
        <f>IF(AND(A144=1,G144&gt;0,J144&gt;0),0,IF(AND(A144&gt;1,G144&gt;0,J144&gt;0),C144*E144,IF(AND(G144=0,J144=0),0,IF(AND(G144=0,J144&gt;0),C144*E144))))</f>
        <v>0</v>
      </c>
      <c r="I144" s="5">
        <f>J144-H144</f>
        <v>0</v>
      </c>
      <c r="J144" s="5"/>
      <c r="K144" s="5">
        <f>IFERROR(IF(G144&gt;0,0,C144*E144),"")</f>
        <v>5541804.7978288084</v>
      </c>
      <c r="L144" s="4">
        <f>IFERROR(IF((C144-I144)+K144&lt;0,TRUNC((C144-I144)+K144),(C144-I144)+K144),"")</f>
        <v>1297630138.136178</v>
      </c>
    </row>
    <row r="145" spans="1:12" x14ac:dyDescent="0.3">
      <c r="A145" s="11">
        <f>IF(B145="","",A144+1)</f>
        <v>138</v>
      </c>
      <c r="B145" s="10">
        <f>IF(OR(C145=0,C145=""),"",IF(F144="M",DATE(YEAR(B144),MONTH(B144)+1,DAY(B144)),IF(F144="Q",DATE(YEAR(B144),MONTH(B144)+3,DAY(B144)),IF(F144="H",DATE(YEAR(B144),MONTH(B144)+6,DAY(B144)),IF(F144="Y",DATE(YEAR(B144)+1,MONTH(B144),DAY(B144)))))))</f>
        <v>43983</v>
      </c>
      <c r="C145" s="4">
        <f>IFERROR(L144,"")</f>
        <v>1297630138.136178</v>
      </c>
      <c r="D145" s="9">
        <f>IF(A145&lt;&gt;"",$B$2,"")</f>
        <v>5.2699999999999997E-2</v>
      </c>
      <c r="E145" s="8">
        <f>IFERROR(IF(F145="M",((1+D145)^(1/12)-1),IF(F145="Q",((1+D145/100)^(1/4)-1)*100,IF(F145="H",((1+D145/100)^(1/6)-1)*100,IF(F145="Y",D145,IF(F145="",D145))))),"")</f>
        <v>4.2890293603305985E-3</v>
      </c>
      <c r="F145" s="12" t="s">
        <v>0</v>
      </c>
      <c r="G145" s="5"/>
      <c r="H145" s="5">
        <f>IF(AND(A145=1,G145&gt;0,J145&gt;0),0,IF(AND(A145&gt;1,G145&gt;0,J145&gt;0),C145*E145,IF(AND(G145=0,J145=0),0,IF(AND(G145=0,J145&gt;0),C145*E145))))</f>
        <v>0</v>
      </c>
      <c r="I145" s="5">
        <f>J145-H145</f>
        <v>0</v>
      </c>
      <c r="J145" s="5"/>
      <c r="K145" s="5">
        <f>IFERROR(IF(G145&gt;0,0,C145*E145),"")</f>
        <v>5565573.7613159176</v>
      </c>
      <c r="L145" s="4">
        <f>IFERROR(IF((C145-I145)+K145&lt;0,TRUNC((C145-I145)+K145),(C145-I145)+K145),"")</f>
        <v>1303195711.8974938</v>
      </c>
    </row>
    <row r="146" spans="1:12" x14ac:dyDescent="0.3">
      <c r="A146" s="11">
        <f>IF(B146="","",A145+1)</f>
        <v>139</v>
      </c>
      <c r="B146" s="10">
        <f>IF(OR(C146=0,C146=""),"",IF(F145="M",DATE(YEAR(B145),MONTH(B145)+1,DAY(B145)),IF(F145="Q",DATE(YEAR(B145),MONTH(B145)+3,DAY(B145)),IF(F145="H",DATE(YEAR(B145),MONTH(B145)+6,DAY(B145)),IF(F145="Y",DATE(YEAR(B145)+1,MONTH(B145),DAY(B145)))))))</f>
        <v>44013</v>
      </c>
      <c r="C146" s="4">
        <f>IFERROR(L145,"")</f>
        <v>1303195711.8974938</v>
      </c>
      <c r="D146" s="9">
        <f>IF(A146&lt;&gt;"",$B$2,"")</f>
        <v>5.2699999999999997E-2</v>
      </c>
      <c r="E146" s="8">
        <f>IFERROR(IF(F146="M",((1+D146)^(1/12)-1),IF(F146="Q",((1+D146/100)^(1/4)-1)*100,IF(F146="H",((1+D146/100)^(1/6)-1)*100,IF(F146="Y",D146,IF(F146="",D146))))),"")</f>
        <v>4.2890293603305985E-3</v>
      </c>
      <c r="F146" s="12" t="s">
        <v>0</v>
      </c>
      <c r="G146" s="5"/>
      <c r="H146" s="5">
        <f>IF(AND(A146=1,G146&gt;0,J146&gt;0),0,IF(AND(A146&gt;1,G146&gt;0,J146&gt;0),C146*E146,IF(AND(G146=0,J146=0),0,IF(AND(G146=0,J146&gt;0),C146*E146))))</f>
        <v>0</v>
      </c>
      <c r="I146" s="5">
        <f>J146-H146</f>
        <v>0</v>
      </c>
      <c r="J146" s="5"/>
      <c r="K146" s="5">
        <f>IFERROR(IF(G146&gt;0,0,C146*E146),"")</f>
        <v>5589444.6705852868</v>
      </c>
      <c r="L146" s="4">
        <f>IFERROR(IF((C146-I146)+K146&lt;0,TRUNC((C146-I146)+K146),(C146-I146)+K146),"")</f>
        <v>1308785156.5680792</v>
      </c>
    </row>
    <row r="147" spans="1:12" x14ac:dyDescent="0.3">
      <c r="A147" s="11">
        <f>IF(B147="","",A146+1)</f>
        <v>140</v>
      </c>
      <c r="B147" s="10">
        <f>IF(OR(C147=0,C147=""),"",IF(F146="M",DATE(YEAR(B146),MONTH(B146)+1,DAY(B146)),IF(F146="Q",DATE(YEAR(B146),MONTH(B146)+3,DAY(B146)),IF(F146="H",DATE(YEAR(B146),MONTH(B146)+6,DAY(B146)),IF(F146="Y",DATE(YEAR(B146)+1,MONTH(B146),DAY(B146)))))))</f>
        <v>44044</v>
      </c>
      <c r="C147" s="4">
        <f>IFERROR(L146,"")</f>
        <v>1308785156.5680792</v>
      </c>
      <c r="D147" s="9">
        <f>IF(A147&lt;&gt;"",$B$2,"")</f>
        <v>5.2699999999999997E-2</v>
      </c>
      <c r="E147" s="8">
        <f>IFERROR(IF(F147="M",((1+D147)^(1/12)-1),IF(F147="Q",((1+D147/100)^(1/4)-1)*100,IF(F147="H",((1+D147/100)^(1/6)-1)*100,IF(F147="Y",D147,IF(F147="",D147))))),"")</f>
        <v>4.2890293603305985E-3</v>
      </c>
      <c r="F147" s="12" t="s">
        <v>0</v>
      </c>
      <c r="G147" s="5"/>
      <c r="H147" s="5">
        <f>IF(AND(A147=1,G147&gt;0,J147&gt;0),0,IF(AND(A147&gt;1,G147&gt;0,J147&gt;0),C147*E147,IF(AND(G147=0,J147=0),0,IF(AND(G147=0,J147&gt;0),C147*E147))))</f>
        <v>0</v>
      </c>
      <c r="I147" s="5">
        <f>J147-H147</f>
        <v>0</v>
      </c>
      <c r="J147" s="5"/>
      <c r="K147" s="5">
        <f>IFERROR(IF(G147&gt;0,0,C147*E147),"")</f>
        <v>5613417.9628853714</v>
      </c>
      <c r="L147" s="4">
        <f>IFERROR(IF((C147-I147)+K147&lt;0,TRUNC((C147-I147)+K147),(C147-I147)+K147),"")</f>
        <v>1314398574.5309646</v>
      </c>
    </row>
    <row r="148" spans="1:12" x14ac:dyDescent="0.3">
      <c r="A148" s="11">
        <f>IF(B148="","",A147+1)</f>
        <v>141</v>
      </c>
      <c r="B148" s="10">
        <f>IF(OR(C148=0,C148=""),"",IF(F147="M",DATE(YEAR(B147),MONTH(B147)+1,DAY(B147)),IF(F147="Q",DATE(YEAR(B147),MONTH(B147)+3,DAY(B147)),IF(F147="H",DATE(YEAR(B147),MONTH(B147)+6,DAY(B147)),IF(F147="Y",DATE(YEAR(B147)+1,MONTH(B147),DAY(B147)))))))</f>
        <v>44075</v>
      </c>
      <c r="C148" s="4">
        <f>IFERROR(L147,"")</f>
        <v>1314398574.5309646</v>
      </c>
      <c r="D148" s="9">
        <f>IF(A148&lt;&gt;"",$B$2,"")</f>
        <v>5.2699999999999997E-2</v>
      </c>
      <c r="E148" s="8">
        <f>IFERROR(IF(F148="M",((1+D148)^(1/12)-1),IF(F148="Q",((1+D148/100)^(1/4)-1)*100,IF(F148="H",((1+D148/100)^(1/6)-1)*100,IF(F148="Y",D148,IF(F148="",D148))))),"")</f>
        <v>4.2890293603305985E-3</v>
      </c>
      <c r="F148" s="12" t="s">
        <v>0</v>
      </c>
      <c r="G148" s="5"/>
      <c r="H148" s="5">
        <f>IF(AND(A148=1,G148&gt;0,J148&gt;0),0,IF(AND(A148&gt;1,G148&gt;0,J148&gt;0),C148*E148,IF(AND(G148=0,J148=0),0,IF(AND(G148=0,J148&gt;0),C148*E148))))</f>
        <v>0</v>
      </c>
      <c r="I148" s="5">
        <f>J148-H148</f>
        <v>0</v>
      </c>
      <c r="J148" s="5"/>
      <c r="K148" s="5">
        <f>IFERROR(IF(G148&gt;0,0,C148*E148),"")</f>
        <v>5637494.0773399938</v>
      </c>
      <c r="L148" s="4">
        <f>IFERROR(IF((C148-I148)+K148&lt;0,TRUNC((C148-I148)+K148),(C148-I148)+K148),"")</f>
        <v>1320036068.6083045</v>
      </c>
    </row>
    <row r="149" spans="1:12" x14ac:dyDescent="0.3">
      <c r="A149" s="11">
        <f>IF(B149="","",A148+1)</f>
        <v>142</v>
      </c>
      <c r="B149" s="10">
        <f>IF(OR(C149=0,C149=""),"",IF(F148="M",DATE(YEAR(B148),MONTH(B148)+1,DAY(B148)),IF(F148="Q",DATE(YEAR(B148),MONTH(B148)+3,DAY(B148)),IF(F148="H",DATE(YEAR(B148),MONTH(B148)+6,DAY(B148)),IF(F148="Y",DATE(YEAR(B148)+1,MONTH(B148),DAY(B148)))))))</f>
        <v>44105</v>
      </c>
      <c r="C149" s="4">
        <f>IFERROR(L148,"")</f>
        <v>1320036068.6083045</v>
      </c>
      <c r="D149" s="9">
        <f>IF(A149&lt;&gt;"",$B$2,"")</f>
        <v>5.2699999999999997E-2</v>
      </c>
      <c r="E149" s="8">
        <f>IFERROR(IF(F149="M",((1+D149)^(1/12)-1),IF(F149="Q",((1+D149/100)^(1/4)-1)*100,IF(F149="H",((1+D149/100)^(1/6)-1)*100,IF(F149="Y",D149,IF(F149="",D149))))),"")</f>
        <v>4.2890293603305985E-3</v>
      </c>
      <c r="F149" s="12" t="s">
        <v>0</v>
      </c>
      <c r="G149" s="5"/>
      <c r="H149" s="5">
        <f>IF(AND(A149=1,G149&gt;0,J149&gt;0),0,IF(AND(A149&gt;1,G149&gt;0,J149&gt;0),C149*E149,IF(AND(G149=0,J149=0),0,IF(AND(G149=0,J149&gt;0),C149*E149))))</f>
        <v>0</v>
      </c>
      <c r="I149" s="5">
        <f>J149-H149</f>
        <v>0</v>
      </c>
      <c r="J149" s="5"/>
      <c r="K149" s="5">
        <f>IFERROR(IF(G149&gt;0,0,C149*E149),"")</f>
        <v>5661673.4549563946</v>
      </c>
      <c r="L149" s="4">
        <f>IFERROR(IF((C149-I149)+K149&lt;0,TRUNC((C149-I149)+K149),(C149-I149)+K149),"")</f>
        <v>1325697742.0632608</v>
      </c>
    </row>
    <row r="150" spans="1:12" x14ac:dyDescent="0.3">
      <c r="A150" s="11">
        <f>IF(B150="","",A149+1)</f>
        <v>143</v>
      </c>
      <c r="B150" s="10">
        <f>IF(OR(C150=0,C150=""),"",IF(F149="M",DATE(YEAR(B149),MONTH(B149)+1,DAY(B149)),IF(F149="Q",DATE(YEAR(B149),MONTH(B149)+3,DAY(B149)),IF(F149="H",DATE(YEAR(B149),MONTH(B149)+6,DAY(B149)),IF(F149="Y",DATE(YEAR(B149)+1,MONTH(B149),DAY(B149)))))))</f>
        <v>44136</v>
      </c>
      <c r="C150" s="4">
        <f>IFERROR(L149,"")</f>
        <v>1325697742.0632608</v>
      </c>
      <c r="D150" s="9">
        <f>IF(A150&lt;&gt;"",$B$2,"")</f>
        <v>5.2699999999999997E-2</v>
      </c>
      <c r="E150" s="8">
        <f>IFERROR(IF(F150="M",((1+D150)^(1/12)-1),IF(F150="Q",((1+D150/100)^(1/4)-1)*100,IF(F150="H",((1+D150/100)^(1/6)-1)*100,IF(F150="Y",D150,IF(F150="",D150))))),"")</f>
        <v>4.2890293603305985E-3</v>
      </c>
      <c r="F150" s="12" t="s">
        <v>0</v>
      </c>
      <c r="G150" s="5"/>
      <c r="H150" s="5">
        <f>IF(AND(A150=1,G150&gt;0,J150&gt;0),0,IF(AND(A150&gt;1,G150&gt;0,J150&gt;0),C150*E150,IF(AND(G150=0,J150=0),0,IF(AND(G150=0,J150&gt;0),C150*E150))))</f>
        <v>0</v>
      </c>
      <c r="I150" s="5">
        <f>J150-H150</f>
        <v>0</v>
      </c>
      <c r="J150" s="5"/>
      <c r="K150" s="5">
        <f>IFERROR(IF(G150&gt;0,0,C150*E150),"")</f>
        <v>5685956.5386333065</v>
      </c>
      <c r="L150" s="4">
        <f>IFERROR(IF((C150-I150)+K150&lt;0,TRUNC((C150-I150)+K150),(C150-I150)+K150),"")</f>
        <v>1331383698.6018941</v>
      </c>
    </row>
    <row r="151" spans="1:12" x14ac:dyDescent="0.3">
      <c r="A151" s="11">
        <f>IF(B151="","",A150+1)</f>
        <v>144</v>
      </c>
      <c r="B151" s="10">
        <f>IF(OR(C151=0,C151=""),"",IF(F150="M",DATE(YEAR(B150),MONTH(B150)+1,DAY(B150)),IF(F150="Q",DATE(YEAR(B150),MONTH(B150)+3,DAY(B150)),IF(F150="H",DATE(YEAR(B150),MONTH(B150)+6,DAY(B150)),IF(F150="Y",DATE(YEAR(B150)+1,MONTH(B150),DAY(B150)))))))</f>
        <v>44166</v>
      </c>
      <c r="C151" s="4">
        <f>IFERROR(L150,"")</f>
        <v>1331383698.6018941</v>
      </c>
      <c r="D151" s="9">
        <f>IF(A151&lt;&gt;"",$B$2,"")</f>
        <v>5.2699999999999997E-2</v>
      </c>
      <c r="E151" s="8">
        <f>IFERROR(IF(F151="M",((1+D151)^(1/12)-1),IF(F151="Q",((1+D151/100)^(1/4)-1)*100,IF(F151="H",((1+D151/100)^(1/6)-1)*100,IF(F151="Y",D151,IF(F151="",D151))))),"")</f>
        <v>4.2890293603305985E-3</v>
      </c>
      <c r="F151" s="12" t="s">
        <v>0</v>
      </c>
      <c r="G151" s="5"/>
      <c r="H151" s="5">
        <f>IF(AND(A151=1,G151&gt;0,J151&gt;0),0,IF(AND(A151&gt;1,G151&gt;0,J151&gt;0),C151*E151,IF(AND(G151=0,J151=0),0,IF(AND(G151=0,J151&gt;0),C151*E151))))</f>
        <v>0</v>
      </c>
      <c r="I151" s="5">
        <f>J151-H151</f>
        <v>0</v>
      </c>
      <c r="J151" s="5"/>
      <c r="K151" s="5">
        <f>IFERROR(IF(G151&gt;0,0,C151*E151),"")</f>
        <v>5710343.7731690686</v>
      </c>
      <c r="L151" s="4">
        <f>IFERROR(IF((C151-I151)+K151&lt;0,TRUNC((C151-I151)+K151),(C151-I151)+K151),"")</f>
        <v>1337094042.3750632</v>
      </c>
    </row>
    <row r="152" spans="1:12" x14ac:dyDescent="0.3">
      <c r="A152" s="11">
        <f>IF(B152="","",A151+1)</f>
        <v>145</v>
      </c>
      <c r="B152" s="10">
        <f>IF(OR(C152=0,C152=""),"",IF(F151="M",DATE(YEAR(B151),MONTH(B151)+1,DAY(B151)),IF(F151="Q",DATE(YEAR(B151),MONTH(B151)+3,DAY(B151)),IF(F151="H",DATE(YEAR(B151),MONTH(B151)+6,DAY(B151)),IF(F151="Y",DATE(YEAR(B151)+1,MONTH(B151),DAY(B151)))))))</f>
        <v>44197</v>
      </c>
      <c r="C152" s="4">
        <f>IFERROR(L151,"")</f>
        <v>1337094042.3750632</v>
      </c>
      <c r="D152" s="9">
        <f>IF(A152&lt;&gt;"",$B$2,"")</f>
        <v>5.2699999999999997E-2</v>
      </c>
      <c r="E152" s="8">
        <f>IFERROR(IF(F152="M",((1+D152)^(1/12)-1),IF(F152="Q",((1+D152/100)^(1/4)-1)*100,IF(F152="H",((1+D152/100)^(1/6)-1)*100,IF(F152="Y",D152,IF(F152="",D152))))),"")</f>
        <v>4.2890293603305985E-3</v>
      </c>
      <c r="F152" s="12" t="s">
        <v>0</v>
      </c>
      <c r="G152" s="5"/>
      <c r="H152" s="5">
        <f>IF(AND(A152=1,G152&gt;0,J152&gt;0),0,IF(AND(A152&gt;1,G152&gt;0,J152&gt;0),C152*E152,IF(AND(G152=0,J152=0),0,IF(AND(G152=0,J152&gt;0),C152*E152))))</f>
        <v>0</v>
      </c>
      <c r="I152" s="5">
        <f>J152-H152</f>
        <v>0</v>
      </c>
      <c r="J152" s="5"/>
      <c r="K152" s="5">
        <f>IFERROR(IF(G152&gt;0,0,C152*E152),"")</f>
        <v>5734835.6052697711</v>
      </c>
      <c r="L152" s="4">
        <f>IFERROR(IF((C152-I152)+K152&lt;0,TRUNC((C152-I152)+K152),(C152-I152)+K152),"")</f>
        <v>1342828877.9803329</v>
      </c>
    </row>
    <row r="153" spans="1:12" x14ac:dyDescent="0.3">
      <c r="A153" s="11">
        <f>IF(B153="","",A152+1)</f>
        <v>146</v>
      </c>
      <c r="B153" s="10">
        <f>IF(OR(C153=0,C153=""),"",IF(F152="M",DATE(YEAR(B152),MONTH(B152)+1,DAY(B152)),IF(F152="Q",DATE(YEAR(B152),MONTH(B152)+3,DAY(B152)),IF(F152="H",DATE(YEAR(B152),MONTH(B152)+6,DAY(B152)),IF(F152="Y",DATE(YEAR(B152)+1,MONTH(B152),DAY(B152)))))))</f>
        <v>44228</v>
      </c>
      <c r="C153" s="4">
        <f>IFERROR(L152,"")</f>
        <v>1342828877.9803329</v>
      </c>
      <c r="D153" s="9">
        <f>IF(A153&lt;&gt;"",$B$2,"")</f>
        <v>5.2699999999999997E-2</v>
      </c>
      <c r="E153" s="8">
        <f>IFERROR(IF(F153="M",((1+D153)^(1/12)-1),IF(F153="Q",((1+D153/100)^(1/4)-1)*100,IF(F153="H",((1+D153/100)^(1/6)-1)*100,IF(F153="Y",D153,IF(F153="",D153))))),"")</f>
        <v>4.2890293603305985E-3</v>
      </c>
      <c r="F153" s="12" t="s">
        <v>0</v>
      </c>
      <c r="G153" s="5"/>
      <c r="H153" s="5">
        <f>IF(AND(A153=1,G153&gt;0,J153&gt;0),0,IF(AND(A153&gt;1,G153&gt;0,J153&gt;0),C153*E153,IF(AND(G153=0,J153=0),0,IF(AND(G153=0,J153&gt;0),C153*E153))))</f>
        <v>0</v>
      </c>
      <c r="I153" s="5">
        <f>J153-H153</f>
        <v>0</v>
      </c>
      <c r="J153" s="5"/>
      <c r="K153" s="5">
        <f>IFERROR(IF(G153&gt;0,0,C153*E153),"")</f>
        <v>5759432.4835574422</v>
      </c>
      <c r="L153" s="4">
        <f>IFERROR(IF((C153-I153)+K153&lt;0,TRUNC((C153-I153)+K153),(C153-I153)+K153),"")</f>
        <v>1348588310.4638903</v>
      </c>
    </row>
    <row r="154" spans="1:12" x14ac:dyDescent="0.3">
      <c r="A154" s="11">
        <f>IF(B154="","",A153+1)</f>
        <v>147</v>
      </c>
      <c r="B154" s="10">
        <f>IF(OR(C154=0,C154=""),"",IF(F153="M",DATE(YEAR(B153),MONTH(B153)+1,DAY(B153)),IF(F153="Q",DATE(YEAR(B153),MONTH(B153)+3,DAY(B153)),IF(F153="H",DATE(YEAR(B153),MONTH(B153)+6,DAY(B153)),IF(F153="Y",DATE(YEAR(B153)+1,MONTH(B153),DAY(B153)))))))</f>
        <v>44256</v>
      </c>
      <c r="C154" s="4">
        <f>IFERROR(L153,"")</f>
        <v>1348588310.4638903</v>
      </c>
      <c r="D154" s="9">
        <f>IF(A154&lt;&gt;"",$B$2,"")</f>
        <v>5.2699999999999997E-2</v>
      </c>
      <c r="E154" s="8">
        <f>IFERROR(IF(F154="M",((1+D154)^(1/12)-1),IF(F154="Q",((1+D154/100)^(1/4)-1)*100,IF(F154="H",((1+D154/100)^(1/6)-1)*100,IF(F154="Y",D154,IF(F154="",D154))))),"")</f>
        <v>4.2890293603305985E-3</v>
      </c>
      <c r="F154" s="12" t="s">
        <v>0</v>
      </c>
      <c r="G154" s="5"/>
      <c r="H154" s="5">
        <f>IF(AND(A154=1,G154&gt;0,J154&gt;0),0,IF(AND(A154&gt;1,G154&gt;0,J154&gt;0),C154*E154,IF(AND(G154=0,J154=0),0,IF(AND(G154=0,J154&gt;0),C154*E154))))</f>
        <v>0</v>
      </c>
      <c r="I154" s="5">
        <f>J154-H154</f>
        <v>0</v>
      </c>
      <c r="J154" s="5"/>
      <c r="K154" s="5">
        <f>IFERROR(IF(G154&gt;0,0,C154*E154),"")</f>
        <v>5784134.8585782619</v>
      </c>
      <c r="L154" s="4">
        <f>IFERROR(IF((C154-I154)+K154&lt;0,TRUNC((C154-I154)+K154),(C154-I154)+K154),"")</f>
        <v>1354372445.3224685</v>
      </c>
    </row>
    <row r="155" spans="1:12" x14ac:dyDescent="0.3">
      <c r="A155" s="11">
        <f>IF(B155="","",A154+1)</f>
        <v>148</v>
      </c>
      <c r="B155" s="10">
        <f>IF(OR(C155=0,C155=""),"",IF(F154="M",DATE(YEAR(B154),MONTH(B154)+1,DAY(B154)),IF(F154="Q",DATE(YEAR(B154),MONTH(B154)+3,DAY(B154)),IF(F154="H",DATE(YEAR(B154),MONTH(B154)+6,DAY(B154)),IF(F154="Y",DATE(YEAR(B154)+1,MONTH(B154),DAY(B154)))))))</f>
        <v>44287</v>
      </c>
      <c r="C155" s="4">
        <f>IFERROR(L154,"")</f>
        <v>1354372445.3224685</v>
      </c>
      <c r="D155" s="9">
        <f>IF(A155&lt;&gt;"",$B$2,"")</f>
        <v>5.2699999999999997E-2</v>
      </c>
      <c r="E155" s="8">
        <f>IFERROR(IF(F155="M",((1+D155)^(1/12)-1),IF(F155="Q",((1+D155/100)^(1/4)-1)*100,IF(F155="H",((1+D155/100)^(1/6)-1)*100,IF(F155="Y",D155,IF(F155="",D155))))),"")</f>
        <v>4.2890293603305985E-3</v>
      </c>
      <c r="F155" s="12" t="s">
        <v>0</v>
      </c>
      <c r="G155" s="5"/>
      <c r="H155" s="5">
        <f>IF(AND(A155=1,G155&gt;0,J155&gt;0),0,IF(AND(A155&gt;1,G155&gt;0,J155&gt;0),C155*E155,IF(AND(G155=0,J155=0),0,IF(AND(G155=0,J155&gt;0),C155*E155))))</f>
        <v>0</v>
      </c>
      <c r="I155" s="5">
        <f>J155-H155</f>
        <v>0</v>
      </c>
      <c r="J155" s="5"/>
      <c r="K155" s="5">
        <f>IFERROR(IF(G155&gt;0,0,C155*E155),"")</f>
        <v>5808943.182810816</v>
      </c>
      <c r="L155" s="4">
        <f>IFERROR(IF((C155-I155)+K155&lt;0,TRUNC((C155-I155)+K155),(C155-I155)+K155),"")</f>
        <v>1360181388.5052793</v>
      </c>
    </row>
    <row r="156" spans="1:12" x14ac:dyDescent="0.3">
      <c r="A156" s="11">
        <f>IF(B156="","",A155+1)</f>
        <v>149</v>
      </c>
      <c r="B156" s="10">
        <f>IF(OR(C156=0,C156=""),"",IF(F155="M",DATE(YEAR(B155),MONTH(B155)+1,DAY(B155)),IF(F155="Q",DATE(YEAR(B155),MONTH(B155)+3,DAY(B155)),IF(F155="H",DATE(YEAR(B155),MONTH(B155)+6,DAY(B155)),IF(F155="Y",DATE(YEAR(B155)+1,MONTH(B155),DAY(B155)))))))</f>
        <v>44317</v>
      </c>
      <c r="C156" s="4">
        <f>IFERROR(L155,"")</f>
        <v>1360181388.5052793</v>
      </c>
      <c r="D156" s="9">
        <f>IF(A156&lt;&gt;"",$B$2,"")</f>
        <v>5.2699999999999997E-2</v>
      </c>
      <c r="E156" s="8">
        <f>IFERROR(IF(F156="M",((1+D156)^(1/12)-1),IF(F156="Q",((1+D156/100)^(1/4)-1)*100,IF(F156="H",((1+D156/100)^(1/6)-1)*100,IF(F156="Y",D156,IF(F156="",D156))))),"")</f>
        <v>4.2890293603305985E-3</v>
      </c>
      <c r="F156" s="12" t="s">
        <v>0</v>
      </c>
      <c r="G156" s="5"/>
      <c r="H156" s="5">
        <f>IF(AND(A156=1,G156&gt;0,J156&gt;0),0,IF(AND(A156&gt;1,G156&gt;0,J156&gt;0),C156*E156,IF(AND(G156=0,J156=0),0,IF(AND(G156=0,J156&gt;0),C156*E156))))</f>
        <v>0</v>
      </c>
      <c r="I156" s="5">
        <f>J156-H156</f>
        <v>0</v>
      </c>
      <c r="J156" s="5"/>
      <c r="K156" s="5">
        <f>IFERROR(IF(G156&gt;0,0,C156*E156),"")</f>
        <v>5833857.9106743829</v>
      </c>
      <c r="L156" s="4">
        <f>IFERROR(IF((C156-I156)+K156&lt;0,TRUNC((C156-I156)+K156),(C156-I156)+K156),"")</f>
        <v>1366015246.4159536</v>
      </c>
    </row>
    <row r="157" spans="1:12" x14ac:dyDescent="0.3">
      <c r="A157" s="11">
        <f>IF(B157="","",A156+1)</f>
        <v>150</v>
      </c>
      <c r="B157" s="10">
        <f>IF(OR(C157=0,C157=""),"",IF(F156="M",DATE(YEAR(B156),MONTH(B156)+1,DAY(B156)),IF(F156="Q",DATE(YEAR(B156),MONTH(B156)+3,DAY(B156)),IF(F156="H",DATE(YEAR(B156),MONTH(B156)+6,DAY(B156)),IF(F156="Y",DATE(YEAR(B156)+1,MONTH(B156),DAY(B156)))))))</f>
        <v>44348</v>
      </c>
      <c r="C157" s="4">
        <f>IFERROR(L156,"")</f>
        <v>1366015246.4159536</v>
      </c>
      <c r="D157" s="9">
        <f>IF(A157&lt;&gt;"",$B$2,"")</f>
        <v>5.2699999999999997E-2</v>
      </c>
      <c r="E157" s="8">
        <f>IFERROR(IF(F157="M",((1+D157)^(1/12)-1),IF(F157="Q",((1+D157/100)^(1/4)-1)*100,IF(F157="H",((1+D157/100)^(1/6)-1)*100,IF(F157="Y",D157,IF(F157="",D157))))),"")</f>
        <v>4.2890293603305985E-3</v>
      </c>
      <c r="F157" s="12" t="s">
        <v>0</v>
      </c>
      <c r="G157" s="5"/>
      <c r="H157" s="5">
        <f>IF(AND(A157=1,G157&gt;0,J157&gt;0),0,IF(AND(A157&gt;1,G157&gt;0,J157&gt;0),C157*E157,IF(AND(G157=0,J157=0),0,IF(AND(G157=0,J157&gt;0),C157*E157))))</f>
        <v>0</v>
      </c>
      <c r="I157" s="5">
        <f>J157-H157</f>
        <v>0</v>
      </c>
      <c r="J157" s="5"/>
      <c r="K157" s="5">
        <f>IFERROR(IF(G157&gt;0,0,C157*E157),"")</f>
        <v>5858879.4985372629</v>
      </c>
      <c r="L157" s="4">
        <f>IFERROR(IF((C157-I157)+K157&lt;0,TRUNC((C157-I157)+K157),(C157-I157)+K157),"")</f>
        <v>1371874125.9144909</v>
      </c>
    </row>
    <row r="158" spans="1:12" x14ac:dyDescent="0.3">
      <c r="A158" s="11">
        <f>IF(B158="","",A157+1)</f>
        <v>151</v>
      </c>
      <c r="B158" s="10">
        <f>IF(OR(C158=0,C158=""),"",IF(F157="M",DATE(YEAR(B157),MONTH(B157)+1,DAY(B157)),IF(F157="Q",DATE(YEAR(B157),MONTH(B157)+3,DAY(B157)),IF(F157="H",DATE(YEAR(B157),MONTH(B157)+6,DAY(B157)),IF(F157="Y",DATE(YEAR(B157)+1,MONTH(B157),DAY(B157)))))))</f>
        <v>44378</v>
      </c>
      <c r="C158" s="4">
        <f>IFERROR(L157,"")</f>
        <v>1371874125.9144909</v>
      </c>
      <c r="D158" s="9">
        <f>IF(A158&lt;&gt;"",$B$2,"")</f>
        <v>5.2699999999999997E-2</v>
      </c>
      <c r="E158" s="8">
        <f>IFERROR(IF(F158="M",((1+D158)^(1/12)-1),IF(F158="Q",((1+D158/100)^(1/4)-1)*100,IF(F158="H",((1+D158/100)^(1/6)-1)*100,IF(F158="Y",D158,IF(F158="",D158))))),"")</f>
        <v>4.2890293603305985E-3</v>
      </c>
      <c r="F158" s="12" t="s">
        <v>0</v>
      </c>
      <c r="G158" s="5"/>
      <c r="H158" s="5">
        <f>IF(AND(A158=1,G158&gt;0,J158&gt;0),0,IF(AND(A158&gt;1,G158&gt;0,J158&gt;0),C158*E158,IF(AND(G158=0,J158=0),0,IF(AND(G158=0,J158&gt;0),C158*E158))))</f>
        <v>0</v>
      </c>
      <c r="I158" s="5">
        <f>J158-H158</f>
        <v>0</v>
      </c>
      <c r="J158" s="5"/>
      <c r="K158" s="5">
        <f>IFERROR(IF(G158&gt;0,0,C158*E158),"")</f>
        <v>5884008.4047251279</v>
      </c>
      <c r="L158" s="4">
        <f>IFERROR(IF((C158-I158)+K158&lt;0,TRUNC((C158-I158)+K158),(C158-I158)+K158),"")</f>
        <v>1377758134.319216</v>
      </c>
    </row>
    <row r="159" spans="1:12" x14ac:dyDescent="0.3">
      <c r="A159" s="11">
        <f>IF(B159="","",A158+1)</f>
        <v>152</v>
      </c>
      <c r="B159" s="10">
        <f>IF(OR(C159=0,C159=""),"",IF(F158="M",DATE(YEAR(B158),MONTH(B158)+1,DAY(B158)),IF(F158="Q",DATE(YEAR(B158),MONTH(B158)+3,DAY(B158)),IF(F158="H",DATE(YEAR(B158),MONTH(B158)+6,DAY(B158)),IF(F158="Y",DATE(YEAR(B158)+1,MONTH(B158),DAY(B158)))))))</f>
        <v>44409</v>
      </c>
      <c r="C159" s="4">
        <f>IFERROR(L158,"")</f>
        <v>1377758134.319216</v>
      </c>
      <c r="D159" s="9">
        <f>IF(A159&lt;&gt;"",$B$2,"")</f>
        <v>5.2699999999999997E-2</v>
      </c>
      <c r="E159" s="8">
        <f>IFERROR(IF(F159="M",((1+D159)^(1/12)-1),IF(F159="Q",((1+D159/100)^(1/4)-1)*100,IF(F159="H",((1+D159/100)^(1/6)-1)*100,IF(F159="Y",D159,IF(F159="",D159))))),"")</f>
        <v>4.2890293603305985E-3</v>
      </c>
      <c r="F159" s="12" t="s">
        <v>0</v>
      </c>
      <c r="G159" s="5"/>
      <c r="H159" s="5">
        <f>IF(AND(A159=1,G159&gt;0,J159&gt;0),0,IF(AND(A159&gt;1,G159&gt;0,J159&gt;0),C159*E159,IF(AND(G159=0,J159=0),0,IF(AND(G159=0,J159&gt;0),C159*E159))))</f>
        <v>0</v>
      </c>
      <c r="I159" s="5">
        <f>J159-H159</f>
        <v>0</v>
      </c>
      <c r="J159" s="5"/>
      <c r="K159" s="5">
        <f>IFERROR(IF(G159&gt;0,0,C159*E159),"")</f>
        <v>5909245.0895294258</v>
      </c>
      <c r="L159" s="4">
        <f>IFERROR(IF((C159-I159)+K159&lt;0,TRUNC((C159-I159)+K159),(C159-I159)+K159),"")</f>
        <v>1383667379.4087455</v>
      </c>
    </row>
    <row r="160" spans="1:12" x14ac:dyDescent="0.3">
      <c r="A160" s="11">
        <f>IF(B160="","",A159+1)</f>
        <v>153</v>
      </c>
      <c r="B160" s="10">
        <f>IF(OR(C160=0,C160=""),"",IF(F159="M",DATE(YEAR(B159),MONTH(B159)+1,DAY(B159)),IF(F159="Q",DATE(YEAR(B159),MONTH(B159)+3,DAY(B159)),IF(F159="H",DATE(YEAR(B159),MONTH(B159)+6,DAY(B159)),IF(F159="Y",DATE(YEAR(B159)+1,MONTH(B159),DAY(B159)))))))</f>
        <v>44440</v>
      </c>
      <c r="C160" s="4">
        <f>IFERROR(L159,"")</f>
        <v>1383667379.4087455</v>
      </c>
      <c r="D160" s="9">
        <f>IF(A160&lt;&gt;"",$B$2,"")</f>
        <v>5.2699999999999997E-2</v>
      </c>
      <c r="E160" s="8">
        <f>IFERROR(IF(F160="M",((1+D160)^(1/12)-1),IF(F160="Q",((1+D160/100)^(1/4)-1)*100,IF(F160="H",((1+D160/100)^(1/6)-1)*100,IF(F160="Y",D160,IF(F160="",D160))))),"")</f>
        <v>4.2890293603305985E-3</v>
      </c>
      <c r="F160" s="12" t="s">
        <v>0</v>
      </c>
      <c r="G160" s="5"/>
      <c r="H160" s="5">
        <f>IF(AND(A160=1,G160&gt;0,J160&gt;0),0,IF(AND(A160&gt;1,G160&gt;0,J160&gt;0),C160*E160,IF(AND(G160=0,J160=0),0,IF(AND(G160=0,J160&gt;0),C160*E160))))</f>
        <v>0</v>
      </c>
      <c r="I160" s="5">
        <f>J160-H160</f>
        <v>0</v>
      </c>
      <c r="J160" s="5"/>
      <c r="K160" s="5">
        <f>IFERROR(IF(G160&gt;0,0,C160*E160),"")</f>
        <v>5934590.0152158076</v>
      </c>
      <c r="L160" s="4">
        <f>IFERROR(IF((C160-I160)+K160&lt;0,TRUNC((C160-I160)+K160),(C160-I160)+K160),"")</f>
        <v>1389601969.4239614</v>
      </c>
    </row>
    <row r="161" spans="1:12" x14ac:dyDescent="0.3">
      <c r="A161" s="11">
        <f>IF(B161="","",A160+1)</f>
        <v>154</v>
      </c>
      <c r="B161" s="10">
        <f>IF(OR(C161=0,C161=""),"",IF(F160="M",DATE(YEAR(B160),MONTH(B160)+1,DAY(B160)),IF(F160="Q",DATE(YEAR(B160),MONTH(B160)+3,DAY(B160)),IF(F160="H",DATE(YEAR(B160),MONTH(B160)+6,DAY(B160)),IF(F160="Y",DATE(YEAR(B160)+1,MONTH(B160),DAY(B160)))))))</f>
        <v>44470</v>
      </c>
      <c r="C161" s="4">
        <f>IFERROR(L160,"")</f>
        <v>1389601969.4239614</v>
      </c>
      <c r="D161" s="9">
        <f>IF(A161&lt;&gt;"",$B$2,"")</f>
        <v>5.2699999999999997E-2</v>
      </c>
      <c r="E161" s="8">
        <f>IFERROR(IF(F161="M",((1+D161)^(1/12)-1),IF(F161="Q",((1+D161/100)^(1/4)-1)*100,IF(F161="H",((1+D161/100)^(1/6)-1)*100,IF(F161="Y",D161,IF(F161="",D161))))),"")</f>
        <v>4.2890293603305985E-3</v>
      </c>
      <c r="F161" s="12" t="s">
        <v>0</v>
      </c>
      <c r="G161" s="5"/>
      <c r="H161" s="5">
        <f>IF(AND(A161=1,G161&gt;0,J161&gt;0),0,IF(AND(A161&gt;1,G161&gt;0,J161&gt;0),C161*E161,IF(AND(G161=0,J161=0),0,IF(AND(G161=0,J161&gt;0),C161*E161))))</f>
        <v>0</v>
      </c>
      <c r="I161" s="5">
        <f>J161-H161</f>
        <v>0</v>
      </c>
      <c r="J161" s="5"/>
      <c r="K161" s="5">
        <f>IFERROR(IF(G161&gt;0,0,C161*E161),"")</f>
        <v>5960043.6460325932</v>
      </c>
      <c r="L161" s="4">
        <f>IFERROR(IF((C161-I161)+K161&lt;0,TRUNC((C161-I161)+K161),(C161-I161)+K161),"")</f>
        <v>1395562013.069994</v>
      </c>
    </row>
    <row r="162" spans="1:12" x14ac:dyDescent="0.3">
      <c r="A162" s="11">
        <f>IF(B162="","",A161+1)</f>
        <v>155</v>
      </c>
      <c r="B162" s="10">
        <f>IF(OR(C162=0,C162=""),"",IF(F161="M",DATE(YEAR(B161),MONTH(B161)+1,DAY(B161)),IF(F161="Q",DATE(YEAR(B161),MONTH(B161)+3,DAY(B161)),IF(F161="H",DATE(YEAR(B161),MONTH(B161)+6,DAY(B161)),IF(F161="Y",DATE(YEAR(B161)+1,MONTH(B161),DAY(B161)))))))</f>
        <v>44501</v>
      </c>
      <c r="C162" s="4">
        <f>IFERROR(L161,"")</f>
        <v>1395562013.069994</v>
      </c>
      <c r="D162" s="9">
        <f>IF(A162&lt;&gt;"",$B$2,"")</f>
        <v>5.2699999999999997E-2</v>
      </c>
      <c r="E162" s="8">
        <f>IFERROR(IF(F162="M",((1+D162)^(1/12)-1),IF(F162="Q",((1+D162/100)^(1/4)-1)*100,IF(F162="H",((1+D162/100)^(1/6)-1)*100,IF(F162="Y",D162,IF(F162="",D162))))),"")</f>
        <v>4.2890293603305985E-3</v>
      </c>
      <c r="F162" s="12" t="s">
        <v>0</v>
      </c>
      <c r="G162" s="5"/>
      <c r="H162" s="5">
        <f>IF(AND(A162=1,G162&gt;0,J162&gt;0),0,IF(AND(A162&gt;1,G162&gt;0,J162&gt;0),C162*E162,IF(AND(G162=0,J162=0),0,IF(AND(G162=0,J162&gt;0),C162*E162))))</f>
        <v>0</v>
      </c>
      <c r="I162" s="5">
        <f>J162-H162</f>
        <v>0</v>
      </c>
      <c r="J162" s="5"/>
      <c r="K162" s="5">
        <f>IFERROR(IF(G162&gt;0,0,C162*E162),"")</f>
        <v>5985606.4482192788</v>
      </c>
      <c r="L162" s="4">
        <f>IFERROR(IF((C162-I162)+K162&lt;0,TRUNC((C162-I162)+K162),(C162-I162)+K162),"")</f>
        <v>1401547619.5182133</v>
      </c>
    </row>
    <row r="163" spans="1:12" x14ac:dyDescent="0.3">
      <c r="A163" s="11">
        <f>IF(B163="","",A162+1)</f>
        <v>156</v>
      </c>
      <c r="B163" s="10">
        <f>IF(OR(C163=0,C163=""),"",IF(F162="M",DATE(YEAR(B162),MONTH(B162)+1,DAY(B162)),IF(F162="Q",DATE(YEAR(B162),MONTH(B162)+3,DAY(B162)),IF(F162="H",DATE(YEAR(B162),MONTH(B162)+6,DAY(B162)),IF(F162="Y",DATE(YEAR(B162)+1,MONTH(B162),DAY(B162)))))))</f>
        <v>44531</v>
      </c>
      <c r="C163" s="4">
        <f>IFERROR(L162,"")</f>
        <v>1401547619.5182133</v>
      </c>
      <c r="D163" s="9">
        <f>IF(A163&lt;&gt;"",$B$2,"")</f>
        <v>5.2699999999999997E-2</v>
      </c>
      <c r="E163" s="8">
        <f>IFERROR(IF(F163="M",((1+D163)^(1/12)-1),IF(F163="Q",((1+D163/100)^(1/4)-1)*100,IF(F163="H",((1+D163/100)^(1/6)-1)*100,IF(F163="Y",D163,IF(F163="",D163))))),"")</f>
        <v>4.2890293603305985E-3</v>
      </c>
      <c r="F163" s="12" t="s">
        <v>0</v>
      </c>
      <c r="G163" s="5"/>
      <c r="H163" s="5">
        <f>IF(AND(A163=1,G163&gt;0,J163&gt;0),0,IF(AND(A163&gt;1,G163&gt;0,J163&gt;0),C163*E163,IF(AND(G163=0,J163=0),0,IF(AND(G163=0,J163&gt;0),C163*E163))))</f>
        <v>0</v>
      </c>
      <c r="I163" s="5">
        <f>J163-H163</f>
        <v>0</v>
      </c>
      <c r="J163" s="5"/>
      <c r="K163" s="5">
        <f>IFERROR(IF(G163&gt;0,0,C163*E163),"")</f>
        <v>6011278.890015075</v>
      </c>
      <c r="L163" s="4">
        <f>IFERROR(IF((C163-I163)+K163&lt;0,TRUNC((C163-I163)+K163),(C163-I163)+K163),"")</f>
        <v>1407558898.4082284</v>
      </c>
    </row>
    <row r="164" spans="1:12" x14ac:dyDescent="0.3">
      <c r="A164" s="11">
        <f>IF(B164="","",A163+1)</f>
        <v>157</v>
      </c>
      <c r="B164" s="10">
        <f>IF(OR(C164=0,C164=""),"",IF(F163="M",DATE(YEAR(B163),MONTH(B163)+1,DAY(B163)),IF(F163="Q",DATE(YEAR(B163),MONTH(B163)+3,DAY(B163)),IF(F163="H",DATE(YEAR(B163),MONTH(B163)+6,DAY(B163)),IF(F163="Y",DATE(YEAR(B163)+1,MONTH(B163),DAY(B163)))))))</f>
        <v>44562</v>
      </c>
      <c r="C164" s="4">
        <f>IFERROR(L163,"")</f>
        <v>1407558898.4082284</v>
      </c>
      <c r="D164" s="9">
        <f>IF(A164&lt;&gt;"",$B$2,"")</f>
        <v>5.2699999999999997E-2</v>
      </c>
      <c r="E164" s="8">
        <f>IFERROR(IF(F164="M",((1+D164)^(1/12)-1),IF(F164="Q",((1+D164/100)^(1/4)-1)*100,IF(F164="H",((1+D164/100)^(1/6)-1)*100,IF(F164="Y",D164,IF(F164="",D164))))),"")</f>
        <v>4.2890293603305985E-3</v>
      </c>
      <c r="F164" s="12" t="s">
        <v>0</v>
      </c>
      <c r="G164" s="5">
        <v>357493500</v>
      </c>
      <c r="H164" s="5">
        <f>IF(AND(A164=1,G164&gt;0,J164&gt;0),0,IF(AND(A164&gt;1,G164&gt;0,J164&gt;0),C164*E164,IF(AND(G164=0,J164=0),0,IF(AND(G164=0,J164&gt;0),C164*E164))))</f>
        <v>6037061.441667486</v>
      </c>
      <c r="I164" s="5">
        <f>J164-H164</f>
        <v>351456438.5583325</v>
      </c>
      <c r="J164" s="5">
        <v>357493500</v>
      </c>
      <c r="K164" s="5">
        <f>IFERROR(IF(G164&gt;0,0,C164*E164),"")</f>
        <v>0</v>
      </c>
      <c r="L164" s="4">
        <f>IFERROR(IF((C164-I164)+K164&lt;0,TRUNC((C164-I164)+K164),(C164-I164)+K164),"")</f>
        <v>1056102459.849896</v>
      </c>
    </row>
    <row r="165" spans="1:12" x14ac:dyDescent="0.3">
      <c r="A165" s="11">
        <f>IF(B165="","",A164+1)</f>
        <v>158</v>
      </c>
      <c r="B165" s="10">
        <f>IF(OR(C165=0,C165=""),"",IF(F164="M",DATE(YEAR(B164),MONTH(B164)+1,DAY(B164)),IF(F164="Q",DATE(YEAR(B164),MONTH(B164)+3,DAY(B164)),IF(F164="H",DATE(YEAR(B164),MONTH(B164)+6,DAY(B164)),IF(F164="Y",DATE(YEAR(B164)+1,MONTH(B164),DAY(B164)))))))</f>
        <v>44593</v>
      </c>
      <c r="C165" s="4">
        <f>IFERROR(L164,"")</f>
        <v>1056102459.849896</v>
      </c>
      <c r="D165" s="9">
        <f>IF(A165&lt;&gt;"",$B$2,"")</f>
        <v>5.2699999999999997E-2</v>
      </c>
      <c r="E165" s="8">
        <f>IFERROR(IF(F165="M",((1+D165)^(1/12)-1),IF(F165="Q",((1+D165/100)^(1/4)-1)*100,IF(F165="H",((1+D165/100)^(1/6)-1)*100,IF(F165="Y",D165,IF(F165="",D165))))),"")</f>
        <v>4.2890293603305985E-3</v>
      </c>
      <c r="F165" s="12" t="s">
        <v>0</v>
      </c>
      <c r="G165" s="5"/>
      <c r="H165" s="5">
        <f>IF(AND(A165=1,G165&gt;0,J165&gt;0),0,IF(AND(A165&gt;1,G165&gt;0,J165&gt;0),C165*E165,IF(AND(G165=0,J165=0),0,IF(AND(G165=0,J165&gt;0),C165*E165))))</f>
        <v>0</v>
      </c>
      <c r="I165" s="5">
        <f>J165-H165</f>
        <v>0</v>
      </c>
      <c r="J165" s="5"/>
      <c r="K165" s="5">
        <f>IFERROR(IF(G165&gt;0,0,C165*E165),"")</f>
        <v>4529654.4578135712</v>
      </c>
      <c r="L165" s="4">
        <f>IFERROR(IF((C165-I165)+K165&lt;0,TRUNC((C165-I165)+K165),(C165-I165)+K165),"")</f>
        <v>1060632114.3077096</v>
      </c>
    </row>
    <row r="166" spans="1:12" x14ac:dyDescent="0.3">
      <c r="A166" s="11">
        <f>IF(B166="","",A165+1)</f>
        <v>159</v>
      </c>
      <c r="B166" s="10">
        <f>IF(OR(C166=0,C166=""),"",IF(F165="M",DATE(YEAR(B165),MONTH(B165)+1,DAY(B165)),IF(F165="Q",DATE(YEAR(B165),MONTH(B165)+3,DAY(B165)),IF(F165="H",DATE(YEAR(B165),MONTH(B165)+6,DAY(B165)),IF(F165="Y",DATE(YEAR(B165)+1,MONTH(B165),DAY(B165)))))))</f>
        <v>44621</v>
      </c>
      <c r="C166" s="4">
        <f>IFERROR(L165,"")</f>
        <v>1060632114.3077096</v>
      </c>
      <c r="D166" s="9">
        <f>IF(A166&lt;&gt;"",$B$2,"")</f>
        <v>5.2699999999999997E-2</v>
      </c>
      <c r="E166" s="8">
        <f>IFERROR(IF(F166="M",((1+D166)^(1/12)-1),IF(F166="Q",((1+D166/100)^(1/4)-1)*100,IF(F166="H",((1+D166/100)^(1/6)-1)*100,IF(F166="Y",D166,IF(F166="",D166))))),"")</f>
        <v>4.2890293603305985E-3</v>
      </c>
      <c r="F166" s="12" t="s">
        <v>0</v>
      </c>
      <c r="G166" s="5"/>
      <c r="H166" s="5">
        <f>IF(AND(A166=1,G166&gt;0,J166&gt;0),0,IF(AND(A166&gt;1,G166&gt;0,J166&gt;0),C166*E166,IF(AND(G166=0,J166=0),0,IF(AND(G166=0,J166&gt;0),C166*E166))))</f>
        <v>0</v>
      </c>
      <c r="I166" s="5">
        <f>J166-H166</f>
        <v>0</v>
      </c>
      <c r="J166" s="5"/>
      <c r="K166" s="5">
        <f>IFERROR(IF(G166&gt;0,0,C166*E166),"")</f>
        <v>4549082.2787752859</v>
      </c>
      <c r="L166" s="4">
        <f>IFERROR(IF((C166-I166)+K166&lt;0,TRUNC((C166-I166)+K166),(C166-I166)+K166),"")</f>
        <v>1065181196.5864849</v>
      </c>
    </row>
    <row r="167" spans="1:12" x14ac:dyDescent="0.3">
      <c r="A167" s="11">
        <f>IF(B167="","",A166+1)</f>
        <v>160</v>
      </c>
      <c r="B167" s="10">
        <f>IF(OR(C167=0,C167=""),"",IF(F166="M",DATE(YEAR(B166),MONTH(B166)+1,DAY(B166)),IF(F166="Q",DATE(YEAR(B166),MONTH(B166)+3,DAY(B166)),IF(F166="H",DATE(YEAR(B166),MONTH(B166)+6,DAY(B166)),IF(F166="Y",DATE(YEAR(B166)+1,MONTH(B166),DAY(B166)))))))</f>
        <v>44652</v>
      </c>
      <c r="C167" s="4">
        <f>IFERROR(L166,"")</f>
        <v>1065181196.5864849</v>
      </c>
      <c r="D167" s="9">
        <f>IF(A167&lt;&gt;"",$B$2,"")</f>
        <v>5.2699999999999997E-2</v>
      </c>
      <c r="E167" s="8">
        <f>IFERROR(IF(F167="M",((1+D167)^(1/12)-1),IF(F167="Q",((1+D167/100)^(1/4)-1)*100,IF(F167="H",((1+D167/100)^(1/6)-1)*100,IF(F167="Y",D167,IF(F167="",D167))))),"")</f>
        <v>4.2890293603305985E-3</v>
      </c>
      <c r="F167" s="12" t="s">
        <v>0</v>
      </c>
      <c r="G167" s="5"/>
      <c r="H167" s="5">
        <f>IF(AND(A167=1,G167&gt;0,J167&gt;0),0,IF(AND(A167&gt;1,G167&gt;0,J167&gt;0),C167*E167,IF(AND(G167=0,J167=0),0,IF(AND(G167=0,J167&gt;0),C167*E167))))</f>
        <v>0</v>
      </c>
      <c r="I167" s="5">
        <f>J167-H167</f>
        <v>0</v>
      </c>
      <c r="J167" s="5"/>
      <c r="K167" s="5">
        <f>IFERROR(IF(G167&gt;0,0,C167*E167),"")</f>
        <v>4568593.4262315128</v>
      </c>
      <c r="L167" s="4">
        <f>IFERROR(IF((C167-I167)+K167&lt;0,TRUNC((C167-I167)+K167),(C167-I167)+K167),"")</f>
        <v>1069749790.0127164</v>
      </c>
    </row>
    <row r="168" spans="1:12" x14ac:dyDescent="0.3">
      <c r="A168" s="11">
        <f>IF(B168="","",A167+1)</f>
        <v>161</v>
      </c>
      <c r="B168" s="10">
        <f>IF(OR(C168=0,C168=""),"",IF(F167="M",DATE(YEAR(B167),MONTH(B167)+1,DAY(B167)),IF(F167="Q",DATE(YEAR(B167),MONTH(B167)+3,DAY(B167)),IF(F167="H",DATE(YEAR(B167),MONTH(B167)+6,DAY(B167)),IF(F167="Y",DATE(YEAR(B167)+1,MONTH(B167),DAY(B167)))))))</f>
        <v>44682</v>
      </c>
      <c r="C168" s="4">
        <f>IFERROR(L167,"")</f>
        <v>1069749790.0127164</v>
      </c>
      <c r="D168" s="9">
        <f>IF(A168&lt;&gt;"",$B$2,"")</f>
        <v>5.2699999999999997E-2</v>
      </c>
      <c r="E168" s="8">
        <f>IFERROR(IF(F168="M",((1+D168)^(1/12)-1),IF(F168="Q",((1+D168/100)^(1/4)-1)*100,IF(F168="H",((1+D168/100)^(1/6)-1)*100,IF(F168="Y",D168,IF(F168="",D168))))),"")</f>
        <v>4.2890293603305985E-3</v>
      </c>
      <c r="F168" s="12" t="s">
        <v>0</v>
      </c>
      <c r="G168" s="5"/>
      <c r="H168" s="5">
        <f>IF(AND(A168=1,G168&gt;0,J168&gt;0),0,IF(AND(A168&gt;1,G168&gt;0,J168&gt;0),C168*E168,IF(AND(G168=0,J168=0),0,IF(AND(G168=0,J168&gt;0),C168*E168))))</f>
        <v>0</v>
      </c>
      <c r="I168" s="5">
        <f>J168-H168</f>
        <v>0</v>
      </c>
      <c r="J168" s="5"/>
      <c r="K168" s="5">
        <f>IFERROR(IF(G168&gt;0,0,C168*E168),"")</f>
        <v>4588188.2575720334</v>
      </c>
      <c r="L168" s="4">
        <f>IFERROR(IF((C168-I168)+K168&lt;0,TRUNC((C168-I168)+K168),(C168-I168)+K168),"")</f>
        <v>1074337978.2702885</v>
      </c>
    </row>
    <row r="169" spans="1:12" x14ac:dyDescent="0.3">
      <c r="A169" s="11">
        <f>IF(B169="","",A168+1)</f>
        <v>162</v>
      </c>
      <c r="B169" s="10">
        <f>IF(OR(C169=0,C169=""),"",IF(F168="M",DATE(YEAR(B168),MONTH(B168)+1,DAY(B168)),IF(F168="Q",DATE(YEAR(B168),MONTH(B168)+3,DAY(B168)),IF(F168="H",DATE(YEAR(B168),MONTH(B168)+6,DAY(B168)),IF(F168="Y",DATE(YEAR(B168)+1,MONTH(B168),DAY(B168)))))))</f>
        <v>44713</v>
      </c>
      <c r="C169" s="4">
        <f>IFERROR(L168,"")</f>
        <v>1074337978.2702885</v>
      </c>
      <c r="D169" s="9">
        <f>IF(A169&lt;&gt;"",$B$2,"")</f>
        <v>5.2699999999999997E-2</v>
      </c>
      <c r="E169" s="8">
        <f>IFERROR(IF(F169="M",((1+D169)^(1/12)-1),IF(F169="Q",((1+D169/100)^(1/4)-1)*100,IF(F169="H",((1+D169/100)^(1/6)-1)*100,IF(F169="Y",D169,IF(F169="",D169))))),"")</f>
        <v>4.2890293603305985E-3</v>
      </c>
      <c r="F169" s="12" t="s">
        <v>0</v>
      </c>
      <c r="G169" s="5"/>
      <c r="H169" s="5">
        <f>IF(AND(A169=1,G169&gt;0,J169&gt;0),0,IF(AND(A169&gt;1,G169&gt;0,J169&gt;0),C169*E169,IF(AND(G169=0,J169=0),0,IF(AND(G169=0,J169&gt;0),C169*E169))))</f>
        <v>0</v>
      </c>
      <c r="I169" s="5">
        <f>J169-H169</f>
        <v>0</v>
      </c>
      <c r="J169" s="5"/>
      <c r="K169" s="5">
        <f>IFERROR(IF(G169&gt;0,0,C169*E169),"")</f>
        <v>4607867.131719484</v>
      </c>
      <c r="L169" s="4">
        <f>IFERROR(IF((C169-I169)+K169&lt;0,TRUNC((C169-I169)+K169),(C169-I169)+K169),"")</f>
        <v>1078945845.4020081</v>
      </c>
    </row>
    <row r="170" spans="1:12" x14ac:dyDescent="0.3">
      <c r="A170" s="11">
        <f>IF(B170="","",A169+1)</f>
        <v>163</v>
      </c>
      <c r="B170" s="10">
        <f>IF(OR(C170=0,C170=""),"",IF(F169="M",DATE(YEAR(B169),MONTH(B169)+1,DAY(B169)),IF(F169="Q",DATE(YEAR(B169),MONTH(B169)+3,DAY(B169)),IF(F169="H",DATE(YEAR(B169),MONTH(B169)+6,DAY(B169)),IF(F169="Y",DATE(YEAR(B169)+1,MONTH(B169),DAY(B169)))))))</f>
        <v>44743</v>
      </c>
      <c r="C170" s="4">
        <f>IFERROR(L169,"")</f>
        <v>1078945845.4020081</v>
      </c>
      <c r="D170" s="9">
        <f>IF(A170&lt;&gt;"",$B$2,"")</f>
        <v>5.2699999999999997E-2</v>
      </c>
      <c r="E170" s="8">
        <f>IFERROR(IF(F170="M",((1+D170)^(1/12)-1),IF(F170="Q",((1+D170/100)^(1/4)-1)*100,IF(F170="H",((1+D170/100)^(1/6)-1)*100,IF(F170="Y",D170,IF(F170="",D170))))),"")</f>
        <v>4.2890293603305985E-3</v>
      </c>
      <c r="F170" s="12" t="s">
        <v>0</v>
      </c>
      <c r="G170" s="5"/>
      <c r="H170" s="5">
        <f>IF(AND(A170=1,G170&gt;0,J170&gt;0),0,IF(AND(A170&gt;1,G170&gt;0,J170&gt;0),C170*E170,IF(AND(G170=0,J170=0),0,IF(AND(G170=0,J170&gt;0),C170*E170))))</f>
        <v>0</v>
      </c>
      <c r="I170" s="5">
        <f>J170-H170</f>
        <v>0</v>
      </c>
      <c r="J170" s="5"/>
      <c r="K170" s="5">
        <f>IFERROR(IF(G170&gt;0,0,C170*E170),"")</f>
        <v>4627630.4091359312</v>
      </c>
      <c r="L170" s="4">
        <f>IFERROR(IF((C170-I170)+K170&lt;0,TRUNC((C170-I170)+K170),(C170-I170)+K170),"")</f>
        <v>1083573475.8111439</v>
      </c>
    </row>
    <row r="171" spans="1:12" x14ac:dyDescent="0.3">
      <c r="A171" s="11">
        <f>IF(B171="","",A170+1)</f>
        <v>164</v>
      </c>
      <c r="B171" s="10">
        <f>IF(OR(C171=0,C171=""),"",IF(F170="M",DATE(YEAR(B170),MONTH(B170)+1,DAY(B170)),IF(F170="Q",DATE(YEAR(B170),MONTH(B170)+3,DAY(B170)),IF(F170="H",DATE(YEAR(B170),MONTH(B170)+6,DAY(B170)),IF(F170="Y",DATE(YEAR(B170)+1,MONTH(B170),DAY(B170)))))))</f>
        <v>44774</v>
      </c>
      <c r="C171" s="4">
        <f>IFERROR(L170,"")</f>
        <v>1083573475.8111439</v>
      </c>
      <c r="D171" s="9">
        <f>IF(A171&lt;&gt;"",$B$2,"")</f>
        <v>5.2699999999999997E-2</v>
      </c>
      <c r="E171" s="8">
        <f>IFERROR(IF(F171="M",((1+D171)^(1/12)-1),IF(F171="Q",((1+D171/100)^(1/4)-1)*100,IF(F171="H",((1+D171/100)^(1/6)-1)*100,IF(F171="Y",D171,IF(F171="",D171))))),"")</f>
        <v>4.2890293603305985E-3</v>
      </c>
      <c r="F171" s="12" t="s">
        <v>0</v>
      </c>
      <c r="G171" s="5"/>
      <c r="H171" s="5">
        <f>IF(AND(A171=1,G171&gt;0,J171&gt;0),0,IF(AND(A171&gt;1,G171&gt;0,J171&gt;0),C171*E171,IF(AND(G171=0,J171=0),0,IF(AND(G171=0,J171&gt;0),C171*E171))))</f>
        <v>0</v>
      </c>
      <c r="I171" s="5">
        <f>J171-H171</f>
        <v>0</v>
      </c>
      <c r="J171" s="5"/>
      <c r="K171" s="5">
        <f>IFERROR(IF(G171&gt;0,0,C171*E171),"")</f>
        <v>4647478.4518294735</v>
      </c>
      <c r="L171" s="4">
        <f>IFERROR(IF((C171-I171)+K171&lt;0,TRUNC((C171-I171)+K171),(C171-I171)+K171),"")</f>
        <v>1088220954.2629733</v>
      </c>
    </row>
    <row r="172" spans="1:12" x14ac:dyDescent="0.3">
      <c r="A172" s="11">
        <f>IF(B172="","",A171+1)</f>
        <v>165</v>
      </c>
      <c r="B172" s="10">
        <f>IF(OR(C172=0,C172=""),"",IF(F171="M",DATE(YEAR(B171),MONTH(B171)+1,DAY(B171)),IF(F171="Q",DATE(YEAR(B171),MONTH(B171)+3,DAY(B171)),IF(F171="H",DATE(YEAR(B171),MONTH(B171)+6,DAY(B171)),IF(F171="Y",DATE(YEAR(B171)+1,MONTH(B171),DAY(B171)))))))</f>
        <v>44805</v>
      </c>
      <c r="C172" s="4">
        <f>IFERROR(L171,"")</f>
        <v>1088220954.2629733</v>
      </c>
      <c r="D172" s="9">
        <f>IF(A172&lt;&gt;"",$B$2,"")</f>
        <v>5.2699999999999997E-2</v>
      </c>
      <c r="E172" s="8">
        <f>IFERROR(IF(F172="M",((1+D172)^(1/12)-1),IF(F172="Q",((1+D172/100)^(1/4)-1)*100,IF(F172="H",((1+D172/100)^(1/6)-1)*100,IF(F172="Y",D172,IF(F172="",D172))))),"")</f>
        <v>4.2890293603305985E-3</v>
      </c>
      <c r="F172" s="12" t="s">
        <v>0</v>
      </c>
      <c r="G172" s="5"/>
      <c r="H172" s="5">
        <f>IF(AND(A172=1,G172&gt;0,J172&gt;0),0,IF(AND(A172&gt;1,G172&gt;0,J172&gt;0),C172*E172,IF(AND(G172=0,J172=0),0,IF(AND(G172=0,J172&gt;0),C172*E172))))</f>
        <v>0</v>
      </c>
      <c r="I172" s="5">
        <f>J172-H172</f>
        <v>0</v>
      </c>
      <c r="J172" s="5"/>
      <c r="K172" s="5">
        <f>IFERROR(IF(G172&gt;0,0,C172*E172),"")</f>
        <v>4667411.6233608741</v>
      </c>
      <c r="L172" s="4">
        <f>IFERROR(IF((C172-I172)+K172&lt;0,TRUNC((C172-I172)+K172),(C172-I172)+K172),"")</f>
        <v>1092888365.8863342</v>
      </c>
    </row>
    <row r="173" spans="1:12" x14ac:dyDescent="0.3">
      <c r="A173" s="11">
        <f>IF(B173="","",A172+1)</f>
        <v>166</v>
      </c>
      <c r="B173" s="10">
        <f>IF(OR(C173=0,C173=""),"",IF(F172="M",DATE(YEAR(B172),MONTH(B172)+1,DAY(B172)),IF(F172="Q",DATE(YEAR(B172),MONTH(B172)+3,DAY(B172)),IF(F172="H",DATE(YEAR(B172),MONTH(B172)+6,DAY(B172)),IF(F172="Y",DATE(YEAR(B172)+1,MONTH(B172),DAY(B172)))))))</f>
        <v>44835</v>
      </c>
      <c r="C173" s="4">
        <f>IFERROR(L172,"")</f>
        <v>1092888365.8863342</v>
      </c>
      <c r="D173" s="9">
        <f>IF(A173&lt;&gt;"",$B$2,"")</f>
        <v>5.2699999999999997E-2</v>
      </c>
      <c r="E173" s="8">
        <f>IFERROR(IF(F173="M",((1+D173)^(1/12)-1),IF(F173="Q",((1+D173/100)^(1/4)-1)*100,IF(F173="H",((1+D173/100)^(1/6)-1)*100,IF(F173="Y",D173,IF(F173="",D173))))),"")</f>
        <v>4.2890293603305985E-3</v>
      </c>
      <c r="F173" s="12" t="s">
        <v>0</v>
      </c>
      <c r="G173" s="5"/>
      <c r="H173" s="5">
        <f>IF(AND(A173=1,G173&gt;0,J173&gt;0),0,IF(AND(A173&gt;1,G173&gt;0,J173&gt;0),C173*E173,IF(AND(G173=0,J173=0),0,IF(AND(G173=0,J173&gt;0),C173*E173))))</f>
        <v>0</v>
      </c>
      <c r="I173" s="5">
        <f>J173-H173</f>
        <v>0</v>
      </c>
      <c r="J173" s="5"/>
      <c r="K173" s="5">
        <f>IFERROR(IF(G173&gt;0,0,C173*E173),"")</f>
        <v>4687430.2888502171</v>
      </c>
      <c r="L173" s="4">
        <f>IFERROR(IF((C173-I173)+K173&lt;0,TRUNC((C173-I173)+K173),(C173-I173)+K173),"")</f>
        <v>1097575796.1751845</v>
      </c>
    </row>
    <row r="174" spans="1:12" x14ac:dyDescent="0.3">
      <c r="A174" s="11">
        <f>IF(B174="","",A173+1)</f>
        <v>167</v>
      </c>
      <c r="B174" s="10">
        <f>IF(OR(C174=0,C174=""),"",IF(F173="M",DATE(YEAR(B173),MONTH(B173)+1,DAY(B173)),IF(F173="Q",DATE(YEAR(B173),MONTH(B173)+3,DAY(B173)),IF(F173="H",DATE(YEAR(B173),MONTH(B173)+6,DAY(B173)),IF(F173="Y",DATE(YEAR(B173)+1,MONTH(B173),DAY(B173)))))))</f>
        <v>44866</v>
      </c>
      <c r="C174" s="4">
        <f>IFERROR(L173,"")</f>
        <v>1097575796.1751845</v>
      </c>
      <c r="D174" s="9">
        <f>IF(A174&lt;&gt;"",$B$2,"")</f>
        <v>5.2699999999999997E-2</v>
      </c>
      <c r="E174" s="8">
        <f>IFERROR(IF(F174="M",((1+D174)^(1/12)-1),IF(F174="Q",((1+D174/100)^(1/4)-1)*100,IF(F174="H",((1+D174/100)^(1/6)-1)*100,IF(F174="Y",D174,IF(F174="",D174))))),"")</f>
        <v>4.2890293603305985E-3</v>
      </c>
      <c r="F174" s="12" t="s">
        <v>0</v>
      </c>
      <c r="G174" s="5"/>
      <c r="H174" s="5">
        <f>IF(AND(A174=1,G174&gt;0,J174&gt;0),0,IF(AND(A174&gt;1,G174&gt;0,J174&gt;0),C174*E174,IF(AND(G174=0,J174=0),0,IF(AND(G174=0,J174&gt;0),C174*E174))))</f>
        <v>0</v>
      </c>
      <c r="I174" s="5">
        <f>J174-H174</f>
        <v>0</v>
      </c>
      <c r="J174" s="5"/>
      <c r="K174" s="5">
        <f>IFERROR(IF(G174&gt;0,0,C174*E174),"")</f>
        <v>4707534.8149835989</v>
      </c>
      <c r="L174" s="4">
        <f>IFERROR(IF((C174-I174)+K174&lt;0,TRUNC((C174-I174)+K174),(C174-I174)+K174),"")</f>
        <v>1102283330.9901681</v>
      </c>
    </row>
    <row r="175" spans="1:12" x14ac:dyDescent="0.3">
      <c r="A175" s="11">
        <f>IF(B175="","",A174+1)</f>
        <v>168</v>
      </c>
      <c r="B175" s="10">
        <f>IF(OR(C175=0,C175=""),"",IF(F174="M",DATE(YEAR(B174),MONTH(B174)+1,DAY(B174)),IF(F174="Q",DATE(YEAR(B174),MONTH(B174)+3,DAY(B174)),IF(F174="H",DATE(YEAR(B174),MONTH(B174)+6,DAY(B174)),IF(F174="Y",DATE(YEAR(B174)+1,MONTH(B174),DAY(B174)))))))</f>
        <v>44896</v>
      </c>
      <c r="C175" s="4">
        <f>IFERROR(L174,"")</f>
        <v>1102283330.9901681</v>
      </c>
      <c r="D175" s="9">
        <f>IF(A175&lt;&gt;"",$B$2,"")</f>
        <v>5.2699999999999997E-2</v>
      </c>
      <c r="E175" s="8">
        <f>IFERROR(IF(F175="M",((1+D175)^(1/12)-1),IF(F175="Q",((1+D175/100)^(1/4)-1)*100,IF(F175="H",((1+D175/100)^(1/6)-1)*100,IF(F175="Y",D175,IF(F175="",D175))))),"")</f>
        <v>4.2890293603305985E-3</v>
      </c>
      <c r="F175" s="12" t="s">
        <v>0</v>
      </c>
      <c r="G175" s="5"/>
      <c r="H175" s="5">
        <f>IF(AND(A175=1,G175&gt;0,J175&gt;0),0,IF(AND(A175&gt;1,G175&gt;0,J175&gt;0),C175*E175,IF(AND(G175=0,J175=0),0,IF(AND(G175=0,J175&gt;0),C175*E175))))</f>
        <v>0</v>
      </c>
      <c r="I175" s="5">
        <f>J175-H175</f>
        <v>0</v>
      </c>
      <c r="J175" s="5"/>
      <c r="K175" s="5">
        <f>IFERROR(IF(G175&gt;0,0,C175*E175),"")</f>
        <v>4727725.5700198421</v>
      </c>
      <c r="L175" s="4">
        <f>IFERROR(IF((C175-I175)+K175&lt;0,TRUNC((C175-I175)+K175),(C175-I175)+K175),"")</f>
        <v>1107011056.5601881</v>
      </c>
    </row>
    <row r="176" spans="1:12" x14ac:dyDescent="0.3">
      <c r="A176" s="11">
        <f>IF(B176="","",A175+1)</f>
        <v>169</v>
      </c>
      <c r="B176" s="10">
        <f>IF(OR(C176=0,C176=""),"",IF(F175="M",DATE(YEAR(B175),MONTH(B175)+1,DAY(B175)),IF(F175="Q",DATE(YEAR(B175),MONTH(B175)+3,DAY(B175)),IF(F175="H",DATE(YEAR(B175),MONTH(B175)+6,DAY(B175)),IF(F175="Y",DATE(YEAR(B175)+1,MONTH(B175),DAY(B175)))))))</f>
        <v>44927</v>
      </c>
      <c r="C176" s="4">
        <f>IFERROR(L175,"")</f>
        <v>1107011056.5601881</v>
      </c>
      <c r="D176" s="9">
        <f>IF(A176&lt;&gt;"",$B$2,"")</f>
        <v>5.2699999999999997E-2</v>
      </c>
      <c r="E176" s="8">
        <f>IFERROR(IF(F176="M",((1+D176)^(1/12)-1),IF(F176="Q",((1+D176/100)^(1/4)-1)*100,IF(F176="H",((1+D176/100)^(1/6)-1)*100,IF(F176="Y",D176,IF(F176="",D176))))),"")</f>
        <v>4.2890293603305985E-3</v>
      </c>
      <c r="F176" s="12" t="s">
        <v>0</v>
      </c>
      <c r="G176" s="5"/>
      <c r="H176" s="5">
        <f>IF(AND(A176=1,G176&gt;0,J176&gt;0),0,IF(AND(A176&gt;1,G176&gt;0,J176&gt;0),C176*E176,IF(AND(G176=0,J176=0),0,IF(AND(G176=0,J176&gt;0),C176*E176))))</f>
        <v>0</v>
      </c>
      <c r="I176" s="5">
        <f>J176-H176</f>
        <v>0</v>
      </c>
      <c r="J176" s="5"/>
      <c r="K176" s="5">
        <f>IFERROR(IF(G176&gt;0,0,C176*E176),"")</f>
        <v>4748002.9237972433</v>
      </c>
      <c r="L176" s="4">
        <f>IFERROR(IF((C176-I176)+K176&lt;0,TRUNC((C176-I176)+K176),(C176-I176)+K176),"")</f>
        <v>1111759059.4839852</v>
      </c>
    </row>
    <row r="177" spans="1:12" x14ac:dyDescent="0.3">
      <c r="A177" s="11">
        <f>IF(B177="","",A176+1)</f>
        <v>170</v>
      </c>
      <c r="B177" s="10">
        <f>IF(OR(C177=0,C177=""),"",IF(F176="M",DATE(YEAR(B176),MONTH(B176)+1,DAY(B176)),IF(F176="Q",DATE(YEAR(B176),MONTH(B176)+3,DAY(B176)),IF(F176="H",DATE(YEAR(B176),MONTH(B176)+6,DAY(B176)),IF(F176="Y",DATE(YEAR(B176)+1,MONTH(B176),DAY(B176)))))))</f>
        <v>44958</v>
      </c>
      <c r="C177" s="4">
        <f>IFERROR(L176,"")</f>
        <v>1111759059.4839852</v>
      </c>
      <c r="D177" s="9">
        <f>IF(A177&lt;&gt;"",$B$2,"")</f>
        <v>5.2699999999999997E-2</v>
      </c>
      <c r="E177" s="8">
        <f>IFERROR(IF(F177="M",((1+D177)^(1/12)-1),IF(F177="Q",((1+D177/100)^(1/4)-1)*100,IF(F177="H",((1+D177/100)^(1/6)-1)*100,IF(F177="Y",D177,IF(F177="",D177))))),"")</f>
        <v>4.2890293603305985E-3</v>
      </c>
      <c r="F177" s="12" t="s">
        <v>0</v>
      </c>
      <c r="G177" s="5"/>
      <c r="H177" s="5">
        <f>IF(AND(A177=1,G177&gt;0,J177&gt;0),0,IF(AND(A177&gt;1,G177&gt;0,J177&gt;0),C177*E177,IF(AND(G177=0,J177=0),0,IF(AND(G177=0,J177&gt;0),C177*E177))))</f>
        <v>0</v>
      </c>
      <c r="I177" s="5">
        <f>J177-H177</f>
        <v>0</v>
      </c>
      <c r="J177" s="5"/>
      <c r="K177" s="5">
        <f>IFERROR(IF(G177&gt;0,0,C177*E177),"")</f>
        <v>4768367.2477403451</v>
      </c>
      <c r="L177" s="4">
        <f>IFERROR(IF((C177-I177)+K177&lt;0,TRUNC((C177-I177)+K177),(C177-I177)+K177),"")</f>
        <v>1116527426.7317255</v>
      </c>
    </row>
    <row r="178" spans="1:12" x14ac:dyDescent="0.3">
      <c r="A178" s="11">
        <f>IF(B178="","",A177+1)</f>
        <v>171</v>
      </c>
      <c r="B178" s="10">
        <f>IF(OR(C178=0,C178=""),"",IF(F177="M",DATE(YEAR(B177),MONTH(B177)+1,DAY(B177)),IF(F177="Q",DATE(YEAR(B177),MONTH(B177)+3,DAY(B177)),IF(F177="H",DATE(YEAR(B177),MONTH(B177)+6,DAY(B177)),IF(F177="Y",DATE(YEAR(B177)+1,MONTH(B177),DAY(B177)))))))</f>
        <v>44986</v>
      </c>
      <c r="C178" s="4">
        <f>IFERROR(L177,"")</f>
        <v>1116527426.7317255</v>
      </c>
      <c r="D178" s="9">
        <f>IF(A178&lt;&gt;"",$B$2,"")</f>
        <v>5.2699999999999997E-2</v>
      </c>
      <c r="E178" s="8">
        <f>IFERROR(IF(F178="M",((1+D178)^(1/12)-1),IF(F178="Q",((1+D178/100)^(1/4)-1)*100,IF(F178="H",((1+D178/100)^(1/6)-1)*100,IF(F178="Y",D178,IF(F178="",D178))))),"")</f>
        <v>4.2890293603305985E-3</v>
      </c>
      <c r="F178" s="12" t="s">
        <v>0</v>
      </c>
      <c r="G178" s="5"/>
      <c r="H178" s="5">
        <f>IF(AND(A178=1,G178&gt;0,J178&gt;0),0,IF(AND(A178&gt;1,G178&gt;0,J178&gt;0),C178*E178,IF(AND(G178=0,J178=0),0,IF(AND(G178=0,J178&gt;0),C178*E178))))</f>
        <v>0</v>
      </c>
      <c r="I178" s="5">
        <f>J178-H178</f>
        <v>0</v>
      </c>
      <c r="J178" s="5"/>
      <c r="K178" s="5">
        <f>IFERROR(IF(G178&gt;0,0,C178*E178),"")</f>
        <v>4788818.9148667417</v>
      </c>
      <c r="L178" s="4">
        <f>IFERROR(IF((C178-I178)+K178&lt;0,TRUNC((C178-I178)+K178),(C178-I178)+K178),"")</f>
        <v>1121316245.6465921</v>
      </c>
    </row>
    <row r="179" spans="1:12" x14ac:dyDescent="0.3">
      <c r="A179" s="11">
        <f>IF(B179="","",A178+1)</f>
        <v>172</v>
      </c>
      <c r="B179" s="10">
        <f>IF(OR(C179=0,C179=""),"",IF(F178="M",DATE(YEAR(B178),MONTH(B178)+1,DAY(B178)),IF(F178="Q",DATE(YEAR(B178),MONTH(B178)+3,DAY(B178)),IF(F178="H",DATE(YEAR(B178),MONTH(B178)+6,DAY(B178)),IF(F178="Y",DATE(YEAR(B178)+1,MONTH(B178),DAY(B178)))))))</f>
        <v>45017</v>
      </c>
      <c r="C179" s="4">
        <f>IFERROR(L178,"")</f>
        <v>1121316245.6465921</v>
      </c>
      <c r="D179" s="9">
        <f>IF(A179&lt;&gt;"",$B$2,"")</f>
        <v>5.2699999999999997E-2</v>
      </c>
      <c r="E179" s="8">
        <f>IFERROR(IF(F179="M",((1+D179)^(1/12)-1),IF(F179="Q",((1+D179/100)^(1/4)-1)*100,IF(F179="H",((1+D179/100)^(1/6)-1)*100,IF(F179="Y",D179,IF(F179="",D179))))),"")</f>
        <v>4.2890293603305985E-3</v>
      </c>
      <c r="F179" s="12" t="s">
        <v>0</v>
      </c>
      <c r="G179" s="5"/>
      <c r="H179" s="5">
        <f>IF(AND(A179=1,G179&gt;0,J179&gt;0),0,IF(AND(A179&gt;1,G179&gt;0,J179&gt;0),C179*E179,IF(AND(G179=0,J179=0),0,IF(AND(G179=0,J179&gt;0),C179*E179))))</f>
        <v>0</v>
      </c>
      <c r="I179" s="5">
        <f>J179-H179</f>
        <v>0</v>
      </c>
      <c r="J179" s="5"/>
      <c r="K179" s="5">
        <f>IFERROR(IF(G179&gt;0,0,C179*E179),"")</f>
        <v>4809358.2997939112</v>
      </c>
      <c r="L179" s="4">
        <f>IFERROR(IF((C179-I179)+K179&lt;0,TRUNC((C179-I179)+K179),(C179-I179)+K179),"")</f>
        <v>1126125603.9463861</v>
      </c>
    </row>
    <row r="180" spans="1:12" x14ac:dyDescent="0.3">
      <c r="A180" s="11">
        <f>IF(B180="","",A179+1)</f>
        <v>173</v>
      </c>
      <c r="B180" s="10">
        <f>IF(OR(C180=0,C180=""),"",IF(F179="M",DATE(YEAR(B179),MONTH(B179)+1,DAY(B179)),IF(F179="Q",DATE(YEAR(B179),MONTH(B179)+3,DAY(B179)),IF(F179="H",DATE(YEAR(B179),MONTH(B179)+6,DAY(B179)),IF(F179="Y",DATE(YEAR(B179)+1,MONTH(B179),DAY(B179)))))))</f>
        <v>45047</v>
      </c>
      <c r="C180" s="4">
        <f>IFERROR(L179,"")</f>
        <v>1126125603.9463861</v>
      </c>
      <c r="D180" s="9">
        <f>IF(A180&lt;&gt;"",$B$2,"")</f>
        <v>5.2699999999999997E-2</v>
      </c>
      <c r="E180" s="8">
        <f>IFERROR(IF(F180="M",((1+D180)^(1/12)-1),IF(F180="Q",((1+D180/100)^(1/4)-1)*100,IF(F180="H",((1+D180/100)^(1/6)-1)*100,IF(F180="Y",D180,IF(F180="",D180))))),"")</f>
        <v>4.2890293603305985E-3</v>
      </c>
      <c r="F180" s="12" t="s">
        <v>0</v>
      </c>
      <c r="G180" s="5"/>
      <c r="H180" s="5">
        <f>IF(AND(A180=1,G180&gt;0,J180&gt;0),0,IF(AND(A180&gt;1,G180&gt;0,J180&gt;0),C180*E180,IF(AND(G180=0,J180=0),0,IF(AND(G180=0,J180&gt;0),C180*E180))))</f>
        <v>0</v>
      </c>
      <c r="I180" s="5">
        <f>J180-H180</f>
        <v>0</v>
      </c>
      <c r="J180" s="5"/>
      <c r="K180" s="5">
        <f>IFERROR(IF(G180&gt;0,0,C180*E180),"")</f>
        <v>4829985.7787460769</v>
      </c>
      <c r="L180" s="4">
        <f>IFERROR(IF((C180-I180)+K180&lt;0,TRUNC((C180-I180)+K180),(C180-I180)+K180),"")</f>
        <v>1130955589.7251322</v>
      </c>
    </row>
    <row r="181" spans="1:12" x14ac:dyDescent="0.3">
      <c r="A181" s="11">
        <f>IF(B181="","",A180+1)</f>
        <v>174</v>
      </c>
      <c r="B181" s="10">
        <f>IF(OR(C181=0,C181=""),"",IF(F180="M",DATE(YEAR(B180),MONTH(B180)+1,DAY(B180)),IF(F180="Q",DATE(YEAR(B180),MONTH(B180)+3,DAY(B180)),IF(F180="H",DATE(YEAR(B180),MONTH(B180)+6,DAY(B180)),IF(F180="Y",DATE(YEAR(B180)+1,MONTH(B180),DAY(B180)))))))</f>
        <v>45078</v>
      </c>
      <c r="C181" s="4">
        <f>IFERROR(L180,"")</f>
        <v>1130955589.7251322</v>
      </c>
      <c r="D181" s="9">
        <f>IF(A181&lt;&gt;"",$B$2,"")</f>
        <v>5.2699999999999997E-2</v>
      </c>
      <c r="E181" s="8">
        <f>IFERROR(IF(F181="M",((1+D181)^(1/12)-1),IF(F181="Q",((1+D181/100)^(1/4)-1)*100,IF(F181="H",((1+D181/100)^(1/6)-1)*100,IF(F181="Y",D181,IF(F181="",D181))))),"")</f>
        <v>4.2890293603305985E-3</v>
      </c>
      <c r="F181" s="12" t="s">
        <v>0</v>
      </c>
      <c r="G181" s="5"/>
      <c r="H181" s="5">
        <f>IF(AND(A181=1,G181&gt;0,J181&gt;0),0,IF(AND(A181&gt;1,G181&gt;0,J181&gt;0),C181*E181,IF(AND(G181=0,J181=0),0,IF(AND(G181=0,J181&gt;0),C181*E181))))</f>
        <v>0</v>
      </c>
      <c r="I181" s="5">
        <f>J181-H181</f>
        <v>0</v>
      </c>
      <c r="J181" s="5"/>
      <c r="K181" s="5">
        <f>IFERROR(IF(G181&gt;0,0,C181*E181),"")</f>
        <v>4850701.7295610989</v>
      </c>
      <c r="L181" s="4">
        <f>IFERROR(IF((C181-I181)+K181&lt;0,TRUNC((C181-I181)+K181),(C181-I181)+K181),"")</f>
        <v>1135806291.4546933</v>
      </c>
    </row>
    <row r="182" spans="1:12" x14ac:dyDescent="0.3">
      <c r="A182" s="11">
        <f>IF(B182="","",A181+1)</f>
        <v>175</v>
      </c>
      <c r="B182" s="10">
        <f>IF(OR(C182=0,C182=""),"",IF(F181="M",DATE(YEAR(B181),MONTH(B181)+1,DAY(B181)),IF(F181="Q",DATE(YEAR(B181),MONTH(B181)+3,DAY(B181)),IF(F181="H",DATE(YEAR(B181),MONTH(B181)+6,DAY(B181)),IF(F181="Y",DATE(YEAR(B181)+1,MONTH(B181),DAY(B181)))))))</f>
        <v>45108</v>
      </c>
      <c r="C182" s="4">
        <f>IFERROR(L181,"")</f>
        <v>1135806291.4546933</v>
      </c>
      <c r="D182" s="9">
        <f>IF(A182&lt;&gt;"",$B$2,"")</f>
        <v>5.2699999999999997E-2</v>
      </c>
      <c r="E182" s="8">
        <f>IFERROR(IF(F182="M",((1+D182)^(1/12)-1),IF(F182="Q",((1+D182/100)^(1/4)-1)*100,IF(F182="H",((1+D182/100)^(1/6)-1)*100,IF(F182="Y",D182,IF(F182="",D182))))),"")</f>
        <v>4.2890293603305985E-3</v>
      </c>
      <c r="F182" s="12" t="s">
        <v>0</v>
      </c>
      <c r="G182" s="5"/>
      <c r="H182" s="5">
        <f>IF(AND(A182=1,G182&gt;0,J182&gt;0),0,IF(AND(A182&gt;1,G182&gt;0,J182&gt;0),C182*E182,IF(AND(G182=0,J182=0),0,IF(AND(G182=0,J182&gt;0),C182*E182))))</f>
        <v>0</v>
      </c>
      <c r="I182" s="5">
        <f>J182-H182</f>
        <v>0</v>
      </c>
      <c r="J182" s="5"/>
      <c r="K182" s="5">
        <f>IFERROR(IF(G182&gt;0,0,C182*E182),"")</f>
        <v>4871506.5316973925</v>
      </c>
      <c r="L182" s="4">
        <f>IFERROR(IF((C182-I182)+K182&lt;0,TRUNC((C182-I182)+K182),(C182-I182)+K182),"")</f>
        <v>1140677797.9863906</v>
      </c>
    </row>
    <row r="183" spans="1:12" x14ac:dyDescent="0.3">
      <c r="A183" s="11">
        <f>IF(B183="","",A182+1)</f>
        <v>176</v>
      </c>
      <c r="B183" s="10">
        <f>IF(OR(C183=0,C183=""),"",IF(F182="M",DATE(YEAR(B182),MONTH(B182)+1,DAY(B182)),IF(F182="Q",DATE(YEAR(B182),MONTH(B182)+3,DAY(B182)),IF(F182="H",DATE(YEAR(B182),MONTH(B182)+6,DAY(B182)),IF(F182="Y",DATE(YEAR(B182)+1,MONTH(B182),DAY(B182)))))))</f>
        <v>45139</v>
      </c>
      <c r="C183" s="4">
        <f>IFERROR(L182,"")</f>
        <v>1140677797.9863906</v>
      </c>
      <c r="D183" s="9">
        <f>IF(A183&lt;&gt;"",$B$2,"")</f>
        <v>5.2699999999999997E-2</v>
      </c>
      <c r="E183" s="8">
        <f>IFERROR(IF(F183="M",((1+D183)^(1/12)-1),IF(F183="Q",((1+D183/100)^(1/4)-1)*100,IF(F183="H",((1+D183/100)^(1/6)-1)*100,IF(F183="Y",D183,IF(F183="",D183))))),"")</f>
        <v>4.2890293603305985E-3</v>
      </c>
      <c r="F183" s="12" t="s">
        <v>0</v>
      </c>
      <c r="G183" s="5"/>
      <c r="H183" s="5">
        <f>IF(AND(A183=1,G183&gt;0,J183&gt;0),0,IF(AND(A183&gt;1,G183&gt;0,J183&gt;0),C183*E183,IF(AND(G183=0,J183=0),0,IF(AND(G183=0,J183&gt;0),C183*E183))))</f>
        <v>0</v>
      </c>
      <c r="I183" s="5">
        <f>J183-H183</f>
        <v>0</v>
      </c>
      <c r="J183" s="5"/>
      <c r="K183" s="5">
        <f>IFERROR(IF(G183&gt;0,0,C183*E183),"")</f>
        <v>4892400.5662408844</v>
      </c>
      <c r="L183" s="4">
        <f>IFERROR(IF((C183-I183)+K183&lt;0,TRUNC((C183-I183)+K183),(C183-I183)+K183),"")</f>
        <v>1145570198.5526314</v>
      </c>
    </row>
    <row r="184" spans="1:12" x14ac:dyDescent="0.3">
      <c r="A184" s="11">
        <f>IF(B184="","",A183+1)</f>
        <v>177</v>
      </c>
      <c r="B184" s="10">
        <f>IF(OR(C184=0,C184=""),"",IF(F183="M",DATE(YEAR(B183),MONTH(B183)+1,DAY(B183)),IF(F183="Q",DATE(YEAR(B183),MONTH(B183)+3,DAY(B183)),IF(F183="H",DATE(YEAR(B183),MONTH(B183)+6,DAY(B183)),IF(F183="Y",DATE(YEAR(B183)+1,MONTH(B183),DAY(B183)))))))</f>
        <v>45170</v>
      </c>
      <c r="C184" s="4">
        <f>IFERROR(L183,"")</f>
        <v>1145570198.5526314</v>
      </c>
      <c r="D184" s="9">
        <f>IF(A184&lt;&gt;"",$B$2,"")</f>
        <v>5.2699999999999997E-2</v>
      </c>
      <c r="E184" s="8">
        <f>IFERROR(IF(F184="M",((1+D184)^(1/12)-1),IF(F184="Q",((1+D184/100)^(1/4)-1)*100,IF(F184="H",((1+D184/100)^(1/6)-1)*100,IF(F184="Y",D184,IF(F184="",D184))))),"")</f>
        <v>4.2890293603305985E-3</v>
      </c>
      <c r="F184" s="12" t="s">
        <v>0</v>
      </c>
      <c r="G184" s="5"/>
      <c r="H184" s="5">
        <f>IF(AND(A184=1,G184&gt;0,J184&gt;0),0,IF(AND(A184&gt;1,G184&gt;0,J184&gt;0),C184*E184,IF(AND(G184=0,J184=0),0,IF(AND(G184=0,J184&gt;0),C184*E184))))</f>
        <v>0</v>
      </c>
      <c r="I184" s="5">
        <f>J184-H184</f>
        <v>0</v>
      </c>
      <c r="J184" s="5"/>
      <c r="K184" s="5">
        <f>IFERROR(IF(G184&gt;0,0,C184*E184),"")</f>
        <v>4913384.2159119891</v>
      </c>
      <c r="L184" s="4">
        <f>IFERROR(IF((C184-I184)+K184&lt;0,TRUNC((C184-I184)+K184),(C184-I184)+K184),"")</f>
        <v>1150483582.7685435</v>
      </c>
    </row>
    <row r="185" spans="1:12" x14ac:dyDescent="0.3">
      <c r="A185" s="11">
        <f>IF(B185="","",A184+1)</f>
        <v>178</v>
      </c>
      <c r="B185" s="10">
        <f>IF(OR(C185=0,C185=""),"",IF(F184="M",DATE(YEAR(B184),MONTH(B184)+1,DAY(B184)),IF(F184="Q",DATE(YEAR(B184),MONTH(B184)+3,DAY(B184)),IF(F184="H",DATE(YEAR(B184),MONTH(B184)+6,DAY(B184)),IF(F184="Y",DATE(YEAR(B184)+1,MONTH(B184),DAY(B184)))))))</f>
        <v>45200</v>
      </c>
      <c r="C185" s="4">
        <f>IFERROR(L184,"")</f>
        <v>1150483582.7685435</v>
      </c>
      <c r="D185" s="9">
        <f>IF(A185&lt;&gt;"",$B$2,"")</f>
        <v>5.2699999999999997E-2</v>
      </c>
      <c r="E185" s="8">
        <f>IFERROR(IF(F185="M",((1+D185)^(1/12)-1),IF(F185="Q",((1+D185/100)^(1/4)-1)*100,IF(F185="H",((1+D185/100)^(1/6)-1)*100,IF(F185="Y",D185,IF(F185="",D185))))),"")</f>
        <v>4.2890293603305985E-3</v>
      </c>
      <c r="F185" s="12" t="s">
        <v>0</v>
      </c>
      <c r="G185" s="5"/>
      <c r="H185" s="5">
        <f>IF(AND(A185=1,G185&gt;0,J185&gt;0),0,IF(AND(A185&gt;1,G185&gt;0,J185&gt;0),C185*E185,IF(AND(G185=0,J185=0),0,IF(AND(G185=0,J185&gt;0),C185*E185))))</f>
        <v>0</v>
      </c>
      <c r="I185" s="5">
        <f>J185-H185</f>
        <v>0</v>
      </c>
      <c r="J185" s="5"/>
      <c r="K185" s="5">
        <f>IFERROR(IF(G185&gt;0,0,C185*E185),"")</f>
        <v>4934457.865072621</v>
      </c>
      <c r="L185" s="4">
        <f>IFERROR(IF((C185-I185)+K185&lt;0,TRUNC((C185-I185)+K185),(C185-I185)+K185),"")</f>
        <v>1155418040.6336162</v>
      </c>
    </row>
    <row r="186" spans="1:12" x14ac:dyDescent="0.3">
      <c r="A186" s="11">
        <f>IF(B186="","",A185+1)</f>
        <v>179</v>
      </c>
      <c r="B186" s="10">
        <f>IF(OR(C186=0,C186=""),"",IF(F185="M",DATE(YEAR(B185),MONTH(B185)+1,DAY(B185)),IF(F185="Q",DATE(YEAR(B185),MONTH(B185)+3,DAY(B185)),IF(F185="H",DATE(YEAR(B185),MONTH(B185)+6,DAY(B185)),IF(F185="Y",DATE(YEAR(B185)+1,MONTH(B185),DAY(B185)))))))</f>
        <v>45231</v>
      </c>
      <c r="C186" s="4">
        <f>IFERROR(L185,"")</f>
        <v>1155418040.6336162</v>
      </c>
      <c r="D186" s="9">
        <f>IF(A186&lt;&gt;"",$B$2,"")</f>
        <v>5.2699999999999997E-2</v>
      </c>
      <c r="E186" s="8">
        <f>IFERROR(IF(F186="M",((1+D186)^(1/12)-1),IF(F186="Q",((1+D186/100)^(1/4)-1)*100,IF(F186="H",((1+D186/100)^(1/6)-1)*100,IF(F186="Y",D186,IF(F186="",D186))))),"")</f>
        <v>4.2890293603305985E-3</v>
      </c>
      <c r="F186" s="12" t="s">
        <v>0</v>
      </c>
      <c r="G186" s="5"/>
      <c r="H186" s="5">
        <f>IF(AND(A186=1,G186&gt;0,J186&gt;0),0,IF(AND(A186&gt;1,G186&gt;0,J186&gt;0),C186*E186,IF(AND(G186=0,J186=0),0,IF(AND(G186=0,J186&gt;0),C186*E186))))</f>
        <v>0</v>
      </c>
      <c r="I186" s="5">
        <f>J186-H186</f>
        <v>0</v>
      </c>
      <c r="J186" s="5"/>
      <c r="K186" s="5">
        <f>IFERROR(IF(G186&gt;0,0,C186*E186),"")</f>
        <v>4955621.8997332323</v>
      </c>
      <c r="L186" s="4">
        <f>IFERROR(IF((C186-I186)+K186&lt;0,TRUNC((C186-I186)+K186),(C186-I186)+K186),"")</f>
        <v>1160373662.5333495</v>
      </c>
    </row>
    <row r="187" spans="1:12" x14ac:dyDescent="0.3">
      <c r="A187" s="11">
        <f>IF(B187="","",A186+1)</f>
        <v>180</v>
      </c>
      <c r="B187" s="10">
        <f>IF(OR(C187=0,C187=""),"",IF(F186="M",DATE(YEAR(B186),MONTH(B186)+1,DAY(B186)),IF(F186="Q",DATE(YEAR(B186),MONTH(B186)+3,DAY(B186)),IF(F186="H",DATE(YEAR(B186),MONTH(B186)+6,DAY(B186)),IF(F186="Y",DATE(YEAR(B186)+1,MONTH(B186),DAY(B186)))))))</f>
        <v>45261</v>
      </c>
      <c r="C187" s="4">
        <f>IFERROR(L186,"")</f>
        <v>1160373662.5333495</v>
      </c>
      <c r="D187" s="9">
        <f>IF(A187&lt;&gt;"",$B$2,"")</f>
        <v>5.2699999999999997E-2</v>
      </c>
      <c r="E187" s="8">
        <f>IFERROR(IF(F187="M",((1+D187)^(1/12)-1),IF(F187="Q",((1+D187/100)^(1/4)-1)*100,IF(F187="H",((1+D187/100)^(1/6)-1)*100,IF(F187="Y",D187,IF(F187="",D187))))),"")</f>
        <v>4.2890293603305985E-3</v>
      </c>
      <c r="F187" s="12" t="s">
        <v>0</v>
      </c>
      <c r="G187" s="5"/>
      <c r="H187" s="5">
        <f>IF(AND(A187=1,G187&gt;0,J187&gt;0),0,IF(AND(A187&gt;1,G187&gt;0,J187&gt;0),C187*E187,IF(AND(G187=0,J187=0),0,IF(AND(G187=0,J187&gt;0),C187*E187))))</f>
        <v>0</v>
      </c>
      <c r="I187" s="5">
        <f>J187-H187</f>
        <v>0</v>
      </c>
      <c r="J187" s="5"/>
      <c r="K187" s="5">
        <f>IFERROR(IF(G187&gt;0,0,C187*E187),"")</f>
        <v>4976876.7075598855</v>
      </c>
      <c r="L187" s="4">
        <f>IFERROR(IF((C187-I187)+K187&lt;0,TRUNC((C187-I187)+K187),(C187-I187)+K187),"")</f>
        <v>1165350539.2409093</v>
      </c>
    </row>
    <row r="188" spans="1:12" x14ac:dyDescent="0.3">
      <c r="A188" s="11">
        <f>IF(B188="","",A187+1)</f>
        <v>181</v>
      </c>
      <c r="B188" s="10">
        <f>IF(OR(C188=0,C188=""),"",IF(F187="M",DATE(YEAR(B187),MONTH(B187)+1,DAY(B187)),IF(F187="Q",DATE(YEAR(B187),MONTH(B187)+3,DAY(B187)),IF(F187="H",DATE(YEAR(B187),MONTH(B187)+6,DAY(B187)),IF(F187="Y",DATE(YEAR(B187)+1,MONTH(B187),DAY(B187)))))))</f>
        <v>45292</v>
      </c>
      <c r="C188" s="4">
        <f>IFERROR(L187,"")</f>
        <v>1165350539.2409093</v>
      </c>
      <c r="D188" s="9">
        <f>IF(A188&lt;&gt;"",$B$2,"")</f>
        <v>5.2699999999999997E-2</v>
      </c>
      <c r="E188" s="8">
        <f>IFERROR(IF(F188="M",((1+D188)^(1/12)-1),IF(F188="Q",((1+D188/100)^(1/4)-1)*100,IF(F188="H",((1+D188/100)^(1/6)-1)*100,IF(F188="Y",D188,IF(F188="",D188))))),"")</f>
        <v>4.2890293603305985E-3</v>
      </c>
      <c r="F188" s="12" t="s">
        <v>0</v>
      </c>
      <c r="G188" s="5"/>
      <c r="H188" s="5">
        <f>IF(AND(A188=1,G188&gt;0,J188&gt;0),0,IF(AND(A188&gt;1,G188&gt;0,J188&gt;0),C188*E188,IF(AND(G188=0,J188=0),0,IF(AND(G188=0,J188&gt;0),C188*E188))))</f>
        <v>0</v>
      </c>
      <c r="I188" s="5">
        <f>J188-H188</f>
        <v>0</v>
      </c>
      <c r="J188" s="5"/>
      <c r="K188" s="5">
        <f>IFERROR(IF(G188&gt;0,0,C188*E188),"")</f>
        <v>4998222.6778813554</v>
      </c>
      <c r="L188" s="4">
        <f>IFERROR(IF((C188-I188)+K188&lt;0,TRUNC((C188-I188)+K188),(C188-I188)+K188),"")</f>
        <v>1170348761.9187906</v>
      </c>
    </row>
    <row r="189" spans="1:12" x14ac:dyDescent="0.3">
      <c r="A189" s="11">
        <f>IF(B189="","",A188+1)</f>
        <v>182</v>
      </c>
      <c r="B189" s="10">
        <f>IF(OR(C189=0,C189=""),"",IF(F188="M",DATE(YEAR(B188),MONTH(B188)+1,DAY(B188)),IF(F188="Q",DATE(YEAR(B188),MONTH(B188)+3,DAY(B188)),IF(F188="H",DATE(YEAR(B188),MONTH(B188)+6,DAY(B188)),IF(F188="Y",DATE(YEAR(B188)+1,MONTH(B188),DAY(B188)))))))</f>
        <v>45323</v>
      </c>
      <c r="C189" s="4">
        <f>IFERROR(L188,"")</f>
        <v>1170348761.9187906</v>
      </c>
      <c r="D189" s="9">
        <f>IF(A189&lt;&gt;"",$B$2,"")</f>
        <v>5.2699999999999997E-2</v>
      </c>
      <c r="E189" s="8">
        <f>IFERROR(IF(F189="M",((1+D189)^(1/12)-1),IF(F189="Q",((1+D189/100)^(1/4)-1)*100,IF(F189="H",((1+D189/100)^(1/6)-1)*100,IF(F189="Y",D189,IF(F189="",D189))))),"")</f>
        <v>4.2890293603305985E-3</v>
      </c>
      <c r="F189" s="12" t="s">
        <v>0</v>
      </c>
      <c r="G189" s="5"/>
      <c r="H189" s="5">
        <f>IF(AND(A189=1,G189&gt;0,J189&gt;0),0,IF(AND(A189&gt;1,G189&gt;0,J189&gt;0),C189*E189,IF(AND(G189=0,J189=0),0,IF(AND(G189=0,J189&gt;0),C189*E189))))</f>
        <v>0</v>
      </c>
      <c r="I189" s="5">
        <f>J189-H189</f>
        <v>0</v>
      </c>
      <c r="J189" s="5"/>
      <c r="K189" s="5">
        <f>IFERROR(IF(G189&gt;0,0,C189*E189),"")</f>
        <v>5019660.201696258</v>
      </c>
      <c r="L189" s="4">
        <f>IFERROR(IF((C189-I189)+K189&lt;0,TRUNC((C189-I189)+K189),(C189-I189)+K189),"")</f>
        <v>1175368422.1204867</v>
      </c>
    </row>
    <row r="190" spans="1:12" x14ac:dyDescent="0.3">
      <c r="A190" s="11">
        <f>IF(B190="","",A189+1)</f>
        <v>183</v>
      </c>
      <c r="B190" s="10">
        <f>IF(OR(C190=0,C190=""),"",IF(F189="M",DATE(YEAR(B189),MONTH(B189)+1,DAY(B189)),IF(F189="Q",DATE(YEAR(B189),MONTH(B189)+3,DAY(B189)),IF(F189="H",DATE(YEAR(B189),MONTH(B189)+6,DAY(B189)),IF(F189="Y",DATE(YEAR(B189)+1,MONTH(B189),DAY(B189)))))))</f>
        <v>45352</v>
      </c>
      <c r="C190" s="4">
        <f>IFERROR(L189,"")</f>
        <v>1175368422.1204867</v>
      </c>
      <c r="D190" s="9">
        <f>IF(A190&lt;&gt;"",$B$2,"")</f>
        <v>5.2699999999999997E-2</v>
      </c>
      <c r="E190" s="8">
        <f>IFERROR(IF(F190="M",((1+D190)^(1/12)-1),IF(F190="Q",((1+D190/100)^(1/4)-1)*100,IF(F190="H",((1+D190/100)^(1/6)-1)*100,IF(F190="Y",D190,IF(F190="",D190))))),"")</f>
        <v>4.2890293603305985E-3</v>
      </c>
      <c r="F190" s="12" t="s">
        <v>0</v>
      </c>
      <c r="G190" s="5"/>
      <c r="H190" s="5">
        <f>IF(AND(A190=1,G190&gt;0,J190&gt;0),0,IF(AND(A190&gt;1,G190&gt;0,J190&gt;0),C190*E190,IF(AND(G190=0,J190=0),0,IF(AND(G190=0,J190&gt;0),C190*E190))))</f>
        <v>0</v>
      </c>
      <c r="I190" s="5">
        <f>J190-H190</f>
        <v>0</v>
      </c>
      <c r="J190" s="5"/>
      <c r="K190" s="5">
        <f>IFERROR(IF(G190&gt;0,0,C190*E190),"")</f>
        <v>5041189.6716802157</v>
      </c>
      <c r="L190" s="4">
        <f>IFERROR(IF((C190-I190)+K190&lt;0,TRUNC((C190-I190)+K190),(C190-I190)+K190),"")</f>
        <v>1180409611.7921669</v>
      </c>
    </row>
    <row r="191" spans="1:12" x14ac:dyDescent="0.3">
      <c r="A191" s="11">
        <f>IF(B191="","",A190+1)</f>
        <v>184</v>
      </c>
      <c r="B191" s="10">
        <f>IF(OR(C191=0,C191=""),"",IF(F190="M",DATE(YEAR(B190),MONTH(B190)+1,DAY(B190)),IF(F190="Q",DATE(YEAR(B190),MONTH(B190)+3,DAY(B190)),IF(F190="H",DATE(YEAR(B190),MONTH(B190)+6,DAY(B190)),IF(F190="Y",DATE(YEAR(B190)+1,MONTH(B190),DAY(B190)))))))</f>
        <v>45383</v>
      </c>
      <c r="C191" s="4">
        <f>IFERROR(L190,"")</f>
        <v>1180409611.7921669</v>
      </c>
      <c r="D191" s="9">
        <f>IF(A191&lt;&gt;"",$B$2,"")</f>
        <v>5.2699999999999997E-2</v>
      </c>
      <c r="E191" s="8">
        <f>IFERROR(IF(F191="M",((1+D191)^(1/12)-1),IF(F191="Q",((1+D191/100)^(1/4)-1)*100,IF(F191="H",((1+D191/100)^(1/6)-1)*100,IF(F191="Y",D191,IF(F191="",D191))))),"")</f>
        <v>4.2890293603305985E-3</v>
      </c>
      <c r="F191" s="12" t="s">
        <v>0</v>
      </c>
      <c r="G191" s="5"/>
      <c r="H191" s="5">
        <f>IF(AND(A191=1,G191&gt;0,J191&gt;0),0,IF(AND(A191&gt;1,G191&gt;0,J191&gt;0),C191*E191,IF(AND(G191=0,J191=0),0,IF(AND(G191=0,J191&gt;0),C191*E191))))</f>
        <v>0</v>
      </c>
      <c r="I191" s="5">
        <f>J191-H191</f>
        <v>0</v>
      </c>
      <c r="J191" s="5"/>
      <c r="K191" s="5">
        <f>IFERROR(IF(G191&gt;0,0,C191*E191),"")</f>
        <v>5062811.4821930481</v>
      </c>
      <c r="L191" s="4">
        <f>IFERROR(IF((C191-I191)+K191&lt;0,TRUNC((C191-I191)+K191),(C191-I191)+K191),"")</f>
        <v>1185472423.2743599</v>
      </c>
    </row>
    <row r="192" spans="1:12" x14ac:dyDescent="0.3">
      <c r="A192" s="11">
        <f>IF(B192="","",A191+1)</f>
        <v>185</v>
      </c>
      <c r="B192" s="10">
        <f>IF(OR(C192=0,C192=""),"",IF(F191="M",DATE(YEAR(B191),MONTH(B191)+1,DAY(B191)),IF(F191="Q",DATE(YEAR(B191),MONTH(B191)+3,DAY(B191)),IF(F191="H",DATE(YEAR(B191),MONTH(B191)+6,DAY(B191)),IF(F191="Y",DATE(YEAR(B191)+1,MONTH(B191),DAY(B191)))))))</f>
        <v>45413</v>
      </c>
      <c r="C192" s="4">
        <f>IFERROR(L191,"")</f>
        <v>1185472423.2743599</v>
      </c>
      <c r="D192" s="9">
        <f>IF(A192&lt;&gt;"",$B$2,"")</f>
        <v>5.2699999999999997E-2</v>
      </c>
      <c r="E192" s="8">
        <f>IFERROR(IF(F192="M",((1+D192)^(1/12)-1),IF(F192="Q",((1+D192/100)^(1/4)-1)*100,IF(F192="H",((1+D192/100)^(1/6)-1)*100,IF(F192="Y",D192,IF(F192="",D192))))),"")</f>
        <v>4.2890293603305985E-3</v>
      </c>
      <c r="F192" s="12" t="s">
        <v>0</v>
      </c>
      <c r="G192" s="5"/>
      <c r="H192" s="5">
        <f>IF(AND(A192=1,G192&gt;0,J192&gt;0),0,IF(AND(A192&gt;1,G192&gt;0,J192&gt;0),C192*E192,IF(AND(G192=0,J192=0),0,IF(AND(G192=0,J192&gt;0),C192*E192))))</f>
        <v>0</v>
      </c>
      <c r="I192" s="5">
        <f>J192-H192</f>
        <v>0</v>
      </c>
      <c r="J192" s="5"/>
      <c r="K192" s="5">
        <f>IFERROR(IF(G192&gt;0,0,C192*E192),"")</f>
        <v>5084526.0292859925</v>
      </c>
      <c r="L192" s="4">
        <f>IFERROR(IF((C192-I192)+K192&lt;0,TRUNC((C192-I192)+K192),(C192-I192)+K192),"")</f>
        <v>1190556949.3036458</v>
      </c>
    </row>
    <row r="193" spans="1:12" x14ac:dyDescent="0.3">
      <c r="A193" s="11">
        <f>IF(B193="","",A192+1)</f>
        <v>186</v>
      </c>
      <c r="B193" s="10">
        <f>IF(OR(C193=0,C193=""),"",IF(F192="M",DATE(YEAR(B192),MONTH(B192)+1,DAY(B192)),IF(F192="Q",DATE(YEAR(B192),MONTH(B192)+3,DAY(B192)),IF(F192="H",DATE(YEAR(B192),MONTH(B192)+6,DAY(B192)),IF(F192="Y",DATE(YEAR(B192)+1,MONTH(B192),DAY(B192)))))))</f>
        <v>45444</v>
      </c>
      <c r="C193" s="4">
        <f>IFERROR(L192,"")</f>
        <v>1190556949.3036458</v>
      </c>
      <c r="D193" s="9">
        <f>IF(A193&lt;&gt;"",$B$2,"")</f>
        <v>5.2699999999999997E-2</v>
      </c>
      <c r="E193" s="8">
        <f>IFERROR(IF(F193="M",((1+D193)^(1/12)-1),IF(F193="Q",((1+D193/100)^(1/4)-1)*100,IF(F193="H",((1+D193/100)^(1/6)-1)*100,IF(F193="Y",D193,IF(F193="",D193))))),"")</f>
        <v>4.2890293603305985E-3</v>
      </c>
      <c r="F193" s="12" t="s">
        <v>0</v>
      </c>
      <c r="G193" s="5"/>
      <c r="H193" s="5">
        <f>IF(AND(A193=1,G193&gt;0,J193&gt;0),0,IF(AND(A193&gt;1,G193&gt;0,J193&gt;0),C193*E193,IF(AND(G193=0,J193=0),0,IF(AND(G193=0,J193&gt;0),C193*E193))))</f>
        <v>0</v>
      </c>
      <c r="I193" s="5">
        <f>J193-H193</f>
        <v>0</v>
      </c>
      <c r="J193" s="5"/>
      <c r="K193" s="5">
        <f>IFERROR(IF(G193&gt;0,0,C193*E193),"")</f>
        <v>5106333.7107089646</v>
      </c>
      <c r="L193" s="4">
        <f>IFERROR(IF((C193-I193)+K193&lt;0,TRUNC((C193-I193)+K193),(C193-I193)+K193),"")</f>
        <v>1195663283.0143547</v>
      </c>
    </row>
    <row r="194" spans="1:12" x14ac:dyDescent="0.3">
      <c r="A194" s="11">
        <f>IF(B194="","",A193+1)</f>
        <v>187</v>
      </c>
      <c r="B194" s="10">
        <f>IF(OR(C194=0,C194=""),"",IF(F193="M",DATE(YEAR(B193),MONTH(B193)+1,DAY(B193)),IF(F193="Q",DATE(YEAR(B193),MONTH(B193)+3,DAY(B193)),IF(F193="H",DATE(YEAR(B193),MONTH(B193)+6,DAY(B193)),IF(F193="Y",DATE(YEAR(B193)+1,MONTH(B193),DAY(B193)))))))</f>
        <v>45474</v>
      </c>
      <c r="C194" s="4">
        <f>IFERROR(L193,"")</f>
        <v>1195663283.0143547</v>
      </c>
      <c r="D194" s="9">
        <f>IF(A194&lt;&gt;"",$B$2,"")</f>
        <v>5.2699999999999997E-2</v>
      </c>
      <c r="E194" s="8">
        <f>IFERROR(IF(F194="M",((1+D194)^(1/12)-1),IF(F194="Q",((1+D194/100)^(1/4)-1)*100,IF(F194="H",((1+D194/100)^(1/6)-1)*100,IF(F194="Y",D194,IF(F194="",D194))))),"")</f>
        <v>4.2890293603305985E-3</v>
      </c>
      <c r="F194" s="12" t="s">
        <v>0</v>
      </c>
      <c r="G194" s="5"/>
      <c r="H194" s="5">
        <f>IF(AND(A194=1,G194&gt;0,J194&gt;0),0,IF(AND(A194&gt;1,G194&gt;0,J194&gt;0),C194*E194,IF(AND(G194=0,J194=0),0,IF(AND(G194=0,J194&gt;0),C194*E194))))</f>
        <v>0</v>
      </c>
      <c r="I194" s="5">
        <f>J194-H194</f>
        <v>0</v>
      </c>
      <c r="J194" s="5"/>
      <c r="K194" s="5">
        <f>IFERROR(IF(G194&gt;0,0,C194*E194),"")</f>
        <v>5128234.9259178415</v>
      </c>
      <c r="L194" s="4">
        <f>IFERROR(IF((C194-I194)+K194&lt;0,TRUNC((C194-I194)+K194),(C194-I194)+K194),"")</f>
        <v>1200791517.9402726</v>
      </c>
    </row>
    <row r="195" spans="1:12" x14ac:dyDescent="0.3">
      <c r="A195" s="11">
        <f>IF(B195="","",A194+1)</f>
        <v>188</v>
      </c>
      <c r="B195" s="10">
        <f>IF(OR(C195=0,C195=""),"",IF(F194="M",DATE(YEAR(B194),MONTH(B194)+1,DAY(B194)),IF(F194="Q",DATE(YEAR(B194),MONTH(B194)+3,DAY(B194)),IF(F194="H",DATE(YEAR(B194),MONTH(B194)+6,DAY(B194)),IF(F194="Y",DATE(YEAR(B194)+1,MONTH(B194),DAY(B194)))))))</f>
        <v>45505</v>
      </c>
      <c r="C195" s="4">
        <f>IFERROR(L194,"")</f>
        <v>1200791517.9402726</v>
      </c>
      <c r="D195" s="9">
        <f>IF(A195&lt;&gt;"",$B$2,"")</f>
        <v>5.2699999999999997E-2</v>
      </c>
      <c r="E195" s="8">
        <f>IFERROR(IF(F195="M",((1+D195)^(1/12)-1),IF(F195="Q",((1+D195/100)^(1/4)-1)*100,IF(F195="H",((1+D195/100)^(1/6)-1)*100,IF(F195="Y",D195,IF(F195="",D195))))),"")</f>
        <v>4.2890293603305985E-3</v>
      </c>
      <c r="F195" s="12" t="s">
        <v>0</v>
      </c>
      <c r="G195" s="5"/>
      <c r="H195" s="5">
        <f>IF(AND(A195=1,G195&gt;0,J195&gt;0),0,IF(AND(A195&gt;1,G195&gt;0,J195&gt;0),C195*E195,IF(AND(G195=0,J195=0),0,IF(AND(G195=0,J195&gt;0),C195*E195))))</f>
        <v>0</v>
      </c>
      <c r="I195" s="5">
        <f>J195-H195</f>
        <v>0</v>
      </c>
      <c r="J195" s="5"/>
      <c r="K195" s="5">
        <f>IFERROR(IF(G195&gt;0,0,C195*E195),"")</f>
        <v>5150230.0760817751</v>
      </c>
      <c r="L195" s="4">
        <f>IFERROR(IF((C195-I195)+K195&lt;0,TRUNC((C195-I195)+K195),(C195-I195)+K195),"")</f>
        <v>1205941748.0163543</v>
      </c>
    </row>
    <row r="196" spans="1:12" x14ac:dyDescent="0.3">
      <c r="A196" s="11">
        <f>IF(B196="","",A195+1)</f>
        <v>189</v>
      </c>
      <c r="B196" s="10">
        <f>IF(OR(C196=0,C196=""),"",IF(F195="M",DATE(YEAR(B195),MONTH(B195)+1,DAY(B195)),IF(F195="Q",DATE(YEAR(B195),MONTH(B195)+3,DAY(B195)),IF(F195="H",DATE(YEAR(B195),MONTH(B195)+6,DAY(B195)),IF(F195="Y",DATE(YEAR(B195)+1,MONTH(B195),DAY(B195)))))))</f>
        <v>45536</v>
      </c>
      <c r="C196" s="4">
        <f>IFERROR(L195,"")</f>
        <v>1205941748.0163543</v>
      </c>
      <c r="D196" s="9">
        <f>IF(A196&lt;&gt;"",$B$2,"")</f>
        <v>5.2699999999999997E-2</v>
      </c>
      <c r="E196" s="8">
        <f>IFERROR(IF(F196="M",((1+D196)^(1/12)-1),IF(F196="Q",((1+D196/100)^(1/4)-1)*100,IF(F196="H",((1+D196/100)^(1/6)-1)*100,IF(F196="Y",D196,IF(F196="",D196))))),"")</f>
        <v>4.2890293603305985E-3</v>
      </c>
      <c r="F196" s="12" t="s">
        <v>0</v>
      </c>
      <c r="G196" s="5"/>
      <c r="H196" s="5">
        <f>IF(AND(A196=1,G196&gt;0,J196&gt;0),0,IF(AND(A196&gt;1,G196&gt;0,J196&gt;0),C196*E196,IF(AND(G196=0,J196=0),0,IF(AND(G196=0,J196&gt;0),C196*E196))))</f>
        <v>0</v>
      </c>
      <c r="I196" s="5">
        <f>J196-H196</f>
        <v>0</v>
      </c>
      <c r="J196" s="5"/>
      <c r="K196" s="5">
        <f>IFERROR(IF(G196&gt;0,0,C196*E196),"")</f>
        <v>5172319.5640905481</v>
      </c>
      <c r="L196" s="4">
        <f>IFERROR(IF((C196-I196)+K196&lt;0,TRUNC((C196-I196)+K196),(C196-I196)+K196),"")</f>
        <v>1211114067.5804448</v>
      </c>
    </row>
    <row r="197" spans="1:12" x14ac:dyDescent="0.3">
      <c r="A197" s="11">
        <f>IF(B197="","",A196+1)</f>
        <v>190</v>
      </c>
      <c r="B197" s="10">
        <f>IF(OR(C197=0,C197=""),"",IF(F196="M",DATE(YEAR(B196),MONTH(B196)+1,DAY(B196)),IF(F196="Q",DATE(YEAR(B196),MONTH(B196)+3,DAY(B196)),IF(F196="H",DATE(YEAR(B196),MONTH(B196)+6,DAY(B196)),IF(F196="Y",DATE(YEAR(B196)+1,MONTH(B196),DAY(B196)))))))</f>
        <v>45566</v>
      </c>
      <c r="C197" s="4">
        <f>IFERROR(L196,"")</f>
        <v>1211114067.5804448</v>
      </c>
      <c r="D197" s="9">
        <f>IF(A197&lt;&gt;"",$B$2,"")</f>
        <v>5.2699999999999997E-2</v>
      </c>
      <c r="E197" s="8">
        <f>IFERROR(IF(F197="M",((1+D197)^(1/12)-1),IF(F197="Q",((1+D197/100)^(1/4)-1)*100,IF(F197="H",((1+D197/100)^(1/6)-1)*100,IF(F197="Y",D197,IF(F197="",D197))))),"")</f>
        <v>4.2890293603305985E-3</v>
      </c>
      <c r="F197" s="12" t="s">
        <v>0</v>
      </c>
      <c r="G197" s="5"/>
      <c r="H197" s="5">
        <f>IF(AND(A197=1,G197&gt;0,J197&gt;0),0,IF(AND(A197&gt;1,G197&gt;0,J197&gt;0),C197*E197,IF(AND(G197=0,J197=0),0,IF(AND(G197=0,J197&gt;0),C197*E197))))</f>
        <v>0</v>
      </c>
      <c r="I197" s="5">
        <f>J197-H197</f>
        <v>0</v>
      </c>
      <c r="J197" s="5"/>
      <c r="K197" s="5">
        <f>IFERROR(IF(G197&gt;0,0,C197*E197),"")</f>
        <v>5194503.794561944</v>
      </c>
      <c r="L197" s="4">
        <f>IFERROR(IF((C197-I197)+K197&lt;0,TRUNC((C197-I197)+K197),(C197-I197)+K197),"")</f>
        <v>1216308571.3750067</v>
      </c>
    </row>
    <row r="198" spans="1:12" x14ac:dyDescent="0.3">
      <c r="A198" s="11">
        <f>IF(B198="","",A197+1)</f>
        <v>191</v>
      </c>
      <c r="B198" s="10">
        <f>IF(OR(C198=0,C198=""),"",IF(F197="M",DATE(YEAR(B197),MONTH(B197)+1,DAY(B197)),IF(F197="Q",DATE(YEAR(B197),MONTH(B197)+3,DAY(B197)),IF(F197="H",DATE(YEAR(B197),MONTH(B197)+6,DAY(B197)),IF(F197="Y",DATE(YEAR(B197)+1,MONTH(B197),DAY(B197)))))))</f>
        <v>45597</v>
      </c>
      <c r="C198" s="4">
        <f>IFERROR(L197,"")</f>
        <v>1216308571.3750067</v>
      </c>
      <c r="D198" s="9">
        <f>IF(A198&lt;&gt;"",$B$2,"")</f>
        <v>5.2699999999999997E-2</v>
      </c>
      <c r="E198" s="8">
        <f>IFERROR(IF(F198="M",((1+D198)^(1/12)-1),IF(F198="Q",((1+D198/100)^(1/4)-1)*100,IF(F198="H",((1+D198/100)^(1/6)-1)*100,IF(F198="Y",D198,IF(F198="",D198))))),"")</f>
        <v>4.2890293603305985E-3</v>
      </c>
      <c r="F198" s="12" t="s">
        <v>0</v>
      </c>
      <c r="G198" s="5"/>
      <c r="H198" s="5">
        <f>IF(AND(A198=1,G198&gt;0,J198&gt;0),0,IF(AND(A198&gt;1,G198&gt;0,J198&gt;0),C198*E198,IF(AND(G198=0,J198=0),0,IF(AND(G198=0,J198&gt;0),C198*E198))))</f>
        <v>0</v>
      </c>
      <c r="I198" s="5">
        <f>J198-H198</f>
        <v>0</v>
      </c>
      <c r="J198" s="5"/>
      <c r="K198" s="5">
        <f>IFERROR(IF(G198&gt;0,0,C198*E198),"")</f>
        <v>5216783.1738491692</v>
      </c>
      <c r="L198" s="4">
        <f>IFERROR(IF((C198-I198)+K198&lt;0,TRUNC((C198-I198)+K198),(C198-I198)+K198),"")</f>
        <v>1221525354.5488558</v>
      </c>
    </row>
    <row r="199" spans="1:12" x14ac:dyDescent="0.3">
      <c r="A199" s="11">
        <f>IF(B199="","",A198+1)</f>
        <v>192</v>
      </c>
      <c r="B199" s="10">
        <f>IF(OR(C199=0,C199=""),"",IF(F198="M",DATE(YEAR(B198),MONTH(B198)+1,DAY(B198)),IF(F198="Q",DATE(YEAR(B198),MONTH(B198)+3,DAY(B198)),IF(F198="H",DATE(YEAR(B198),MONTH(B198)+6,DAY(B198)),IF(F198="Y",DATE(YEAR(B198)+1,MONTH(B198),DAY(B198)))))))</f>
        <v>45627</v>
      </c>
      <c r="C199" s="4">
        <f>IFERROR(L198,"")</f>
        <v>1221525354.5488558</v>
      </c>
      <c r="D199" s="9">
        <f>IF(A199&lt;&gt;"",$B$2,"")</f>
        <v>5.2699999999999997E-2</v>
      </c>
      <c r="E199" s="8">
        <f>IFERROR(IF(F199="M",((1+D199)^(1/12)-1),IF(F199="Q",((1+D199/100)^(1/4)-1)*100,IF(F199="H",((1+D199/100)^(1/6)-1)*100,IF(F199="Y",D199,IF(F199="",D199))))),"")</f>
        <v>4.2890293603305985E-3</v>
      </c>
      <c r="F199" s="12" t="s">
        <v>0</v>
      </c>
      <c r="G199" s="5"/>
      <c r="H199" s="5">
        <f>IF(AND(A199=1,G199&gt;0,J199&gt;0),0,IF(AND(A199&gt;1,G199&gt;0,J199&gt;0),C199*E199,IF(AND(G199=0,J199=0),0,IF(AND(G199=0,J199&gt;0),C199*E199))))</f>
        <v>0</v>
      </c>
      <c r="I199" s="5">
        <f>J199-H199</f>
        <v>0</v>
      </c>
      <c r="J199" s="5"/>
      <c r="K199" s="5">
        <f>IFERROR(IF(G199&gt;0,0,C199*E199),"")</f>
        <v>5239158.1100482866</v>
      </c>
      <c r="L199" s="4">
        <f>IFERROR(IF((C199-I199)+K199&lt;0,TRUNC((C199-I199)+K199),(C199-I199)+K199),"")</f>
        <v>1226764512.6589041</v>
      </c>
    </row>
    <row r="200" spans="1:12" x14ac:dyDescent="0.3">
      <c r="A200" s="11">
        <f>IF(B200="","",A199+1)</f>
        <v>193</v>
      </c>
      <c r="B200" s="10">
        <f>IF(OR(C200=0,C200=""),"",IF(F199="M",DATE(YEAR(B199),MONTH(B199)+1,DAY(B199)),IF(F199="Q",DATE(YEAR(B199),MONTH(B199)+3,DAY(B199)),IF(F199="H",DATE(YEAR(B199),MONTH(B199)+6,DAY(B199)),IF(F199="Y",DATE(YEAR(B199)+1,MONTH(B199),DAY(B199)))))))</f>
        <v>45658</v>
      </c>
      <c r="C200" s="4">
        <f>IFERROR(L199,"")</f>
        <v>1226764512.6589041</v>
      </c>
      <c r="D200" s="9">
        <f>IF(A200&lt;&gt;"",$B$2,"")</f>
        <v>5.2699999999999997E-2</v>
      </c>
      <c r="E200" s="8">
        <f>IFERROR(IF(F200="M",((1+D200)^(1/12)-1),IF(F200="Q",((1+D200/100)^(1/4)-1)*100,IF(F200="H",((1+D200/100)^(1/6)-1)*100,IF(F200="Y",D200,IF(F200="",D200))))),"")</f>
        <v>4.2890293603305985E-3</v>
      </c>
      <c r="F200" s="12" t="s">
        <v>0</v>
      </c>
      <c r="G200" s="5">
        <v>413843412.9375</v>
      </c>
      <c r="H200" s="5">
        <f>IF(AND(A200=1,G200&gt;0,J200&gt;0),0,IF(AND(A200&gt;1,G200&gt;0,J200&gt;0),C200*E200,IF(AND(G200=0,J200=0),0,IF(AND(G200=0,J200&gt;0),C200*E200))))</f>
        <v>5261629.0130056981</v>
      </c>
      <c r="I200" s="5">
        <f>J200-H200</f>
        <v>408581783.92449433</v>
      </c>
      <c r="J200" s="5">
        <v>413843412.9375</v>
      </c>
      <c r="K200" s="5">
        <f>IFERROR(IF(G200&gt;0,0,C200*E200),"")</f>
        <v>0</v>
      </c>
      <c r="L200" s="4">
        <f>IFERROR(IF((C200-I200)+K200&lt;0,TRUNC((C200-I200)+K200),(C200-I200)+K200),"")</f>
        <v>818182728.73440981</v>
      </c>
    </row>
    <row r="201" spans="1:12" x14ac:dyDescent="0.3">
      <c r="A201" s="11">
        <f>IF(B201="","",A200+1)</f>
        <v>194</v>
      </c>
      <c r="B201" s="10">
        <f>IF(OR(C201=0,C201=""),"",IF(F200="M",DATE(YEAR(B200),MONTH(B200)+1,DAY(B200)),IF(F200="Q",DATE(YEAR(B200),MONTH(B200)+3,DAY(B200)),IF(F200="H",DATE(YEAR(B200),MONTH(B200)+6,DAY(B200)),IF(F200="Y",DATE(YEAR(B200)+1,MONTH(B200),DAY(B200)))))))</f>
        <v>45689</v>
      </c>
      <c r="C201" s="4">
        <f>IFERROR(L200,"")</f>
        <v>818182728.73440981</v>
      </c>
      <c r="D201" s="9">
        <f>IF(A201&lt;&gt;"",$B$2,"")</f>
        <v>5.2699999999999997E-2</v>
      </c>
      <c r="E201" s="8">
        <f>IFERROR(IF(F201="M",((1+D201)^(1/12)-1),IF(F201="Q",((1+D201/100)^(1/4)-1)*100,IF(F201="H",((1+D201/100)^(1/6)-1)*100,IF(F201="Y",D201,IF(F201="",D201))))),"")</f>
        <v>4.2890293603305985E-3</v>
      </c>
      <c r="F201" s="12" t="s">
        <v>0</v>
      </c>
      <c r="G201" s="5"/>
      <c r="H201" s="5">
        <f>IF(AND(A201=1,G201&gt;0,J201&gt;0),0,IF(AND(A201&gt;1,G201&gt;0,J201&gt;0),C201*E201,IF(AND(G201=0,J201=0),0,IF(AND(G201=0,J201&gt;0),C201*E201))))</f>
        <v>0</v>
      </c>
      <c r="I201" s="5">
        <f>J201-H201</f>
        <v>0</v>
      </c>
      <c r="J201" s="5"/>
      <c r="K201" s="5">
        <f>IFERROR(IF(G201&gt;0,0,C201*E201),"")</f>
        <v>3509209.7456572894</v>
      </c>
      <c r="L201" s="4">
        <f>IFERROR(IF((C201-I201)+K201&lt;0,TRUNC((C201-I201)+K201),(C201-I201)+K201),"")</f>
        <v>821691938.48006713</v>
      </c>
    </row>
    <row r="202" spans="1:12" x14ac:dyDescent="0.3">
      <c r="A202" s="11">
        <f>IF(B202="","",A201+1)</f>
        <v>195</v>
      </c>
      <c r="B202" s="10">
        <f>IF(OR(C202=0,C202=""),"",IF(F201="M",DATE(YEAR(B201),MONTH(B201)+1,DAY(B201)),IF(F201="Q",DATE(YEAR(B201),MONTH(B201)+3,DAY(B201)),IF(F201="H",DATE(YEAR(B201),MONTH(B201)+6,DAY(B201)),IF(F201="Y",DATE(YEAR(B201)+1,MONTH(B201),DAY(B201)))))))</f>
        <v>45717</v>
      </c>
      <c r="C202" s="4">
        <f>IFERROR(L201,"")</f>
        <v>821691938.48006713</v>
      </c>
      <c r="D202" s="9">
        <f>IF(A202&lt;&gt;"",$B$2,"")</f>
        <v>5.2699999999999997E-2</v>
      </c>
      <c r="E202" s="8">
        <f>IFERROR(IF(F202="M",((1+D202)^(1/12)-1),IF(F202="Q",((1+D202/100)^(1/4)-1)*100,IF(F202="H",((1+D202/100)^(1/6)-1)*100,IF(F202="Y",D202,IF(F202="",D202))))),"")</f>
        <v>4.2890293603305985E-3</v>
      </c>
      <c r="F202" s="12" t="s">
        <v>0</v>
      </c>
      <c r="G202" s="5"/>
      <c r="H202" s="5">
        <f>IF(AND(A202=1,G202&gt;0,J202&gt;0),0,IF(AND(A202&gt;1,G202&gt;0,J202&gt;0),C202*E202,IF(AND(G202=0,J202=0),0,IF(AND(G202=0,J202&gt;0),C202*E202))))</f>
        <v>0</v>
      </c>
      <c r="I202" s="5">
        <f>J202-H202</f>
        <v>0</v>
      </c>
      <c r="J202" s="5"/>
      <c r="K202" s="5">
        <f>IFERROR(IF(G202&gt;0,0,C202*E202),"")</f>
        <v>3524260.8492879719</v>
      </c>
      <c r="L202" s="4">
        <f>IFERROR(IF((C202-I202)+K202&lt;0,TRUNC((C202-I202)+K202),(C202-I202)+K202),"")</f>
        <v>825216199.32935512</v>
      </c>
    </row>
    <row r="203" spans="1:12" x14ac:dyDescent="0.3">
      <c r="A203" s="11">
        <f>IF(B203="","",A202+1)</f>
        <v>196</v>
      </c>
      <c r="B203" s="10">
        <f>IF(OR(C203=0,C203=""),"",IF(F202="M",DATE(YEAR(B202),MONTH(B202)+1,DAY(B202)),IF(F202="Q",DATE(YEAR(B202),MONTH(B202)+3,DAY(B202)),IF(F202="H",DATE(YEAR(B202),MONTH(B202)+6,DAY(B202)),IF(F202="Y",DATE(YEAR(B202)+1,MONTH(B202),DAY(B202)))))))</f>
        <v>45748</v>
      </c>
      <c r="C203" s="4">
        <f>IFERROR(L202,"")</f>
        <v>825216199.32935512</v>
      </c>
      <c r="D203" s="9">
        <f>IF(A203&lt;&gt;"",$B$2,"")</f>
        <v>5.2699999999999997E-2</v>
      </c>
      <c r="E203" s="8">
        <f>IFERROR(IF(F203="M",((1+D203)^(1/12)-1),IF(F203="Q",((1+D203/100)^(1/4)-1)*100,IF(F203="H",((1+D203/100)^(1/6)-1)*100,IF(F203="Y",D203,IF(F203="",D203))))),"")</f>
        <v>4.2890293603305985E-3</v>
      </c>
      <c r="F203" s="12" t="s">
        <v>0</v>
      </c>
      <c r="G203" s="5"/>
      <c r="H203" s="5">
        <f>IF(AND(A203=1,G203&gt;0,J203&gt;0),0,IF(AND(A203&gt;1,G203&gt;0,J203&gt;0),C203*E203,IF(AND(G203=0,J203=0),0,IF(AND(G203=0,J203&gt;0),C203*E203))))</f>
        <v>0</v>
      </c>
      <c r="I203" s="5">
        <f>J203-H203</f>
        <v>0</v>
      </c>
      <c r="J203" s="5"/>
      <c r="K203" s="5">
        <f>IFERROR(IF(G203&gt;0,0,C203*E203),"")</f>
        <v>3539376.5075440318</v>
      </c>
      <c r="L203" s="4">
        <f>IFERROR(IF((C203-I203)+K203&lt;0,TRUNC((C203-I203)+K203),(C203-I203)+K203),"")</f>
        <v>828755575.83689916</v>
      </c>
    </row>
    <row r="204" spans="1:12" x14ac:dyDescent="0.3">
      <c r="A204" s="11">
        <f>IF(B204="","",A203+1)</f>
        <v>197</v>
      </c>
      <c r="B204" s="10">
        <f>IF(OR(C204=0,C204=""),"",IF(F203="M",DATE(YEAR(B203),MONTH(B203)+1,DAY(B203)),IF(F203="Q",DATE(YEAR(B203),MONTH(B203)+3,DAY(B203)),IF(F203="H",DATE(YEAR(B203),MONTH(B203)+6,DAY(B203)),IF(F203="Y",DATE(YEAR(B203)+1,MONTH(B203),DAY(B203)))))))</f>
        <v>45778</v>
      </c>
      <c r="C204" s="4">
        <f>IFERROR(L203,"")</f>
        <v>828755575.83689916</v>
      </c>
      <c r="D204" s="9">
        <f>IF(A204&lt;&gt;"",$B$2,"")</f>
        <v>5.2699999999999997E-2</v>
      </c>
      <c r="E204" s="8">
        <f>IFERROR(IF(F204="M",((1+D204)^(1/12)-1),IF(F204="Q",((1+D204/100)^(1/4)-1)*100,IF(F204="H",((1+D204/100)^(1/6)-1)*100,IF(F204="Y",D204,IF(F204="",D204))))),"")</f>
        <v>4.2890293603305985E-3</v>
      </c>
      <c r="F204" s="12" t="s">
        <v>0</v>
      </c>
      <c r="G204" s="5"/>
      <c r="H204" s="5">
        <f>IF(AND(A204=1,G204&gt;0,J204&gt;0),0,IF(AND(A204&gt;1,G204&gt;0,J204&gt;0),C204*E204,IF(AND(G204=0,J204=0),0,IF(AND(G204=0,J204&gt;0),C204*E204))))</f>
        <v>0</v>
      </c>
      <c r="I204" s="5">
        <f>J204-H204</f>
        <v>0</v>
      </c>
      <c r="J204" s="5"/>
      <c r="K204" s="5">
        <f>IFERROR(IF(G204&gt;0,0,C204*E204),"")</f>
        <v>3554556.9973021522</v>
      </c>
      <c r="L204" s="4">
        <f>IFERROR(IF((C204-I204)+K204&lt;0,TRUNC((C204-I204)+K204),(C204-I204)+K204),"")</f>
        <v>832310132.83420134</v>
      </c>
    </row>
    <row r="205" spans="1:12" x14ac:dyDescent="0.3">
      <c r="A205" s="11">
        <f>IF(B205="","",A204+1)</f>
        <v>198</v>
      </c>
      <c r="B205" s="10">
        <f>IF(OR(C205=0,C205=""),"",IF(F204="M",DATE(YEAR(B204),MONTH(B204)+1,DAY(B204)),IF(F204="Q",DATE(YEAR(B204),MONTH(B204)+3,DAY(B204)),IF(F204="H",DATE(YEAR(B204),MONTH(B204)+6,DAY(B204)),IF(F204="Y",DATE(YEAR(B204)+1,MONTH(B204),DAY(B204)))))))</f>
        <v>45809</v>
      </c>
      <c r="C205" s="4">
        <f>IFERROR(L204,"")</f>
        <v>832310132.83420134</v>
      </c>
      <c r="D205" s="9">
        <f>IF(A205&lt;&gt;"",$B$2,"")</f>
        <v>5.2699999999999997E-2</v>
      </c>
      <c r="E205" s="8">
        <f>IFERROR(IF(F205="M",((1+D205)^(1/12)-1),IF(F205="Q",((1+D205/100)^(1/4)-1)*100,IF(F205="H",((1+D205/100)^(1/6)-1)*100,IF(F205="Y",D205,IF(F205="",D205))))),"")</f>
        <v>4.2890293603305985E-3</v>
      </c>
      <c r="F205" s="12" t="s">
        <v>0</v>
      </c>
      <c r="G205" s="5"/>
      <c r="H205" s="5">
        <f>IF(AND(A205=1,G205&gt;0,J205&gt;0),0,IF(AND(A205&gt;1,G205&gt;0,J205&gt;0),C205*E205,IF(AND(G205=0,J205=0),0,IF(AND(G205=0,J205&gt;0),C205*E205))))</f>
        <v>0</v>
      </c>
      <c r="I205" s="5">
        <f>J205-H205</f>
        <v>0</v>
      </c>
      <c r="J205" s="5"/>
      <c r="K205" s="5">
        <f>IFERROR(IF(G205&gt;0,0,C205*E205),"")</f>
        <v>3569802.59662655</v>
      </c>
      <c r="L205" s="4">
        <f>IFERROR(IF((C205-I205)+K205&lt;0,TRUNC((C205-I205)+K205),(C205-I205)+K205),"")</f>
        <v>835879935.43082786</v>
      </c>
    </row>
    <row r="206" spans="1:12" x14ac:dyDescent="0.3">
      <c r="A206" s="11">
        <f>IF(B206="","",A205+1)</f>
        <v>199</v>
      </c>
      <c r="B206" s="10">
        <f>IF(OR(C206=0,C206=""),"",IF(F205="M",DATE(YEAR(B205),MONTH(B205)+1,DAY(B205)),IF(F205="Q",DATE(YEAR(B205),MONTH(B205)+3,DAY(B205)),IF(F205="H",DATE(YEAR(B205),MONTH(B205)+6,DAY(B205)),IF(F205="Y",DATE(YEAR(B205)+1,MONTH(B205),DAY(B205)))))))</f>
        <v>45839</v>
      </c>
      <c r="C206" s="4">
        <f>IFERROR(L205,"")</f>
        <v>835879935.43082786</v>
      </c>
      <c r="D206" s="9">
        <f>IF(A206&lt;&gt;"",$B$2,"")</f>
        <v>5.2699999999999997E-2</v>
      </c>
      <c r="E206" s="8">
        <f>IFERROR(IF(F206="M",((1+D206)^(1/12)-1),IF(F206="Q",((1+D206/100)^(1/4)-1)*100,IF(F206="H",((1+D206/100)^(1/6)-1)*100,IF(F206="Y",D206,IF(F206="",D206))))),"")</f>
        <v>4.2890293603305985E-3</v>
      </c>
      <c r="F206" s="12" t="s">
        <v>0</v>
      </c>
      <c r="G206" s="5"/>
      <c r="H206" s="5">
        <f>IF(AND(A206=1,G206&gt;0,J206&gt;0),0,IF(AND(A206&gt;1,G206&gt;0,J206&gt;0),C206*E206,IF(AND(G206=0,J206=0),0,IF(AND(G206=0,J206&gt;0),C206*E206))))</f>
        <v>0</v>
      </c>
      <c r="I206" s="5">
        <f>J206-H206</f>
        <v>0</v>
      </c>
      <c r="J206" s="5"/>
      <c r="K206" s="5">
        <f>IFERROR(IF(G206&gt;0,0,C206*E206),"")</f>
        <v>3585113.5847740658</v>
      </c>
      <c r="L206" s="4">
        <f>IFERROR(IF((C206-I206)+K206&lt;0,TRUNC((C206-I206)+K206),(C206-I206)+K206),"")</f>
        <v>839465049.01560187</v>
      </c>
    </row>
    <row r="207" spans="1:12" x14ac:dyDescent="0.3">
      <c r="A207" s="11">
        <f>IF(B207="","",A206+1)</f>
        <v>200</v>
      </c>
      <c r="B207" s="10">
        <f>IF(OR(C207=0,C207=""),"",IF(F206="M",DATE(YEAR(B206),MONTH(B206)+1,DAY(B206)),IF(F206="Q",DATE(YEAR(B206),MONTH(B206)+3,DAY(B206)),IF(F206="H",DATE(YEAR(B206),MONTH(B206)+6,DAY(B206)),IF(F206="Y",DATE(YEAR(B206)+1,MONTH(B206),DAY(B206)))))))</f>
        <v>45870</v>
      </c>
      <c r="C207" s="4">
        <f>IFERROR(L206,"")</f>
        <v>839465049.01560187</v>
      </c>
      <c r="D207" s="9">
        <f>IF(A207&lt;&gt;"",$B$2,"")</f>
        <v>5.2699999999999997E-2</v>
      </c>
      <c r="E207" s="8">
        <f>IFERROR(IF(F207="M",((1+D207)^(1/12)-1),IF(F207="Q",((1+D207/100)^(1/4)-1)*100,IF(F207="H",((1+D207/100)^(1/6)-1)*100,IF(F207="Y",D207,IF(F207="",D207))))),"")</f>
        <v>4.2890293603305985E-3</v>
      </c>
      <c r="F207" s="12" t="s">
        <v>0</v>
      </c>
      <c r="G207" s="5"/>
      <c r="H207" s="5">
        <f>IF(AND(A207=1,G207&gt;0,J207&gt;0),0,IF(AND(A207&gt;1,G207&gt;0,J207&gt;0),C207*E207,IF(AND(G207=0,J207=0),0,IF(AND(G207=0,J207&gt;0),C207*E207))))</f>
        <v>0</v>
      </c>
      <c r="I207" s="5">
        <f>J207-H207</f>
        <v>0</v>
      </c>
      <c r="J207" s="5"/>
      <c r="K207" s="5">
        <f>IFERROR(IF(G207&gt;0,0,C207*E207),"")</f>
        <v>3600490.2421992812</v>
      </c>
      <c r="L207" s="4">
        <f>IFERROR(IF((C207-I207)+K207&lt;0,TRUNC((C207-I207)+K207),(C207-I207)+K207),"")</f>
        <v>843065539.25780118</v>
      </c>
    </row>
    <row r="208" spans="1:12" x14ac:dyDescent="0.3">
      <c r="A208" s="11">
        <f>IF(B208="","",A207+1)</f>
        <v>201</v>
      </c>
      <c r="B208" s="10">
        <f>IF(OR(C208=0,C208=""),"",IF(F207="M",DATE(YEAR(B207),MONTH(B207)+1,DAY(B207)),IF(F207="Q",DATE(YEAR(B207),MONTH(B207)+3,DAY(B207)),IF(F207="H",DATE(YEAR(B207),MONTH(B207)+6,DAY(B207)),IF(F207="Y",DATE(YEAR(B207)+1,MONTH(B207),DAY(B207)))))))</f>
        <v>45901</v>
      </c>
      <c r="C208" s="4">
        <f>IFERROR(L207,"")</f>
        <v>843065539.25780118</v>
      </c>
      <c r="D208" s="9">
        <f>IF(A208&lt;&gt;"",$B$2,"")</f>
        <v>5.2699999999999997E-2</v>
      </c>
      <c r="E208" s="8">
        <f>IFERROR(IF(F208="M",((1+D208)^(1/12)-1),IF(F208="Q",((1+D208/100)^(1/4)-1)*100,IF(F208="H",((1+D208/100)^(1/6)-1)*100,IF(F208="Y",D208,IF(F208="",D208))))),"")</f>
        <v>4.2890293603305985E-3</v>
      </c>
      <c r="F208" s="12" t="s">
        <v>0</v>
      </c>
      <c r="G208" s="5"/>
      <c r="H208" s="5">
        <f>IF(AND(A208=1,G208&gt;0,J208&gt;0),0,IF(AND(A208&gt;1,G208&gt;0,J208&gt;0),C208*E208,IF(AND(G208=0,J208=0),0,IF(AND(G208=0,J208&gt;0),C208*E208))))</f>
        <v>0</v>
      </c>
      <c r="I208" s="5">
        <f>J208-H208</f>
        <v>0</v>
      </c>
      <c r="J208" s="5"/>
      <c r="K208" s="5">
        <f>IFERROR(IF(G208&gt;0,0,C208*E208),"")</f>
        <v>3615932.8505596579</v>
      </c>
      <c r="L208" s="4">
        <f>IFERROR(IF((C208-I208)+K208&lt;0,TRUNC((C208-I208)+K208),(C208-I208)+K208),"")</f>
        <v>846681472.10836089</v>
      </c>
    </row>
    <row r="209" spans="1:12" x14ac:dyDescent="0.3">
      <c r="A209" s="11">
        <f>IF(B209="","",A208+1)</f>
        <v>202</v>
      </c>
      <c r="B209" s="10">
        <f>IF(OR(C209=0,C209=""),"",IF(F208="M",DATE(YEAR(B208),MONTH(B208)+1,DAY(B208)),IF(F208="Q",DATE(YEAR(B208),MONTH(B208)+3,DAY(B208)),IF(F208="H",DATE(YEAR(B208),MONTH(B208)+6,DAY(B208)),IF(F208="Y",DATE(YEAR(B208)+1,MONTH(B208),DAY(B208)))))))</f>
        <v>45931</v>
      </c>
      <c r="C209" s="4">
        <f>IFERROR(L208,"")</f>
        <v>846681472.10836089</v>
      </c>
      <c r="D209" s="9">
        <f>IF(A209&lt;&gt;"",$B$2,"")</f>
        <v>5.2699999999999997E-2</v>
      </c>
      <c r="E209" s="8">
        <f>IFERROR(IF(F209="M",((1+D209)^(1/12)-1),IF(F209="Q",((1+D209/100)^(1/4)-1)*100,IF(F209="H",((1+D209/100)^(1/6)-1)*100,IF(F209="Y",D209,IF(F209="",D209))))),"")</f>
        <v>4.2890293603305985E-3</v>
      </c>
      <c r="F209" s="12" t="s">
        <v>0</v>
      </c>
      <c r="G209" s="5"/>
      <c r="H209" s="5">
        <f>IF(AND(A209=1,G209&gt;0,J209&gt;0),0,IF(AND(A209&gt;1,G209&gt;0,J209&gt;0),C209*E209,IF(AND(G209=0,J209=0),0,IF(AND(G209=0,J209&gt;0),C209*E209))))</f>
        <v>0</v>
      </c>
      <c r="I209" s="5">
        <f>J209-H209</f>
        <v>0</v>
      </c>
      <c r="J209" s="5"/>
      <c r="K209" s="5">
        <f>IFERROR(IF(G209&gt;0,0,C209*E209),"")</f>
        <v>3631441.6927206926</v>
      </c>
      <c r="L209" s="4">
        <f>IFERROR(IF((C209-I209)+K209&lt;0,TRUNC((C209-I209)+K209),(C209-I209)+K209),"")</f>
        <v>850312913.80108154</v>
      </c>
    </row>
    <row r="210" spans="1:12" x14ac:dyDescent="0.3">
      <c r="A210" s="11">
        <f>IF(B210="","",A209+1)</f>
        <v>203</v>
      </c>
      <c r="B210" s="10">
        <f>IF(OR(C210=0,C210=""),"",IF(F209="M",DATE(YEAR(B209),MONTH(B209)+1,DAY(B209)),IF(F209="Q",DATE(YEAR(B209),MONTH(B209)+3,DAY(B209)),IF(F209="H",DATE(YEAR(B209),MONTH(B209)+6,DAY(B209)),IF(F209="Y",DATE(YEAR(B209)+1,MONTH(B209),DAY(B209)))))))</f>
        <v>45962</v>
      </c>
      <c r="C210" s="4">
        <f>IFERROR(L209,"")</f>
        <v>850312913.80108154</v>
      </c>
      <c r="D210" s="9">
        <f>IF(A210&lt;&gt;"",$B$2,"")</f>
        <v>5.2699999999999997E-2</v>
      </c>
      <c r="E210" s="8">
        <f>IFERROR(IF(F210="M",((1+D210)^(1/12)-1),IF(F210="Q",((1+D210/100)^(1/4)-1)*100,IF(F210="H",((1+D210/100)^(1/6)-1)*100,IF(F210="Y",D210,IF(F210="",D210))))),"")</f>
        <v>4.2890293603305985E-3</v>
      </c>
      <c r="F210" s="12" t="s">
        <v>0</v>
      </c>
      <c r="G210" s="5"/>
      <c r="H210" s="5">
        <f>IF(AND(A210=1,G210&gt;0,J210&gt;0),0,IF(AND(A210&gt;1,G210&gt;0,J210&gt;0),C210*E210,IF(AND(G210=0,J210=0),0,IF(AND(G210=0,J210&gt;0),C210*E210))))</f>
        <v>0</v>
      </c>
      <c r="I210" s="5">
        <f>J210-H210</f>
        <v>0</v>
      </c>
      <c r="J210" s="5"/>
      <c r="K210" s="5">
        <f>IFERROR(IF(G210&gt;0,0,C210*E210),"")</f>
        <v>3647017.0527611002</v>
      </c>
      <c r="L210" s="4">
        <f>IFERROR(IF((C210-I210)+K210&lt;0,TRUNC((C210-I210)+K210),(C210-I210)+K210),"")</f>
        <v>853959930.85384262</v>
      </c>
    </row>
    <row r="211" spans="1:12" x14ac:dyDescent="0.3">
      <c r="A211" s="11">
        <f>IF(B211="","",A210+1)</f>
        <v>204</v>
      </c>
      <c r="B211" s="10">
        <f>IF(OR(C211=0,C211=""),"",IF(F210="M",DATE(YEAR(B210),MONTH(B210)+1,DAY(B210)),IF(F210="Q",DATE(YEAR(B210),MONTH(B210)+3,DAY(B210)),IF(F210="H",DATE(YEAR(B210),MONTH(B210)+6,DAY(B210)),IF(F210="Y",DATE(YEAR(B210)+1,MONTH(B210),DAY(B210)))))))</f>
        <v>45992</v>
      </c>
      <c r="C211" s="4">
        <f>IFERROR(L210,"")</f>
        <v>853959930.85384262</v>
      </c>
      <c r="D211" s="9">
        <f>IF(A211&lt;&gt;"",$B$2,"")</f>
        <v>5.2699999999999997E-2</v>
      </c>
      <c r="E211" s="8">
        <f>IFERROR(IF(F211="M",((1+D211)^(1/12)-1),IF(F211="Q",((1+D211/100)^(1/4)-1)*100,IF(F211="H",((1+D211/100)^(1/6)-1)*100,IF(F211="Y",D211,IF(F211="",D211))))),"")</f>
        <v>4.2890293603305985E-3</v>
      </c>
      <c r="F211" s="12" t="s">
        <v>0</v>
      </c>
      <c r="G211" s="5"/>
      <c r="H211" s="5">
        <f>IF(AND(A211=1,G211&gt;0,J211&gt;0),0,IF(AND(A211&gt;1,G211&gt;0,J211&gt;0),C211*E211,IF(AND(G211=0,J211=0),0,IF(AND(G211=0,J211&gt;0),C211*E211))))</f>
        <v>0</v>
      </c>
      <c r="I211" s="5">
        <f>J211-H211</f>
        <v>0</v>
      </c>
      <c r="J211" s="5"/>
      <c r="K211" s="5">
        <f>IFERROR(IF(G211&gt;0,0,C211*E211),"")</f>
        <v>3662659.2159780185</v>
      </c>
      <c r="L211" s="4">
        <f>IFERROR(IF((C211-I211)+K211&lt;0,TRUNC((C211-I211)+K211),(C211-I211)+K211),"")</f>
        <v>857622590.06982064</v>
      </c>
    </row>
    <row r="212" spans="1:12" x14ac:dyDescent="0.3">
      <c r="A212" s="11">
        <f>IF(B212="","",A211+1)</f>
        <v>205</v>
      </c>
      <c r="B212" s="10">
        <f>IF(OR(C212=0,C212=""),"",IF(F211="M",DATE(YEAR(B211),MONTH(B211)+1,DAY(B211)),IF(F211="Q",DATE(YEAR(B211),MONTH(B211)+3,DAY(B211)),IF(F211="H",DATE(YEAR(B211),MONTH(B211)+6,DAY(B211)),IF(F211="Y",DATE(YEAR(B211)+1,MONTH(B211),DAY(B211)))))))</f>
        <v>46023</v>
      </c>
      <c r="C212" s="4">
        <f>IFERROR(L211,"")</f>
        <v>857622590.06982064</v>
      </c>
      <c r="D212" s="9">
        <f>IF(A212&lt;&gt;"",$B$2,"")</f>
        <v>5.2699999999999997E-2</v>
      </c>
      <c r="E212" s="8">
        <f>IFERROR(IF(F212="M",((1+D212)^(1/12)-1),IF(F212="Q",((1+D212/100)^(1/4)-1)*100,IF(F212="H",((1+D212/100)^(1/6)-1)*100,IF(F212="Y",D212,IF(F212="",D212))))),"")</f>
        <v>4.2890293603305985E-3</v>
      </c>
      <c r="F212" s="12" t="s">
        <v>0</v>
      </c>
      <c r="G212" s="5"/>
      <c r="H212" s="5">
        <f>IF(AND(A212=1,G212&gt;0,J212&gt;0),0,IF(AND(A212&gt;1,G212&gt;0,J212&gt;0),C212*E212,IF(AND(G212=0,J212=0),0,IF(AND(G212=0,J212&gt;0),C212*E212))))</f>
        <v>0</v>
      </c>
      <c r="I212" s="5">
        <f>J212-H212</f>
        <v>0</v>
      </c>
      <c r="J212" s="5"/>
      <c r="K212" s="5">
        <f>IFERROR(IF(G212&gt;0,0,C212*E212),"")</f>
        <v>3678368.4688922339</v>
      </c>
      <c r="L212" s="4">
        <f>IFERROR(IF((C212-I212)+K212&lt;0,TRUNC((C212-I212)+K212),(C212-I212)+K212),"")</f>
        <v>861300958.53871286</v>
      </c>
    </row>
    <row r="213" spans="1:12" x14ac:dyDescent="0.3">
      <c r="A213" s="11">
        <f>IF(B213="","",A212+1)</f>
        <v>206</v>
      </c>
      <c r="B213" s="10">
        <f>IF(OR(C213=0,C213=""),"",IF(F212="M",DATE(YEAR(B212),MONTH(B212)+1,DAY(B212)),IF(F212="Q",DATE(YEAR(B212),MONTH(B212)+3,DAY(B212)),IF(F212="H",DATE(YEAR(B212),MONTH(B212)+6,DAY(B212)),IF(F212="Y",DATE(YEAR(B212)+1,MONTH(B212),DAY(B212)))))))</f>
        <v>46054</v>
      </c>
      <c r="C213" s="4">
        <f>IFERROR(L212,"")</f>
        <v>861300958.53871286</v>
      </c>
      <c r="D213" s="9">
        <f>IF(A213&lt;&gt;"",$B$2,"")</f>
        <v>5.2699999999999997E-2</v>
      </c>
      <c r="E213" s="8">
        <f>IFERROR(IF(F213="M",((1+D213)^(1/12)-1),IF(F213="Q",((1+D213/100)^(1/4)-1)*100,IF(F213="H",((1+D213/100)^(1/6)-1)*100,IF(F213="Y",D213,IF(F213="",D213))))),"")</f>
        <v>4.2890293603305985E-3</v>
      </c>
      <c r="F213" s="12" t="s">
        <v>0</v>
      </c>
      <c r="G213" s="5"/>
      <c r="H213" s="5">
        <f>IF(AND(A213=1,G213&gt;0,J213&gt;0),0,IF(AND(A213&gt;1,G213&gt;0,J213&gt;0),C213*E213,IF(AND(G213=0,J213=0),0,IF(AND(G213=0,J213&gt;0),C213*E213))))</f>
        <v>0</v>
      </c>
      <c r="I213" s="5">
        <f>J213-H213</f>
        <v>0</v>
      </c>
      <c r="J213" s="5"/>
      <c r="K213" s="5">
        <f>IFERROR(IF(G213&gt;0,0,C213*E213),"")</f>
        <v>3694145.0992534268</v>
      </c>
      <c r="L213" s="4">
        <f>IFERROR(IF((C213-I213)+K213&lt;0,TRUNC((C213-I213)+K213),(C213-I213)+K213),"")</f>
        <v>864995103.63796628</v>
      </c>
    </row>
    <row r="214" spans="1:12" x14ac:dyDescent="0.3">
      <c r="A214" s="11">
        <f>IF(B214="","",A213+1)</f>
        <v>207</v>
      </c>
      <c r="B214" s="10">
        <f>IF(OR(C214=0,C214=""),"",IF(F213="M",DATE(YEAR(B213),MONTH(B213)+1,DAY(B213)),IF(F213="Q",DATE(YEAR(B213),MONTH(B213)+3,DAY(B213)),IF(F213="H",DATE(YEAR(B213),MONTH(B213)+6,DAY(B213)),IF(F213="Y",DATE(YEAR(B213)+1,MONTH(B213),DAY(B213)))))))</f>
        <v>46082</v>
      </c>
      <c r="C214" s="4">
        <f>IFERROR(L213,"")</f>
        <v>864995103.63796628</v>
      </c>
      <c r="D214" s="9">
        <f>IF(A214&lt;&gt;"",$B$2,"")</f>
        <v>5.2699999999999997E-2</v>
      </c>
      <c r="E214" s="8">
        <f>IFERROR(IF(F214="M",((1+D214)^(1/12)-1),IF(F214="Q",((1+D214/100)^(1/4)-1)*100,IF(F214="H",((1+D214/100)^(1/6)-1)*100,IF(F214="Y",D214,IF(F214="",D214))))),"")</f>
        <v>4.2890293603305985E-3</v>
      </c>
      <c r="F214" s="12" t="s">
        <v>0</v>
      </c>
      <c r="G214" s="5"/>
      <c r="H214" s="5">
        <f>IF(AND(A214=1,G214&gt;0,J214&gt;0),0,IF(AND(A214&gt;1,G214&gt;0,J214&gt;0),C214*E214,IF(AND(G214=0,J214=0),0,IF(AND(G214=0,J214&gt;0),C214*E214))))</f>
        <v>0</v>
      </c>
      <c r="I214" s="5">
        <f>J214-H214</f>
        <v>0</v>
      </c>
      <c r="J214" s="5"/>
      <c r="K214" s="5">
        <f>IFERROR(IF(G214&gt;0,0,C214*E214),"")</f>
        <v>3709989.3960454464</v>
      </c>
      <c r="L214" s="4">
        <f>IFERROR(IF((C214-I214)+K214&lt;0,TRUNC((C214-I214)+K214),(C214-I214)+K214),"")</f>
        <v>868705093.03401172</v>
      </c>
    </row>
    <row r="215" spans="1:12" x14ac:dyDescent="0.3">
      <c r="A215" s="11">
        <f>IF(B215="","",A214+1)</f>
        <v>208</v>
      </c>
      <c r="B215" s="10">
        <f>IF(OR(C215=0,C215=""),"",IF(F214="M",DATE(YEAR(B214),MONTH(B214)+1,DAY(B214)),IF(F214="Q",DATE(YEAR(B214),MONTH(B214)+3,DAY(B214)),IF(F214="H",DATE(YEAR(B214),MONTH(B214)+6,DAY(B214)),IF(F214="Y",DATE(YEAR(B214)+1,MONTH(B214),DAY(B214)))))))</f>
        <v>46113</v>
      </c>
      <c r="C215" s="4">
        <f>IFERROR(L214,"")</f>
        <v>868705093.03401172</v>
      </c>
      <c r="D215" s="9">
        <f>IF(A215&lt;&gt;"",$B$2,"")</f>
        <v>5.2699999999999997E-2</v>
      </c>
      <c r="E215" s="8">
        <f>IFERROR(IF(F215="M",((1+D215)^(1/12)-1),IF(F215="Q",((1+D215/100)^(1/4)-1)*100,IF(F215="H",((1+D215/100)^(1/6)-1)*100,IF(F215="Y",D215,IF(F215="",D215))))),"")</f>
        <v>4.2890293603305985E-3</v>
      </c>
      <c r="F215" s="12" t="s">
        <v>0</v>
      </c>
      <c r="G215" s="5"/>
      <c r="H215" s="5">
        <f>IF(AND(A215=1,G215&gt;0,J215&gt;0),0,IF(AND(A215&gt;1,G215&gt;0,J215&gt;0),C215*E215,IF(AND(G215=0,J215=0),0,IF(AND(G215=0,J215&gt;0),C215*E215))))</f>
        <v>0</v>
      </c>
      <c r="I215" s="5">
        <f>J215-H215</f>
        <v>0</v>
      </c>
      <c r="J215" s="5"/>
      <c r="K215" s="5">
        <f>IFERROR(IF(G215&gt;0,0,C215*E215),"")</f>
        <v>3725901.6494916002</v>
      </c>
      <c r="L215" s="4">
        <f>IFERROR(IF((C215-I215)+K215&lt;0,TRUNC((C215-I215)+K215),(C215-I215)+K215),"")</f>
        <v>872430994.68350327</v>
      </c>
    </row>
    <row r="216" spans="1:12" x14ac:dyDescent="0.3">
      <c r="A216" s="11">
        <f>IF(B216="","",A215+1)</f>
        <v>209</v>
      </c>
      <c r="B216" s="10">
        <f>IF(OR(C216=0,C216=""),"",IF(F215="M",DATE(YEAR(B215),MONTH(B215)+1,DAY(B215)),IF(F215="Q",DATE(YEAR(B215),MONTH(B215)+3,DAY(B215)),IF(F215="H",DATE(YEAR(B215),MONTH(B215)+6,DAY(B215)),IF(F215="Y",DATE(YEAR(B215)+1,MONTH(B215),DAY(B215)))))))</f>
        <v>46143</v>
      </c>
      <c r="C216" s="4">
        <f>IFERROR(L215,"")</f>
        <v>872430994.68350327</v>
      </c>
      <c r="D216" s="9">
        <f>IF(A216&lt;&gt;"",$B$2,"")</f>
        <v>5.2699999999999997E-2</v>
      </c>
      <c r="E216" s="8">
        <f>IFERROR(IF(F216="M",((1+D216)^(1/12)-1),IF(F216="Q",((1+D216/100)^(1/4)-1)*100,IF(F216="H",((1+D216/100)^(1/6)-1)*100,IF(F216="Y",D216,IF(F216="",D216))))),"")</f>
        <v>4.2890293603305985E-3</v>
      </c>
      <c r="F216" s="12" t="s">
        <v>0</v>
      </c>
      <c r="G216" s="5"/>
      <c r="H216" s="5">
        <f>IF(AND(A216=1,G216&gt;0,J216&gt;0),0,IF(AND(A216&gt;1,G216&gt;0,J216&gt;0),C216*E216,IF(AND(G216=0,J216=0),0,IF(AND(G216=0,J216&gt;0),C216*E216))))</f>
        <v>0</v>
      </c>
      <c r="I216" s="5">
        <f>J216-H216</f>
        <v>0</v>
      </c>
      <c r="J216" s="5"/>
      <c r="K216" s="5">
        <f>IFERROR(IF(G216&gt;0,0,C216*E216),"")</f>
        <v>3741882.151059974</v>
      </c>
      <c r="L216" s="4">
        <f>IFERROR(IF((C216-I216)+K216&lt;0,TRUNC((C216-I216)+K216),(C216-I216)+K216),"")</f>
        <v>876172876.83456326</v>
      </c>
    </row>
    <row r="217" spans="1:12" x14ac:dyDescent="0.3">
      <c r="A217" s="11">
        <f>IF(B217="","",A216+1)</f>
        <v>210</v>
      </c>
      <c r="B217" s="10">
        <f>IF(OR(C217=0,C217=""),"",IF(F216="M",DATE(YEAR(B216),MONTH(B216)+1,DAY(B216)),IF(F216="Q",DATE(YEAR(B216),MONTH(B216)+3,DAY(B216)),IF(F216="H",DATE(YEAR(B216),MONTH(B216)+6,DAY(B216)),IF(F216="Y",DATE(YEAR(B216)+1,MONTH(B216),DAY(B216)))))))</f>
        <v>46174</v>
      </c>
      <c r="C217" s="4">
        <f>IFERROR(L216,"")</f>
        <v>876172876.83456326</v>
      </c>
      <c r="D217" s="9">
        <f>IF(A217&lt;&gt;"",$B$2,"")</f>
        <v>5.2699999999999997E-2</v>
      </c>
      <c r="E217" s="8">
        <f>IFERROR(IF(F217="M",((1+D217)^(1/12)-1),IF(F217="Q",((1+D217/100)^(1/4)-1)*100,IF(F217="H",((1+D217/100)^(1/6)-1)*100,IF(F217="Y",D217,IF(F217="",D217))))),"")</f>
        <v>4.2890293603305985E-3</v>
      </c>
      <c r="F217" s="12" t="s">
        <v>0</v>
      </c>
      <c r="G217" s="5"/>
      <c r="H217" s="5">
        <f>IF(AND(A217=1,G217&gt;0,J217&gt;0),0,IF(AND(A217&gt;1,G217&gt;0,J217&gt;0),C217*E217,IF(AND(G217=0,J217=0),0,IF(AND(G217=0,J217&gt;0),C217*E217))))</f>
        <v>0</v>
      </c>
      <c r="I217" s="5">
        <f>J217-H217</f>
        <v>0</v>
      </c>
      <c r="J217" s="5"/>
      <c r="K217" s="5">
        <f>IFERROR(IF(G217&gt;0,0,C217*E217),"")</f>
        <v>3757931.1934687672</v>
      </c>
      <c r="L217" s="4">
        <f>IFERROR(IF((C217-I217)+K217&lt;0,TRUNC((C217-I217)+K217),(C217-I217)+K217),"")</f>
        <v>879930808.02803206</v>
      </c>
    </row>
    <row r="218" spans="1:12" x14ac:dyDescent="0.3">
      <c r="A218" s="11">
        <f>IF(B218="","",A217+1)</f>
        <v>211</v>
      </c>
      <c r="B218" s="10">
        <f>IF(OR(C218=0,C218=""),"",IF(F217="M",DATE(YEAR(B217),MONTH(B217)+1,DAY(B217)),IF(F217="Q",DATE(YEAR(B217),MONTH(B217)+3,DAY(B217)),IF(F217="H",DATE(YEAR(B217),MONTH(B217)+6,DAY(B217)),IF(F217="Y",DATE(YEAR(B217)+1,MONTH(B217),DAY(B217)))))))</f>
        <v>46204</v>
      </c>
      <c r="C218" s="4">
        <f>IFERROR(L217,"")</f>
        <v>879930808.02803206</v>
      </c>
      <c r="D218" s="9">
        <f>IF(A218&lt;&gt;"",$B$2,"")</f>
        <v>5.2699999999999997E-2</v>
      </c>
      <c r="E218" s="8">
        <f>IFERROR(IF(F218="M",((1+D218)^(1/12)-1),IF(F218="Q",((1+D218/100)^(1/4)-1)*100,IF(F218="H",((1+D218/100)^(1/6)-1)*100,IF(F218="Y",D218,IF(F218="",D218))))),"")</f>
        <v>4.2890293603305985E-3</v>
      </c>
      <c r="F218" s="12" t="s">
        <v>0</v>
      </c>
      <c r="G218" s="5"/>
      <c r="H218" s="5">
        <f>IF(AND(A218=1,G218&gt;0,J218&gt;0),0,IF(AND(A218&gt;1,G218&gt;0,J218&gt;0),C218*E218,IF(AND(G218=0,J218=0),0,IF(AND(G218=0,J218&gt;0),C218*E218))))</f>
        <v>0</v>
      </c>
      <c r="I218" s="5">
        <f>J218-H218</f>
        <v>0</v>
      </c>
      <c r="J218" s="5"/>
      <c r="K218" s="5">
        <f>IFERROR(IF(G218&gt;0,0,C218*E218),"")</f>
        <v>3774049.0706916568</v>
      </c>
      <c r="L218" s="4">
        <f>IFERROR(IF((C218-I218)+K218&lt;0,TRUNC((C218-I218)+K218),(C218-I218)+K218),"")</f>
        <v>883704857.09872377</v>
      </c>
    </row>
    <row r="219" spans="1:12" x14ac:dyDescent="0.3">
      <c r="A219" s="11">
        <f>IF(B219="","",A218+1)</f>
        <v>212</v>
      </c>
      <c r="B219" s="10">
        <f>IF(OR(C219=0,C219=""),"",IF(F218="M",DATE(YEAR(B218),MONTH(B218)+1,DAY(B218)),IF(F218="Q",DATE(YEAR(B218),MONTH(B218)+3,DAY(B218)),IF(F218="H",DATE(YEAR(B218),MONTH(B218)+6,DAY(B218)),IF(F218="Y",DATE(YEAR(B218)+1,MONTH(B218),DAY(B218)))))))</f>
        <v>46235</v>
      </c>
      <c r="C219" s="4">
        <f>IFERROR(L218,"")</f>
        <v>883704857.09872377</v>
      </c>
      <c r="D219" s="9">
        <f>IF(A219&lt;&gt;"",$B$2,"")</f>
        <v>5.2699999999999997E-2</v>
      </c>
      <c r="E219" s="8">
        <f>IFERROR(IF(F219="M",((1+D219)^(1/12)-1),IF(F219="Q",((1+D219/100)^(1/4)-1)*100,IF(F219="H",((1+D219/100)^(1/6)-1)*100,IF(F219="Y",D219,IF(F219="",D219))))),"")</f>
        <v>4.2890293603305985E-3</v>
      </c>
      <c r="F219" s="12" t="s">
        <v>0</v>
      </c>
      <c r="G219" s="5"/>
      <c r="H219" s="5">
        <f>IF(AND(A219=1,G219&gt;0,J219&gt;0),0,IF(AND(A219&gt;1,G219&gt;0,J219&gt;0),C219*E219,IF(AND(G219=0,J219=0),0,IF(AND(G219=0,J219&gt;0),C219*E219))))</f>
        <v>0</v>
      </c>
      <c r="I219" s="5">
        <f>J219-H219</f>
        <v>0</v>
      </c>
      <c r="J219" s="5"/>
      <c r="K219" s="5">
        <f>IFERROR(IF(G219&gt;0,0,C219*E219),"")</f>
        <v>3790236.0779631822</v>
      </c>
      <c r="L219" s="4">
        <f>IFERROR(IF((C219-I219)+K219&lt;0,TRUNC((C219-I219)+K219),(C219-I219)+K219),"")</f>
        <v>887495093.176687</v>
      </c>
    </row>
    <row r="220" spans="1:12" x14ac:dyDescent="0.3">
      <c r="A220" s="11">
        <f>IF(B220="","",A219+1)</f>
        <v>213</v>
      </c>
      <c r="B220" s="10">
        <f>IF(OR(C220=0,C220=""),"",IF(F219="M",DATE(YEAR(B219),MONTH(B219)+1,DAY(B219)),IF(F219="Q",DATE(YEAR(B219),MONTH(B219)+3,DAY(B219)),IF(F219="H",DATE(YEAR(B219),MONTH(B219)+6,DAY(B219)),IF(F219="Y",DATE(YEAR(B219)+1,MONTH(B219),DAY(B219)))))))</f>
        <v>46266</v>
      </c>
      <c r="C220" s="4">
        <f>IFERROR(L219,"")</f>
        <v>887495093.176687</v>
      </c>
      <c r="D220" s="9">
        <f>IF(A220&lt;&gt;"",$B$2,"")</f>
        <v>5.2699999999999997E-2</v>
      </c>
      <c r="E220" s="8">
        <f>IFERROR(IF(F220="M",((1+D220)^(1/12)-1),IF(F220="Q",((1+D220/100)^(1/4)-1)*100,IF(F220="H",((1+D220/100)^(1/6)-1)*100,IF(F220="Y",D220,IF(F220="",D220))))),"")</f>
        <v>4.2890293603305985E-3</v>
      </c>
      <c r="F220" s="12" t="s">
        <v>0</v>
      </c>
      <c r="G220" s="5"/>
      <c r="H220" s="5">
        <f>IF(AND(A220=1,G220&gt;0,J220&gt;0),0,IF(AND(A220&gt;1,G220&gt;0,J220&gt;0),C220*E220,IF(AND(G220=0,J220=0),0,IF(AND(G220=0,J220&gt;0),C220*E220))))</f>
        <v>0</v>
      </c>
      <c r="I220" s="5">
        <f>J220-H220</f>
        <v>0</v>
      </c>
      <c r="J220" s="5"/>
      <c r="K220" s="5">
        <f>IFERROR(IF(G220&gt;0,0,C220*E220),"")</f>
        <v>3806492.5117841507</v>
      </c>
      <c r="L220" s="4">
        <f>IFERROR(IF((C220-I220)+K220&lt;0,TRUNC((C220-I220)+K220),(C220-I220)+K220),"")</f>
        <v>891301585.6884712</v>
      </c>
    </row>
    <row r="221" spans="1:12" x14ac:dyDescent="0.3">
      <c r="A221" s="11">
        <f>IF(B221="","",A220+1)</f>
        <v>214</v>
      </c>
      <c r="B221" s="10">
        <f>IF(OR(C221=0,C221=""),"",IF(F220="M",DATE(YEAR(B220),MONTH(B220)+1,DAY(B220)),IF(F220="Q",DATE(YEAR(B220),MONTH(B220)+3,DAY(B220)),IF(F220="H",DATE(YEAR(B220),MONTH(B220)+6,DAY(B220)),IF(F220="Y",DATE(YEAR(B220)+1,MONTH(B220),DAY(B220)))))))</f>
        <v>46296</v>
      </c>
      <c r="C221" s="4">
        <f>IFERROR(L220,"")</f>
        <v>891301585.6884712</v>
      </c>
      <c r="D221" s="9">
        <f>IF(A221&lt;&gt;"",$B$2,"")</f>
        <v>5.2699999999999997E-2</v>
      </c>
      <c r="E221" s="8">
        <f>IFERROR(IF(F221="M",((1+D221)^(1/12)-1),IF(F221="Q",((1+D221/100)^(1/4)-1)*100,IF(F221="H",((1+D221/100)^(1/6)-1)*100,IF(F221="Y",D221,IF(F221="",D221))))),"")</f>
        <v>4.2890293603305985E-3</v>
      </c>
      <c r="F221" s="12" t="s">
        <v>0</v>
      </c>
      <c r="G221" s="5"/>
      <c r="H221" s="5">
        <f>IF(AND(A221=1,G221&gt;0,J221&gt;0),0,IF(AND(A221&gt;1,G221&gt;0,J221&gt;0),C221*E221,IF(AND(G221=0,J221=0),0,IF(AND(G221=0,J221&gt;0),C221*E221))))</f>
        <v>0</v>
      </c>
      <c r="I221" s="5">
        <f>J221-H221</f>
        <v>0</v>
      </c>
      <c r="J221" s="5"/>
      <c r="K221" s="5">
        <f>IFERROR(IF(G221&gt;0,0,C221*E221),"")</f>
        <v>3822818.6699270718</v>
      </c>
      <c r="L221" s="4">
        <f>IFERROR(IF((C221-I221)+K221&lt;0,TRUNC((C221-I221)+K221),(C221-I221)+K221),"")</f>
        <v>895124404.35839832</v>
      </c>
    </row>
    <row r="222" spans="1:12" x14ac:dyDescent="0.3">
      <c r="A222" s="11">
        <f>IF(B222="","",A221+1)</f>
        <v>215</v>
      </c>
      <c r="B222" s="10">
        <f>IF(OR(C222=0,C222=""),"",IF(F221="M",DATE(YEAR(B221),MONTH(B221)+1,DAY(B221)),IF(F221="Q",DATE(YEAR(B221),MONTH(B221)+3,DAY(B221)),IF(F221="H",DATE(YEAR(B221),MONTH(B221)+6,DAY(B221)),IF(F221="Y",DATE(YEAR(B221)+1,MONTH(B221),DAY(B221)))))))</f>
        <v>46327</v>
      </c>
      <c r="C222" s="4">
        <f>IFERROR(L221,"")</f>
        <v>895124404.35839832</v>
      </c>
      <c r="D222" s="9">
        <f>IF(A222&lt;&gt;"",$B$2,"")</f>
        <v>5.2699999999999997E-2</v>
      </c>
      <c r="E222" s="8">
        <f>IFERROR(IF(F222="M",((1+D222)^(1/12)-1),IF(F222="Q",((1+D222/100)^(1/4)-1)*100,IF(F222="H",((1+D222/100)^(1/6)-1)*100,IF(F222="Y",D222,IF(F222="",D222))))),"")</f>
        <v>4.2890293603305985E-3</v>
      </c>
      <c r="F222" s="12" t="s">
        <v>0</v>
      </c>
      <c r="G222" s="5"/>
      <c r="H222" s="5">
        <f>IF(AND(A222=1,G222&gt;0,J222&gt;0),0,IF(AND(A222&gt;1,G222&gt;0,J222&gt;0),C222*E222,IF(AND(G222=0,J222=0),0,IF(AND(G222=0,J222&gt;0),C222*E222))))</f>
        <v>0</v>
      </c>
      <c r="I222" s="5">
        <f>J222-H222</f>
        <v>0</v>
      </c>
      <c r="J222" s="5"/>
      <c r="K222" s="5">
        <f>IFERROR(IF(G222&gt;0,0,C222*E222),"")</f>
        <v>3839214.8514416092</v>
      </c>
      <c r="L222" s="4">
        <f>IFERROR(IF((C222-I222)+K222&lt;0,TRUNC((C222-I222)+K222),(C222-I222)+K222),"")</f>
        <v>898963619.20983994</v>
      </c>
    </row>
    <row r="223" spans="1:12" x14ac:dyDescent="0.3">
      <c r="A223" s="11">
        <f>IF(B223="","",A222+1)</f>
        <v>216</v>
      </c>
      <c r="B223" s="10">
        <f>IF(OR(C223=0,C223=""),"",IF(F222="M",DATE(YEAR(B222),MONTH(B222)+1,DAY(B222)),IF(F222="Q",DATE(YEAR(B222),MONTH(B222)+3,DAY(B222)),IF(F222="H",DATE(YEAR(B222),MONTH(B222)+6,DAY(B222)),IF(F222="Y",DATE(YEAR(B222)+1,MONTH(B222),DAY(B222)))))))</f>
        <v>46357</v>
      </c>
      <c r="C223" s="4">
        <f>IFERROR(L222,"")</f>
        <v>898963619.20983994</v>
      </c>
      <c r="D223" s="9">
        <f>IF(A223&lt;&gt;"",$B$2,"")</f>
        <v>5.2699999999999997E-2</v>
      </c>
      <c r="E223" s="8">
        <f>IFERROR(IF(F223="M",((1+D223)^(1/12)-1),IF(F223="Q",((1+D223/100)^(1/4)-1)*100,IF(F223="H",((1+D223/100)^(1/6)-1)*100,IF(F223="Y",D223,IF(F223="",D223))))),"")</f>
        <v>4.2890293603305985E-3</v>
      </c>
      <c r="F223" s="12" t="s">
        <v>0</v>
      </c>
      <c r="G223" s="5"/>
      <c r="H223" s="5">
        <f>IF(AND(A223=1,G223&gt;0,J223&gt;0),0,IF(AND(A223&gt;1,G223&gt;0,J223&gt;0),C223*E223,IF(AND(G223=0,J223=0),0,IF(AND(G223=0,J223&gt;0),C223*E223))))</f>
        <v>0</v>
      </c>
      <c r="I223" s="5">
        <f>J223-H223</f>
        <v>0</v>
      </c>
      <c r="J223" s="5"/>
      <c r="K223" s="5">
        <f>IFERROR(IF(G223&gt;0,0,C223*E223),"")</f>
        <v>3855681.3566600597</v>
      </c>
      <c r="L223" s="4">
        <f>IFERROR(IF((C223-I223)+K223&lt;0,TRUNC((C223-I223)+K223),(C223-I223)+K223),"")</f>
        <v>902819300.56649995</v>
      </c>
    </row>
    <row r="224" spans="1:12" x14ac:dyDescent="0.3">
      <c r="A224" s="11">
        <f>IF(B224="","",A223+1)</f>
        <v>217</v>
      </c>
      <c r="B224" s="10">
        <f>IF(OR(C224=0,C224=""),"",IF(F223="M",DATE(YEAR(B223),MONTH(B223)+1,DAY(B223)),IF(F223="Q",DATE(YEAR(B223),MONTH(B223)+3,DAY(B223)),IF(F223="H",DATE(YEAR(B223),MONTH(B223)+6,DAY(B223)),IF(F223="Y",DATE(YEAR(B223)+1,MONTH(B223),DAY(B223)))))))</f>
        <v>46388</v>
      </c>
      <c r="C224" s="4">
        <f>IFERROR(L223,"")</f>
        <v>902819300.56649995</v>
      </c>
      <c r="D224" s="9">
        <f>IF(A224&lt;&gt;"",$B$2,"")</f>
        <v>5.2699999999999997E-2</v>
      </c>
      <c r="E224" s="8">
        <f>IFERROR(IF(F224="M",((1+D224)^(1/12)-1),IF(F224="Q",((1+D224/100)^(1/4)-1)*100,IF(F224="H",((1+D224/100)^(1/6)-1)*100,IF(F224="Y",D224,IF(F224="",D224))))),"")</f>
        <v>4.2890293603305985E-3</v>
      </c>
      <c r="F224" s="12" t="s">
        <v>0</v>
      </c>
      <c r="G224" s="5"/>
      <c r="H224" s="5">
        <f>IF(AND(A224=1,G224&gt;0,J224&gt;0),0,IF(AND(A224&gt;1,G224&gt;0,J224&gt;0),C224*E224,IF(AND(G224=0,J224=0),0,IF(AND(G224=0,J224&gt;0),C224*E224))))</f>
        <v>0</v>
      </c>
      <c r="I224" s="5">
        <f>J224-H224</f>
        <v>0</v>
      </c>
      <c r="J224" s="5"/>
      <c r="K224" s="5">
        <f>IFERROR(IF(G224&gt;0,0,C224*E224),"")</f>
        <v>3872218.4872028534</v>
      </c>
      <c r="L224" s="4">
        <f>IFERROR(IF((C224-I224)+K224&lt;0,TRUNC((C224-I224)+K224),(C224-I224)+K224),"")</f>
        <v>906691519.05370283</v>
      </c>
    </row>
    <row r="225" spans="1:12" x14ac:dyDescent="0.3">
      <c r="A225" s="11">
        <f>IF(B225="","",A224+1)</f>
        <v>218</v>
      </c>
      <c r="B225" s="10">
        <f>IF(OR(C225=0,C225=""),"",IF(F224="M",DATE(YEAR(B224),MONTH(B224)+1,DAY(B224)),IF(F224="Q",DATE(YEAR(B224),MONTH(B224)+3,DAY(B224)),IF(F224="H",DATE(YEAR(B224),MONTH(B224)+6,DAY(B224)),IF(F224="Y",DATE(YEAR(B224)+1,MONTH(B224),DAY(B224)))))))</f>
        <v>46419</v>
      </c>
      <c r="C225" s="4">
        <f>IFERROR(L224,"")</f>
        <v>906691519.05370283</v>
      </c>
      <c r="D225" s="9">
        <f>IF(A225&lt;&gt;"",$B$2,"")</f>
        <v>5.2699999999999997E-2</v>
      </c>
      <c r="E225" s="8">
        <f>IFERROR(IF(F225="M",((1+D225)^(1/12)-1),IF(F225="Q",((1+D225/100)^(1/4)-1)*100,IF(F225="H",((1+D225/100)^(1/6)-1)*100,IF(F225="Y",D225,IF(F225="",D225))))),"")</f>
        <v>4.2890293603305985E-3</v>
      </c>
      <c r="F225" s="12" t="s">
        <v>0</v>
      </c>
      <c r="G225" s="5"/>
      <c r="H225" s="5">
        <f>IF(AND(A225=1,G225&gt;0,J225&gt;0),0,IF(AND(A225&gt;1,G225&gt;0,J225&gt;0),C225*E225,IF(AND(G225=0,J225=0),0,IF(AND(G225=0,J225&gt;0),C225*E225))))</f>
        <v>0</v>
      </c>
      <c r="I225" s="5">
        <f>J225-H225</f>
        <v>0</v>
      </c>
      <c r="J225" s="5"/>
      <c r="K225" s="5">
        <f>IFERROR(IF(G225&gt;0,0,C225*E225),"")</f>
        <v>3888826.5459840815</v>
      </c>
      <c r="L225" s="4">
        <f>IFERROR(IF((C225-I225)+K225&lt;0,TRUNC((C225-I225)+K225),(C225-I225)+K225),"")</f>
        <v>910580345.59968686</v>
      </c>
    </row>
    <row r="226" spans="1:12" x14ac:dyDescent="0.3">
      <c r="A226" s="11">
        <f>IF(B226="","",A225+1)</f>
        <v>219</v>
      </c>
      <c r="B226" s="10">
        <f>IF(OR(C226=0,C226=""),"",IF(F225="M",DATE(YEAR(B225),MONTH(B225)+1,DAY(B225)),IF(F225="Q",DATE(YEAR(B225),MONTH(B225)+3,DAY(B225)),IF(F225="H",DATE(YEAR(B225),MONTH(B225)+6,DAY(B225)),IF(F225="Y",DATE(YEAR(B225)+1,MONTH(B225),DAY(B225)))))))</f>
        <v>46447</v>
      </c>
      <c r="C226" s="4">
        <f>IFERROR(L225,"")</f>
        <v>910580345.59968686</v>
      </c>
      <c r="D226" s="9">
        <f>IF(A226&lt;&gt;"",$B$2,"")</f>
        <v>5.2699999999999997E-2</v>
      </c>
      <c r="E226" s="8">
        <f>IFERROR(IF(F226="M",((1+D226)^(1/12)-1),IF(F226="Q",((1+D226/100)^(1/4)-1)*100,IF(F226="H",((1+D226/100)^(1/6)-1)*100,IF(F226="Y",D226,IF(F226="",D226))))),"")</f>
        <v>4.2890293603305985E-3</v>
      </c>
      <c r="F226" s="12" t="s">
        <v>0</v>
      </c>
      <c r="G226" s="5"/>
      <c r="H226" s="5">
        <f>IF(AND(A226=1,G226&gt;0,J226&gt;0),0,IF(AND(A226&gt;1,G226&gt;0,J226&gt;0),C226*E226,IF(AND(G226=0,J226=0),0,IF(AND(G226=0,J226&gt;0),C226*E226))))</f>
        <v>0</v>
      </c>
      <c r="I226" s="5">
        <f>J226-H226</f>
        <v>0</v>
      </c>
      <c r="J226" s="5"/>
      <c r="K226" s="5">
        <f>IFERROR(IF(G226&gt;0,0,C226*E226),"")</f>
        <v>3905505.8372170404</v>
      </c>
      <c r="L226" s="4">
        <f>IFERROR(IF((C226-I226)+K226&lt;0,TRUNC((C226-I226)+K226),(C226-I226)+K226),"")</f>
        <v>914485851.43690395</v>
      </c>
    </row>
    <row r="227" spans="1:12" x14ac:dyDescent="0.3">
      <c r="A227" s="11">
        <f>IF(B227="","",A226+1)</f>
        <v>220</v>
      </c>
      <c r="B227" s="10">
        <f>IF(OR(C227=0,C227=""),"",IF(F226="M",DATE(YEAR(B226),MONTH(B226)+1,DAY(B226)),IF(F226="Q",DATE(YEAR(B226),MONTH(B226)+3,DAY(B226)),IF(F226="H",DATE(YEAR(B226),MONTH(B226)+6,DAY(B226)),IF(F226="Y",DATE(YEAR(B226)+1,MONTH(B226),DAY(B226)))))))</f>
        <v>46478</v>
      </c>
      <c r="C227" s="4">
        <f>IFERROR(L226,"")</f>
        <v>914485851.43690395</v>
      </c>
      <c r="D227" s="9">
        <f>IF(A227&lt;&gt;"",$B$2,"")</f>
        <v>5.2699999999999997E-2</v>
      </c>
      <c r="E227" s="8">
        <f>IFERROR(IF(F227="M",((1+D227)^(1/12)-1),IF(F227="Q",((1+D227/100)^(1/4)-1)*100,IF(F227="H",((1+D227/100)^(1/6)-1)*100,IF(F227="Y",D227,IF(F227="",D227))))),"")</f>
        <v>4.2890293603305985E-3</v>
      </c>
      <c r="F227" s="12" t="s">
        <v>0</v>
      </c>
      <c r="G227" s="5"/>
      <c r="H227" s="5">
        <f>IF(AND(A227=1,G227&gt;0,J227&gt;0),0,IF(AND(A227&gt;1,G227&gt;0,J227&gt;0),C227*E227,IF(AND(G227=0,J227=0),0,IF(AND(G227=0,J227&gt;0),C227*E227))))</f>
        <v>0</v>
      </c>
      <c r="I227" s="5">
        <f>J227-H227</f>
        <v>0</v>
      </c>
      <c r="J227" s="5"/>
      <c r="K227" s="5">
        <f>IFERROR(IF(G227&gt;0,0,C227*E227),"")</f>
        <v>3922256.6664198069</v>
      </c>
      <c r="L227" s="4">
        <f>IFERROR(IF((C227-I227)+K227&lt;0,TRUNC((C227-I227)+K227),(C227-I227)+K227),"")</f>
        <v>918408108.10332382</v>
      </c>
    </row>
    <row r="228" spans="1:12" x14ac:dyDescent="0.3">
      <c r="A228" s="11">
        <f>IF(B228="","",A227+1)</f>
        <v>221</v>
      </c>
      <c r="B228" s="10">
        <f>IF(OR(C228=0,C228=""),"",IF(F227="M",DATE(YEAR(B227),MONTH(B227)+1,DAY(B227)),IF(F227="Q",DATE(YEAR(B227),MONTH(B227)+3,DAY(B227)),IF(F227="H",DATE(YEAR(B227),MONTH(B227)+6,DAY(B227)),IF(F227="Y",DATE(YEAR(B227)+1,MONTH(B227),DAY(B227)))))))</f>
        <v>46508</v>
      </c>
      <c r="C228" s="4">
        <f>IFERROR(L227,"")</f>
        <v>918408108.10332382</v>
      </c>
      <c r="D228" s="9">
        <f>IF(A228&lt;&gt;"",$B$2,"")</f>
        <v>5.2699999999999997E-2</v>
      </c>
      <c r="E228" s="8">
        <f>IFERROR(IF(F228="M",((1+D228)^(1/12)-1),IF(F228="Q",((1+D228/100)^(1/4)-1)*100,IF(F228="H",((1+D228/100)^(1/6)-1)*100,IF(F228="Y",D228,IF(F228="",D228))))),"")</f>
        <v>4.2890293603305985E-3</v>
      </c>
      <c r="F228" s="12" t="s">
        <v>0</v>
      </c>
      <c r="G228" s="5"/>
      <c r="H228" s="5">
        <f>IF(AND(A228=1,G228&gt;0,J228&gt;0),0,IF(AND(A228&gt;1,G228&gt;0,J228&gt;0),C228*E228,IF(AND(G228=0,J228=0),0,IF(AND(G228=0,J228&gt;0),C228*E228))))</f>
        <v>0</v>
      </c>
      <c r="I228" s="5">
        <f>J228-H228</f>
        <v>0</v>
      </c>
      <c r="J228" s="5"/>
      <c r="K228" s="5">
        <f>IFERROR(IF(G228&gt;0,0,C228*E228),"")</f>
        <v>3939079.3404208343</v>
      </c>
      <c r="L228" s="4">
        <f>IFERROR(IF((C228-I228)+K228&lt;0,TRUNC((C228-I228)+K228),(C228-I228)+K228),"")</f>
        <v>922347187.44374466</v>
      </c>
    </row>
    <row r="229" spans="1:12" x14ac:dyDescent="0.3">
      <c r="A229" s="11">
        <f>IF(B229="","",A228+1)</f>
        <v>222</v>
      </c>
      <c r="B229" s="10">
        <f>IF(OR(C229=0,C229=""),"",IF(F228="M",DATE(YEAR(B228),MONTH(B228)+1,DAY(B228)),IF(F228="Q",DATE(YEAR(B228),MONTH(B228)+3,DAY(B228)),IF(F228="H",DATE(YEAR(B228),MONTH(B228)+6,DAY(B228)),IF(F228="Y",DATE(YEAR(B228)+1,MONTH(B228),DAY(B228)))))))</f>
        <v>46539</v>
      </c>
      <c r="C229" s="4">
        <f>IFERROR(L228,"")</f>
        <v>922347187.44374466</v>
      </c>
      <c r="D229" s="9">
        <f>IF(A229&lt;&gt;"",$B$2,"")</f>
        <v>5.2699999999999997E-2</v>
      </c>
      <c r="E229" s="8">
        <f>IFERROR(IF(F229="M",((1+D229)^(1/12)-1),IF(F229="Q",((1+D229/100)^(1/4)-1)*100,IF(F229="H",((1+D229/100)^(1/6)-1)*100,IF(F229="Y",D229,IF(F229="",D229))))),"")</f>
        <v>4.2890293603305985E-3</v>
      </c>
      <c r="F229" s="12" t="s">
        <v>0</v>
      </c>
      <c r="G229" s="5"/>
      <c r="H229" s="5">
        <f>IF(AND(A229=1,G229&gt;0,J229&gt;0),0,IF(AND(A229&gt;1,G229&gt;0,J229&gt;0),C229*E229,IF(AND(G229=0,J229=0),0,IF(AND(G229=0,J229&gt;0),C229*E229))))</f>
        <v>0</v>
      </c>
      <c r="I229" s="5">
        <f>J229-H229</f>
        <v>0</v>
      </c>
      <c r="J229" s="5"/>
      <c r="K229" s="5">
        <f>IFERROR(IF(G229&gt;0,0,C229*E229),"")</f>
        <v>3955974.1673645708</v>
      </c>
      <c r="L229" s="4">
        <f>IFERROR(IF((C229-I229)+K229&lt;0,TRUNC((C229-I229)+K229),(C229-I229)+K229),"")</f>
        <v>926303161.61110926</v>
      </c>
    </row>
    <row r="230" spans="1:12" x14ac:dyDescent="0.3">
      <c r="A230" s="11">
        <f>IF(B230="","",A229+1)</f>
        <v>223</v>
      </c>
      <c r="B230" s="10">
        <f>IF(OR(C230=0,C230=""),"",IF(F229="M",DATE(YEAR(B229),MONTH(B229)+1,DAY(B229)),IF(F229="Q",DATE(YEAR(B229),MONTH(B229)+3,DAY(B229)),IF(F229="H",DATE(YEAR(B229),MONTH(B229)+6,DAY(B229)),IF(F229="Y",DATE(YEAR(B229)+1,MONTH(B229),DAY(B229)))))))</f>
        <v>46569</v>
      </c>
      <c r="C230" s="4">
        <f>IFERROR(L229,"")</f>
        <v>926303161.61110926</v>
      </c>
      <c r="D230" s="9">
        <f>IF(A230&lt;&gt;"",$B$2,"")</f>
        <v>5.2699999999999997E-2</v>
      </c>
      <c r="E230" s="8">
        <f>IFERROR(IF(F230="M",((1+D230)^(1/12)-1),IF(F230="Q",((1+D230/100)^(1/4)-1)*100,IF(F230="H",((1+D230/100)^(1/6)-1)*100,IF(F230="Y",D230,IF(F230="",D230))))),"")</f>
        <v>4.2890293603305985E-3</v>
      </c>
      <c r="F230" s="12" t="s">
        <v>0</v>
      </c>
      <c r="G230" s="5"/>
      <c r="H230" s="5">
        <f>IF(AND(A230=1,G230&gt;0,J230&gt;0),0,IF(AND(A230&gt;1,G230&gt;0,J230&gt;0),C230*E230,IF(AND(G230=0,J230=0),0,IF(AND(G230=0,J230&gt;0),C230*E230))))</f>
        <v>0</v>
      </c>
      <c r="I230" s="5">
        <f>J230-H230</f>
        <v>0</v>
      </c>
      <c r="J230" s="5"/>
      <c r="K230" s="5">
        <f>IFERROR(IF(G230&gt;0,0,C230*E230),"")</f>
        <v>3972941.456717107</v>
      </c>
      <c r="L230" s="4">
        <f>IFERROR(IF((C230-I230)+K230&lt;0,TRUNC((C230-I230)+K230),(C230-I230)+K230),"")</f>
        <v>930276103.06782639</v>
      </c>
    </row>
    <row r="231" spans="1:12" x14ac:dyDescent="0.3">
      <c r="A231" s="11">
        <f>IF(B231="","",A230+1)</f>
        <v>224</v>
      </c>
      <c r="B231" s="10">
        <f>IF(OR(C231=0,C231=""),"",IF(F230="M",DATE(YEAR(B230),MONTH(B230)+1,DAY(B230)),IF(F230="Q",DATE(YEAR(B230),MONTH(B230)+3,DAY(B230)),IF(F230="H",DATE(YEAR(B230),MONTH(B230)+6,DAY(B230)),IF(F230="Y",DATE(YEAR(B230)+1,MONTH(B230),DAY(B230)))))))</f>
        <v>46600</v>
      </c>
      <c r="C231" s="4">
        <f>IFERROR(L230,"")</f>
        <v>930276103.06782639</v>
      </c>
      <c r="D231" s="9">
        <f>IF(A231&lt;&gt;"",$B$2,"")</f>
        <v>5.2699999999999997E-2</v>
      </c>
      <c r="E231" s="8">
        <f>IFERROR(IF(F231="M",((1+D231)^(1/12)-1),IF(F231="Q",((1+D231/100)^(1/4)-1)*100,IF(F231="H",((1+D231/100)^(1/6)-1)*100,IF(F231="Y",D231,IF(F231="",D231))))),"")</f>
        <v>4.2890293603305985E-3</v>
      </c>
      <c r="F231" s="12" t="s">
        <v>0</v>
      </c>
      <c r="G231" s="5"/>
      <c r="H231" s="5">
        <f>IF(AND(A231=1,G231&gt;0,J231&gt;0),0,IF(AND(A231&gt;1,G231&gt;0,J231&gt;0),C231*E231,IF(AND(G231=0,J231=0),0,IF(AND(G231=0,J231&gt;0),C231*E231))))</f>
        <v>0</v>
      </c>
      <c r="I231" s="5">
        <f>J231-H231</f>
        <v>0</v>
      </c>
      <c r="J231" s="5"/>
      <c r="K231" s="5">
        <f>IFERROR(IF(G231&gt;0,0,C231*E231),"")</f>
        <v>3989981.5192718413</v>
      </c>
      <c r="L231" s="4">
        <f>IFERROR(IF((C231-I231)+K231&lt;0,TRUNC((C231-I231)+K231),(C231-I231)+K231),"")</f>
        <v>934266084.58709824</v>
      </c>
    </row>
    <row r="232" spans="1:12" x14ac:dyDescent="0.3">
      <c r="A232" s="11">
        <f>IF(B232="","",A231+1)</f>
        <v>225</v>
      </c>
      <c r="B232" s="10">
        <f>IF(OR(C232=0,C232=""),"",IF(F231="M",DATE(YEAR(B231),MONTH(B231)+1,DAY(B231)),IF(F231="Q",DATE(YEAR(B231),MONTH(B231)+3,DAY(B231)),IF(F231="H",DATE(YEAR(B231),MONTH(B231)+6,DAY(B231)),IF(F231="Y",DATE(YEAR(B231)+1,MONTH(B231),DAY(B231)))))))</f>
        <v>46631</v>
      </c>
      <c r="C232" s="4">
        <f>IFERROR(L231,"")</f>
        <v>934266084.58709824</v>
      </c>
      <c r="D232" s="9">
        <f>IF(A232&lt;&gt;"",$B$2,"")</f>
        <v>5.2699999999999997E-2</v>
      </c>
      <c r="E232" s="8">
        <f>IFERROR(IF(F232="M",((1+D232)^(1/12)-1),IF(F232="Q",((1+D232/100)^(1/4)-1)*100,IF(F232="H",((1+D232/100)^(1/6)-1)*100,IF(F232="Y",D232,IF(F232="",D232))))),"")</f>
        <v>4.2890293603305985E-3</v>
      </c>
      <c r="F232" s="12" t="s">
        <v>0</v>
      </c>
      <c r="G232" s="5"/>
      <c r="H232" s="5">
        <f>IF(AND(A232=1,G232&gt;0,J232&gt;0),0,IF(AND(A232&gt;1,G232&gt;0,J232&gt;0),C232*E232,IF(AND(G232=0,J232=0),0,IF(AND(G232=0,J232&gt;0),C232*E232))))</f>
        <v>0</v>
      </c>
      <c r="I232" s="5">
        <f>J232-H232</f>
        <v>0</v>
      </c>
      <c r="J232" s="5"/>
      <c r="K232" s="5">
        <f>IFERROR(IF(G232&gt;0,0,C232*E232),"")</f>
        <v>4007094.6671551745</v>
      </c>
      <c r="L232" s="4">
        <f>IFERROR(IF((C232-I232)+K232&lt;0,TRUNC((C232-I232)+K232),(C232-I232)+K232),"")</f>
        <v>938273179.25425339</v>
      </c>
    </row>
    <row r="233" spans="1:12" x14ac:dyDescent="0.3">
      <c r="A233" s="11">
        <f>IF(B233="","",A232+1)</f>
        <v>226</v>
      </c>
      <c r="B233" s="10">
        <f>IF(OR(C233=0,C233=""),"",IF(F232="M",DATE(YEAR(B232),MONTH(B232)+1,DAY(B232)),IF(F232="Q",DATE(YEAR(B232),MONTH(B232)+3,DAY(B232)),IF(F232="H",DATE(YEAR(B232),MONTH(B232)+6,DAY(B232)),IF(F232="Y",DATE(YEAR(B232)+1,MONTH(B232),DAY(B232)))))))</f>
        <v>46661</v>
      </c>
      <c r="C233" s="4">
        <f>IFERROR(L232,"")</f>
        <v>938273179.25425339</v>
      </c>
      <c r="D233" s="9">
        <f>IF(A233&lt;&gt;"",$B$2,"")</f>
        <v>5.2699999999999997E-2</v>
      </c>
      <c r="E233" s="8">
        <f>IFERROR(IF(F233="M",((1+D233)^(1/12)-1),IF(F233="Q",((1+D233/100)^(1/4)-1)*100,IF(F233="H",((1+D233/100)^(1/6)-1)*100,IF(F233="Y",D233,IF(F233="",D233))))),"")</f>
        <v>4.2890293603305985E-3</v>
      </c>
      <c r="F233" s="12" t="s">
        <v>0</v>
      </c>
      <c r="G233" s="5"/>
      <c r="H233" s="5">
        <f>IF(AND(A233=1,G233&gt;0,J233&gt;0),0,IF(AND(A233&gt;1,G233&gt;0,J233&gt;0),C233*E233,IF(AND(G233=0,J233=0),0,IF(AND(G233=0,J233&gt;0),C233*E233))))</f>
        <v>0</v>
      </c>
      <c r="I233" s="5">
        <f>J233-H233</f>
        <v>0</v>
      </c>
      <c r="J233" s="5"/>
      <c r="K233" s="5">
        <f>IFERROR(IF(G233&gt;0,0,C233*E233),"")</f>
        <v>4024281.2138322275</v>
      </c>
      <c r="L233" s="4">
        <f>IFERROR(IF((C233-I233)+K233&lt;0,TRUNC((C233-I233)+K233),(C233-I233)+K233),"")</f>
        <v>942297460.46808565</v>
      </c>
    </row>
    <row r="234" spans="1:12" x14ac:dyDescent="0.3">
      <c r="A234" s="11">
        <f>IF(B234="","",A233+1)</f>
        <v>227</v>
      </c>
      <c r="B234" s="10">
        <f>IF(OR(C234=0,C234=""),"",IF(F233="M",DATE(YEAR(B233),MONTH(B233)+1,DAY(B233)),IF(F233="Q",DATE(YEAR(B233),MONTH(B233)+3,DAY(B233)),IF(F233="H",DATE(YEAR(B233),MONTH(B233)+6,DAY(B233)),IF(F233="Y",DATE(YEAR(B233)+1,MONTH(B233),DAY(B233)))))))</f>
        <v>46692</v>
      </c>
      <c r="C234" s="4">
        <f>IFERROR(L233,"")</f>
        <v>942297460.46808565</v>
      </c>
      <c r="D234" s="9">
        <f>IF(A234&lt;&gt;"",$B$2,"")</f>
        <v>5.2699999999999997E-2</v>
      </c>
      <c r="E234" s="8">
        <f>IFERROR(IF(F234="M",((1+D234)^(1/12)-1),IF(F234="Q",((1+D234/100)^(1/4)-1)*100,IF(F234="H",((1+D234/100)^(1/6)-1)*100,IF(F234="Y",D234,IF(F234="",D234))))),"")</f>
        <v>4.2890293603305985E-3</v>
      </c>
      <c r="F234" s="12" t="s">
        <v>0</v>
      </c>
      <c r="G234" s="5"/>
      <c r="H234" s="5">
        <f>IF(AND(A234=1,G234&gt;0,J234&gt;0),0,IF(AND(A234&gt;1,G234&gt;0,J234&gt;0),C234*E234,IF(AND(G234=0,J234=0),0,IF(AND(G234=0,J234&gt;0),C234*E234))))</f>
        <v>0</v>
      </c>
      <c r="I234" s="5">
        <f>J234-H234</f>
        <v>0</v>
      </c>
      <c r="J234" s="5"/>
      <c r="K234" s="5">
        <f>IFERROR(IF(G234&gt;0,0,C234*E234),"")</f>
        <v>4041541.4741125805</v>
      </c>
      <c r="L234" s="4">
        <f>IFERROR(IF((C234-I234)+K234&lt;0,TRUNC((C234-I234)+K234),(C234-I234)+K234),"")</f>
        <v>946339001.94219828</v>
      </c>
    </row>
    <row r="235" spans="1:12" x14ac:dyDescent="0.3">
      <c r="A235" s="11">
        <f>IF(B235="","",A234+1)</f>
        <v>228</v>
      </c>
      <c r="B235" s="10">
        <f>IF(OR(C235=0,C235=""),"",IF(F234="M",DATE(YEAR(B234),MONTH(B234)+1,DAY(B234)),IF(F234="Q",DATE(YEAR(B234),MONTH(B234)+3,DAY(B234)),IF(F234="H",DATE(YEAR(B234),MONTH(B234)+6,DAY(B234)),IF(F234="Y",DATE(YEAR(B234)+1,MONTH(B234),DAY(B234)))))))</f>
        <v>46722</v>
      </c>
      <c r="C235" s="4">
        <f>IFERROR(L234,"")</f>
        <v>946339001.94219828</v>
      </c>
      <c r="D235" s="9">
        <f>IF(A235&lt;&gt;"",$B$2,"")</f>
        <v>5.2699999999999997E-2</v>
      </c>
      <c r="E235" s="8">
        <f>IFERROR(IF(F235="M",((1+D235)^(1/12)-1),IF(F235="Q",((1+D235/100)^(1/4)-1)*100,IF(F235="H",((1+D235/100)^(1/6)-1)*100,IF(F235="Y",D235,IF(F235="",D235))))),"")</f>
        <v>4.2890293603305985E-3</v>
      </c>
      <c r="F235" s="12" t="s">
        <v>0</v>
      </c>
      <c r="G235" s="5"/>
      <c r="H235" s="5">
        <f>IF(AND(A235=1,G235&gt;0,J235&gt;0),0,IF(AND(A235&gt;1,G235&gt;0,J235&gt;0),C235*E235,IF(AND(G235=0,J235=0),0,IF(AND(G235=0,J235&gt;0),C235*E235))))</f>
        <v>0</v>
      </c>
      <c r="I235" s="5">
        <f>J235-H235</f>
        <v>0</v>
      </c>
      <c r="J235" s="5"/>
      <c r="K235" s="5">
        <f>IFERROR(IF(G235&gt;0,0,C235*E235),"")</f>
        <v>4058875.7641560435</v>
      </c>
      <c r="L235" s="4">
        <f>IFERROR(IF((C235-I235)+K235&lt;0,TRUNC((C235-I235)+K235),(C235-I235)+K235),"")</f>
        <v>950397877.70635438</v>
      </c>
    </row>
    <row r="236" spans="1:12" x14ac:dyDescent="0.3">
      <c r="A236" s="11">
        <f>IF(B236="","",A235+1)</f>
        <v>229</v>
      </c>
      <c r="B236" s="10">
        <f>IF(OR(C236=0,C236=""),"",IF(F235="M",DATE(YEAR(B235),MONTH(B235)+1,DAY(B235)),IF(F235="Q",DATE(YEAR(B235),MONTH(B235)+3,DAY(B235)),IF(F235="H",DATE(YEAR(B235),MONTH(B235)+6,DAY(B235)),IF(F235="Y",DATE(YEAR(B235)+1,MONTH(B235),DAY(B235)))))))</f>
        <v>46753</v>
      </c>
      <c r="C236" s="4">
        <f>IFERROR(L235,"")</f>
        <v>950397877.70635438</v>
      </c>
      <c r="D236" s="9">
        <f>IF(A236&lt;&gt;"",$B$2,"")</f>
        <v>5.2699999999999997E-2</v>
      </c>
      <c r="E236" s="8">
        <f>IFERROR(IF(F236="M",((1+D236)^(1/12)-1),IF(F236="Q",((1+D236/100)^(1/4)-1)*100,IF(F236="H",((1+D236/100)^(1/6)-1)*100,IF(F236="Y",D236,IF(F236="",D236))))),"")</f>
        <v>4.2890293603305985E-3</v>
      </c>
      <c r="F236" s="12" t="s">
        <v>0</v>
      </c>
      <c r="G236" s="5">
        <v>479075480.90177351</v>
      </c>
      <c r="H236" s="5">
        <f>IF(AND(A236=1,G236&gt;0,J236&gt;0),0,IF(AND(A236&gt;1,G236&gt;0,J236&gt;0),C236*E236,IF(AND(G236=0,J236=0),0,IF(AND(G236=0,J236&gt;0),C236*E236))))</f>
        <v>4076284.4014784433</v>
      </c>
      <c r="I236" s="5">
        <f>J236-H236</f>
        <v>474999196.50029504</v>
      </c>
      <c r="J236" s="5">
        <v>479075480.90177351</v>
      </c>
      <c r="K236" s="5">
        <f>IFERROR(IF(G236&gt;0,0,C236*E236),"")</f>
        <v>0</v>
      </c>
      <c r="L236" s="4">
        <f>IFERROR(IF((C236-I236)+K236&lt;0,TRUNC((C236-I236)+K236),(C236-I236)+K236),"")</f>
        <v>475398681.20605934</v>
      </c>
    </row>
    <row r="237" spans="1:12" x14ac:dyDescent="0.3">
      <c r="A237" s="11">
        <f>IF(B237="","",A236+1)</f>
        <v>230</v>
      </c>
      <c r="B237" s="10">
        <f>IF(OR(C237=0,C237=""),"",IF(F236="M",DATE(YEAR(B236),MONTH(B236)+1,DAY(B236)),IF(F236="Q",DATE(YEAR(B236),MONTH(B236)+3,DAY(B236)),IF(F236="H",DATE(YEAR(B236),MONTH(B236)+6,DAY(B236)),IF(F236="Y",DATE(YEAR(B236)+1,MONTH(B236),DAY(B236)))))))</f>
        <v>46784</v>
      </c>
      <c r="C237" s="4">
        <f>IFERROR(L236,"")</f>
        <v>475398681.20605934</v>
      </c>
      <c r="D237" s="9">
        <f>IF(A237&lt;&gt;"",$B$2,"")</f>
        <v>5.2699999999999997E-2</v>
      </c>
      <c r="E237" s="8">
        <f>IFERROR(IF(F237="M",((1+D237)^(1/12)-1),IF(F237="Q",((1+D237/100)^(1/4)-1)*100,IF(F237="H",((1+D237/100)^(1/6)-1)*100,IF(F237="Y",D237,IF(F237="",D237))))),"")</f>
        <v>4.2890293603305985E-3</v>
      </c>
      <c r="F237" s="12" t="s">
        <v>0</v>
      </c>
      <c r="G237" s="5"/>
      <c r="H237" s="5">
        <f>IF(AND(A237=1,G237&gt;0,J237&gt;0),0,IF(AND(A237&gt;1,G237&gt;0,J237&gt;0),C237*E237,IF(AND(G237=0,J237=0),0,IF(AND(G237=0,J237&gt;0),C237*E237))))</f>
        <v>0</v>
      </c>
      <c r="I237" s="5">
        <f>J237-H237</f>
        <v>0</v>
      </c>
      <c r="J237" s="5"/>
      <c r="K237" s="5">
        <f>IFERROR(IF(G237&gt;0,0,C237*E237),"")</f>
        <v>2038998.9015552348</v>
      </c>
      <c r="L237" s="4">
        <f>IFERROR(IF((C237-I237)+K237&lt;0,TRUNC((C237-I237)+K237),(C237-I237)+K237),"")</f>
        <v>477437680.10761458</v>
      </c>
    </row>
    <row r="238" spans="1:12" x14ac:dyDescent="0.3">
      <c r="A238" s="11">
        <f>IF(B238="","",A237+1)</f>
        <v>231</v>
      </c>
      <c r="B238" s="10">
        <f>IF(OR(C238=0,C238=""),"",IF(F237="M",DATE(YEAR(B237),MONTH(B237)+1,DAY(B237)),IF(F237="Q",DATE(YEAR(B237),MONTH(B237)+3,DAY(B237)),IF(F237="H",DATE(YEAR(B237),MONTH(B237)+6,DAY(B237)),IF(F237="Y",DATE(YEAR(B237)+1,MONTH(B237),DAY(B237)))))))</f>
        <v>46813</v>
      </c>
      <c r="C238" s="4">
        <f>IFERROR(L237,"")</f>
        <v>477437680.10761458</v>
      </c>
      <c r="D238" s="9">
        <f>IF(A238&lt;&gt;"",$B$2,"")</f>
        <v>5.2699999999999997E-2</v>
      </c>
      <c r="E238" s="8">
        <f>IFERROR(IF(F238="M",((1+D238)^(1/12)-1),IF(F238="Q",((1+D238/100)^(1/4)-1)*100,IF(F238="H",((1+D238/100)^(1/6)-1)*100,IF(F238="Y",D238,IF(F238="",D238))))),"")</f>
        <v>4.2890293603305985E-3</v>
      </c>
      <c r="F238" s="12" t="s">
        <v>0</v>
      </c>
      <c r="G238" s="5"/>
      <c r="H238" s="5">
        <f>IF(AND(A238=1,G238&gt;0,J238&gt;0),0,IF(AND(A238&gt;1,G238&gt;0,J238&gt;0),C238*E238,IF(AND(G238=0,J238=0),0,IF(AND(G238=0,J238&gt;0),C238*E238))))</f>
        <v>0</v>
      </c>
      <c r="I238" s="5">
        <f>J238-H238</f>
        <v>0</v>
      </c>
      <c r="J238" s="5"/>
      <c r="K238" s="5">
        <f>IFERROR(IF(G238&gt;0,0,C238*E238),"")</f>
        <v>2047744.2277096871</v>
      </c>
      <c r="L238" s="4">
        <f>IFERROR(IF((C238-I238)+K238&lt;0,TRUNC((C238-I238)+K238),(C238-I238)+K238),"")</f>
        <v>479485424.33532429</v>
      </c>
    </row>
    <row r="239" spans="1:12" x14ac:dyDescent="0.3">
      <c r="A239" s="11">
        <f>IF(B239="","",A238+1)</f>
        <v>232</v>
      </c>
      <c r="B239" s="10">
        <f>IF(OR(C239=0,C239=""),"",IF(F238="M",DATE(YEAR(B238),MONTH(B238)+1,DAY(B238)),IF(F238="Q",DATE(YEAR(B238),MONTH(B238)+3,DAY(B238)),IF(F238="H",DATE(YEAR(B238),MONTH(B238)+6,DAY(B238)),IF(F238="Y",DATE(YEAR(B238)+1,MONTH(B238),DAY(B238)))))))</f>
        <v>46844</v>
      </c>
      <c r="C239" s="4">
        <f>IFERROR(L238,"")</f>
        <v>479485424.33532429</v>
      </c>
      <c r="D239" s="9">
        <f>IF(A239&lt;&gt;"",$B$2,"")</f>
        <v>5.2699999999999997E-2</v>
      </c>
      <c r="E239" s="8">
        <f>IFERROR(IF(F239="M",((1+D239)^(1/12)-1),IF(F239="Q",((1+D239/100)^(1/4)-1)*100,IF(F239="H",((1+D239/100)^(1/6)-1)*100,IF(F239="Y",D239,IF(F239="",D239))))),"")</f>
        <v>4.2890293603305985E-3</v>
      </c>
      <c r="F239" s="12" t="s">
        <v>0</v>
      </c>
      <c r="G239" s="5"/>
      <c r="H239" s="5">
        <f>IF(AND(A239=1,G239&gt;0,J239&gt;0),0,IF(AND(A239&gt;1,G239&gt;0,J239&gt;0),C239*E239,IF(AND(G239=0,J239=0),0,IF(AND(G239=0,J239&gt;0),C239*E239))))</f>
        <v>0</v>
      </c>
      <c r="I239" s="5">
        <f>J239-H239</f>
        <v>0</v>
      </c>
      <c r="J239" s="5"/>
      <c r="K239" s="5">
        <f>IFERROR(IF(G239&gt;0,0,C239*E239),"")</f>
        <v>2056527.0628247815</v>
      </c>
      <c r="L239" s="4">
        <f>IFERROR(IF((C239-I239)+K239&lt;0,TRUNC((C239-I239)+K239),(C239-I239)+K239),"")</f>
        <v>481541951.39814907</v>
      </c>
    </row>
    <row r="240" spans="1:12" x14ac:dyDescent="0.3">
      <c r="A240" s="11">
        <f>IF(B240="","",A239+1)</f>
        <v>233</v>
      </c>
      <c r="B240" s="10">
        <f>IF(OR(C240=0,C240=""),"",IF(F239="M",DATE(YEAR(B239),MONTH(B239)+1,DAY(B239)),IF(F239="Q",DATE(YEAR(B239),MONTH(B239)+3,DAY(B239)),IF(F239="H",DATE(YEAR(B239),MONTH(B239)+6,DAY(B239)),IF(F239="Y",DATE(YEAR(B239)+1,MONTH(B239),DAY(B239)))))))</f>
        <v>46874</v>
      </c>
      <c r="C240" s="4">
        <f>IFERROR(L239,"")</f>
        <v>481541951.39814907</v>
      </c>
      <c r="D240" s="9">
        <f>IF(A240&lt;&gt;"",$B$2,"")</f>
        <v>5.2699999999999997E-2</v>
      </c>
      <c r="E240" s="8">
        <f>IFERROR(IF(F240="M",((1+D240)^(1/12)-1),IF(F240="Q",((1+D240/100)^(1/4)-1)*100,IF(F240="H",((1+D240/100)^(1/6)-1)*100,IF(F240="Y",D240,IF(F240="",D240))))),"")</f>
        <v>4.2890293603305985E-3</v>
      </c>
      <c r="F240" s="12" t="s">
        <v>0</v>
      </c>
      <c r="G240" s="5"/>
      <c r="H240" s="5">
        <f>IF(AND(A240=1,G240&gt;0,J240&gt;0),0,IF(AND(A240&gt;1,G240&gt;0,J240&gt;0),C240*E240,IF(AND(G240=0,J240=0),0,IF(AND(G240=0,J240&gt;0),C240*E240))))</f>
        <v>0</v>
      </c>
      <c r="I240" s="5">
        <f>J240-H240</f>
        <v>0</v>
      </c>
      <c r="J240" s="5"/>
      <c r="K240" s="5">
        <f>IFERROR(IF(G240&gt;0,0,C240*E240),"")</f>
        <v>2065347.5677775515</v>
      </c>
      <c r="L240" s="4">
        <f>IFERROR(IF((C240-I240)+K240&lt;0,TRUNC((C240-I240)+K240),(C240-I240)+K240),"")</f>
        <v>483607298.96592665</v>
      </c>
    </row>
    <row r="241" spans="1:12" x14ac:dyDescent="0.3">
      <c r="A241" s="11">
        <f>IF(B241="","",A240+1)</f>
        <v>234</v>
      </c>
      <c r="B241" s="10">
        <f>IF(OR(C241=0,C241=""),"",IF(F240="M",DATE(YEAR(B240),MONTH(B240)+1,DAY(B240)),IF(F240="Q",DATE(YEAR(B240),MONTH(B240)+3,DAY(B240)),IF(F240="H",DATE(YEAR(B240),MONTH(B240)+6,DAY(B240)),IF(F240="Y",DATE(YEAR(B240)+1,MONTH(B240),DAY(B240)))))))</f>
        <v>46905</v>
      </c>
      <c r="C241" s="4">
        <f>IFERROR(L240,"")</f>
        <v>483607298.96592665</v>
      </c>
      <c r="D241" s="9">
        <f>IF(A241&lt;&gt;"",$B$2,"")</f>
        <v>5.2699999999999997E-2</v>
      </c>
      <c r="E241" s="8">
        <f>IFERROR(IF(F241="M",((1+D241)^(1/12)-1),IF(F241="Q",((1+D241/100)^(1/4)-1)*100,IF(F241="H",((1+D241/100)^(1/6)-1)*100,IF(F241="Y",D241,IF(F241="",D241))))),"")</f>
        <v>4.2890293603305985E-3</v>
      </c>
      <c r="F241" s="12" t="s">
        <v>0</v>
      </c>
      <c r="G241" s="5"/>
      <c r="H241" s="5">
        <f>IF(AND(A241=1,G241&gt;0,J241&gt;0),0,IF(AND(A241&gt;1,G241&gt;0,J241&gt;0),C241*E241,IF(AND(G241=0,J241=0),0,IF(AND(G241=0,J241&gt;0),C241*E241))))</f>
        <v>0</v>
      </c>
      <c r="I241" s="5">
        <f>J241-H241</f>
        <v>0</v>
      </c>
      <c r="J241" s="5"/>
      <c r="K241" s="5">
        <f>IFERROR(IF(G241&gt;0,0,C241*E241),"")</f>
        <v>2074205.9041350367</v>
      </c>
      <c r="L241" s="4">
        <f>IFERROR(IF((C241-I241)+K241&lt;0,TRUNC((C241-I241)+K241),(C241-I241)+K241),"")</f>
        <v>485681504.8700617</v>
      </c>
    </row>
    <row r="242" spans="1:12" x14ac:dyDescent="0.3">
      <c r="A242" s="11">
        <f>IF(B242="","",A241+1)</f>
        <v>235</v>
      </c>
      <c r="B242" s="10">
        <f>IF(OR(C242=0,C242=""),"",IF(F241="M",DATE(YEAR(B241),MONTH(B241)+1,DAY(B241)),IF(F241="Q",DATE(YEAR(B241),MONTH(B241)+3,DAY(B241)),IF(F241="H",DATE(YEAR(B241),MONTH(B241)+6,DAY(B241)),IF(F241="Y",DATE(YEAR(B241)+1,MONTH(B241),DAY(B241)))))))</f>
        <v>46935</v>
      </c>
      <c r="C242" s="4">
        <f>IFERROR(L241,"")</f>
        <v>485681504.8700617</v>
      </c>
      <c r="D242" s="9">
        <f>IF(A242&lt;&gt;"",$B$2,"")</f>
        <v>5.2699999999999997E-2</v>
      </c>
      <c r="E242" s="8">
        <f>IFERROR(IF(F242="M",((1+D242)^(1/12)-1),IF(F242="Q",((1+D242/100)^(1/4)-1)*100,IF(F242="H",((1+D242/100)^(1/6)-1)*100,IF(F242="Y",D242,IF(F242="",D242))))),"")</f>
        <v>4.2890293603305985E-3</v>
      </c>
      <c r="F242" s="12" t="s">
        <v>0</v>
      </c>
      <c r="G242" s="5"/>
      <c r="H242" s="5">
        <f>IF(AND(A242=1,G242&gt;0,J242&gt;0),0,IF(AND(A242&gt;1,G242&gt;0,J242&gt;0),C242*E242,IF(AND(G242=0,J242=0),0,IF(AND(G242=0,J242&gt;0),C242*E242))))</f>
        <v>0</v>
      </c>
      <c r="I242" s="5">
        <f>J242-H242</f>
        <v>0</v>
      </c>
      <c r="J242" s="5"/>
      <c r="K242" s="5">
        <f>IFERROR(IF(G242&gt;0,0,C242*E242),"")</f>
        <v>2083102.234157243</v>
      </c>
      <c r="L242" s="4">
        <f>IFERROR(IF((C242-I242)+K242&lt;0,TRUNC((C242-I242)+K242),(C242-I242)+K242),"")</f>
        <v>487764607.10421896</v>
      </c>
    </row>
    <row r="243" spans="1:12" x14ac:dyDescent="0.3">
      <c r="A243" s="11">
        <f>IF(B243="","",A242+1)</f>
        <v>236</v>
      </c>
      <c r="B243" s="10">
        <f>IF(OR(C243=0,C243=""),"",IF(F242="M",DATE(YEAR(B242),MONTH(B242)+1,DAY(B242)),IF(F242="Q",DATE(YEAR(B242),MONTH(B242)+3,DAY(B242)),IF(F242="H",DATE(YEAR(B242),MONTH(B242)+6,DAY(B242)),IF(F242="Y",DATE(YEAR(B242)+1,MONTH(B242),DAY(B242)))))))</f>
        <v>46966</v>
      </c>
      <c r="C243" s="4">
        <f>IFERROR(L242,"")</f>
        <v>487764607.10421896</v>
      </c>
      <c r="D243" s="9">
        <f>IF(A243&lt;&gt;"",$B$2,"")</f>
        <v>5.2699999999999997E-2</v>
      </c>
      <c r="E243" s="8">
        <f>IFERROR(IF(F243="M",((1+D243)^(1/12)-1),IF(F243="Q",((1+D243/100)^(1/4)-1)*100,IF(F243="H",((1+D243/100)^(1/6)-1)*100,IF(F243="Y",D243,IF(F243="",D243))))),"")</f>
        <v>4.2890293603305985E-3</v>
      </c>
      <c r="F243" s="12" t="s">
        <v>0</v>
      </c>
      <c r="G243" s="5"/>
      <c r="H243" s="5">
        <f>IF(AND(A243=1,G243&gt;0,J243&gt;0),0,IF(AND(A243&gt;1,G243&gt;0,J243&gt;0),C243*E243,IF(AND(G243=0,J243=0),0,IF(AND(G243=0,J243&gt;0),C243*E243))))</f>
        <v>0</v>
      </c>
      <c r="I243" s="5">
        <f>J243-H243</f>
        <v>0</v>
      </c>
      <c r="J243" s="5"/>
      <c r="K243" s="5">
        <f>IFERROR(IF(G243&gt;0,0,C243*E243),"")</f>
        <v>2092036.7208001139</v>
      </c>
      <c r="L243" s="4">
        <f>IFERROR(IF((C243-I243)+K243&lt;0,TRUNC((C243-I243)+K243),(C243-I243)+K243),"")</f>
        <v>489856643.82501906</v>
      </c>
    </row>
    <row r="244" spans="1:12" x14ac:dyDescent="0.3">
      <c r="A244" s="11">
        <f>IF(B244="","",A243+1)</f>
        <v>237</v>
      </c>
      <c r="B244" s="10">
        <f>IF(OR(C244=0,C244=""),"",IF(F243="M",DATE(YEAR(B243),MONTH(B243)+1,DAY(B243)),IF(F243="Q",DATE(YEAR(B243),MONTH(B243)+3,DAY(B243)),IF(F243="H",DATE(YEAR(B243),MONTH(B243)+6,DAY(B243)),IF(F243="Y",DATE(YEAR(B243)+1,MONTH(B243),DAY(B243)))))))</f>
        <v>46997</v>
      </c>
      <c r="C244" s="4">
        <f>IFERROR(L243,"")</f>
        <v>489856643.82501906</v>
      </c>
      <c r="D244" s="9">
        <f>IF(A244&lt;&gt;"",$B$2,"")</f>
        <v>5.2699999999999997E-2</v>
      </c>
      <c r="E244" s="8">
        <f>IFERROR(IF(F244="M",((1+D244)^(1/12)-1),IF(F244="Q",((1+D244/100)^(1/4)-1)*100,IF(F244="H",((1+D244/100)^(1/6)-1)*100,IF(F244="Y",D244,IF(F244="",D244))))),"")</f>
        <v>4.2890293603305985E-3</v>
      </c>
      <c r="F244" s="12" t="s">
        <v>0</v>
      </c>
      <c r="G244" s="5"/>
      <c r="H244" s="5">
        <f>IF(AND(A244=1,G244&gt;0,J244&gt;0),0,IF(AND(A244&gt;1,G244&gt;0,J244&gt;0),C244*E244,IF(AND(G244=0,J244=0),0,IF(AND(G244=0,J244&gt;0),C244*E244))))</f>
        <v>0</v>
      </c>
      <c r="I244" s="5">
        <f>J244-H244</f>
        <v>0</v>
      </c>
      <c r="J244" s="5"/>
      <c r="K244" s="5">
        <f>IFERROR(IF(G244&gt;0,0,C244*E244),"")</f>
        <v>2101009.5277185151</v>
      </c>
      <c r="L244" s="4">
        <f>IFERROR(IF((C244-I244)+K244&lt;0,TRUNC((C244-I244)+K244),(C244-I244)+K244),"")</f>
        <v>491957653.35273761</v>
      </c>
    </row>
    <row r="245" spans="1:12" x14ac:dyDescent="0.3">
      <c r="A245" s="11">
        <f>IF(B245="","",A244+1)</f>
        <v>238</v>
      </c>
      <c r="B245" s="10">
        <f>IF(OR(C245=0,C245=""),"",IF(F244="M",DATE(YEAR(B244),MONTH(B244)+1,DAY(B244)),IF(F244="Q",DATE(YEAR(B244),MONTH(B244)+3,DAY(B244)),IF(F244="H",DATE(YEAR(B244),MONTH(B244)+6,DAY(B244)),IF(F244="Y",DATE(YEAR(B244)+1,MONTH(B244),DAY(B244)))))))</f>
        <v>47027</v>
      </c>
      <c r="C245" s="4">
        <f>IFERROR(L244,"")</f>
        <v>491957653.35273761</v>
      </c>
      <c r="D245" s="9">
        <f>IF(A245&lt;&gt;"",$B$2,"")</f>
        <v>5.2699999999999997E-2</v>
      </c>
      <c r="E245" s="8">
        <f>IFERROR(IF(F245="M",((1+D245)^(1/12)-1),IF(F245="Q",((1+D245/100)^(1/4)-1)*100,IF(F245="H",((1+D245/100)^(1/6)-1)*100,IF(F245="Y",D245,IF(F245="",D245))))),"")</f>
        <v>4.2890293603305985E-3</v>
      </c>
      <c r="F245" s="12" t="s">
        <v>0</v>
      </c>
      <c r="G245" s="5"/>
      <c r="H245" s="5">
        <f>IF(AND(A245=1,G245&gt;0,J245&gt;0),0,IF(AND(A245&gt;1,G245&gt;0,J245&gt;0),C245*E245,IF(AND(G245=0,J245=0),0,IF(AND(G245=0,J245&gt;0),C245*E245))))</f>
        <v>0</v>
      </c>
      <c r="I245" s="5">
        <f>J245-H245</f>
        <v>0</v>
      </c>
      <c r="J245" s="5"/>
      <c r="K245" s="5">
        <f>IFERROR(IF(G245&gt;0,0,C245*E245),"")</f>
        <v>2110020.8192692343</v>
      </c>
      <c r="L245" s="4">
        <f>IFERROR(IF((C245-I245)+K245&lt;0,TRUNC((C245-I245)+K245),(C245-I245)+K245),"")</f>
        <v>494067674.17200685</v>
      </c>
    </row>
    <row r="246" spans="1:12" x14ac:dyDescent="0.3">
      <c r="A246" s="11">
        <f>IF(B246="","",A245+1)</f>
        <v>239</v>
      </c>
      <c r="B246" s="10">
        <f>IF(OR(C246=0,C246=""),"",IF(F245="M",DATE(YEAR(B245),MONTH(B245)+1,DAY(B245)),IF(F245="Q",DATE(YEAR(B245),MONTH(B245)+3,DAY(B245)),IF(F245="H",DATE(YEAR(B245),MONTH(B245)+6,DAY(B245)),IF(F245="Y",DATE(YEAR(B245)+1,MONTH(B245),DAY(B245)))))))</f>
        <v>47058</v>
      </c>
      <c r="C246" s="4">
        <f>IFERROR(L245,"")</f>
        <v>494067674.17200685</v>
      </c>
      <c r="D246" s="9">
        <f>IF(A246&lt;&gt;"",$B$2,"")</f>
        <v>5.2699999999999997E-2</v>
      </c>
      <c r="E246" s="8">
        <f>IFERROR(IF(F246="M",((1+D246)^(1/12)-1),IF(F246="Q",((1+D246/100)^(1/4)-1)*100,IF(F246="H",((1+D246/100)^(1/6)-1)*100,IF(F246="Y",D246,IF(F246="",D246))))),"")</f>
        <v>4.2890293603305985E-3</v>
      </c>
      <c r="F246" s="12" t="s">
        <v>0</v>
      </c>
      <c r="G246" s="5"/>
      <c r="H246" s="5">
        <f>IF(AND(A246=1,G246&gt;0,J246&gt;0),0,IF(AND(A246&gt;1,G246&gt;0,J246&gt;0),C246*E246,IF(AND(G246=0,J246=0),0,IF(AND(G246=0,J246&gt;0),C246*E246))))</f>
        <v>0</v>
      </c>
      <c r="I246" s="5">
        <f>J246-H246</f>
        <v>0</v>
      </c>
      <c r="J246" s="5"/>
      <c r="K246" s="5">
        <f>IFERROR(IF(G246&gt;0,0,C246*E246),"")</f>
        <v>2119070.7605139893</v>
      </c>
      <c r="L246" s="4">
        <f>IFERROR(IF((C246-I246)+K246&lt;0,TRUNC((C246-I246)+K246),(C246-I246)+K246),"")</f>
        <v>496186744.93252081</v>
      </c>
    </row>
    <row r="247" spans="1:12" x14ac:dyDescent="0.3">
      <c r="A247" s="11">
        <f>IF(B247="","",A246+1)</f>
        <v>240</v>
      </c>
      <c r="B247" s="10">
        <f>IF(OR(C247=0,C247=""),"",IF(F246="M",DATE(YEAR(B246),MONTH(B246)+1,DAY(B246)),IF(F246="Q",DATE(YEAR(B246),MONTH(B246)+3,DAY(B246)),IF(F246="H",DATE(YEAR(B246),MONTH(B246)+6,DAY(B246)),IF(F246="Y",DATE(YEAR(B246)+1,MONTH(B246),DAY(B246)))))))</f>
        <v>47088</v>
      </c>
      <c r="C247" s="4">
        <f>IFERROR(L246,"")</f>
        <v>496186744.93252081</v>
      </c>
      <c r="D247" s="9">
        <f>IF(A247&lt;&gt;"",$B$2,"")</f>
        <v>5.2699999999999997E-2</v>
      </c>
      <c r="E247" s="8">
        <f>IFERROR(IF(F247="M",((1+D247)^(1/12)-1),IF(F247="Q",((1+D247/100)^(1/4)-1)*100,IF(F247="H",((1+D247/100)^(1/6)-1)*100,IF(F247="Y",D247,IF(F247="",D247))))),"")</f>
        <v>4.2890293603305985E-3</v>
      </c>
      <c r="F247" s="12" t="s">
        <v>0</v>
      </c>
      <c r="G247" s="5"/>
      <c r="H247" s="5">
        <f>IF(AND(A247=1,G247&gt;0,J247&gt;0),0,IF(AND(A247&gt;1,G247&gt;0,J247&gt;0),C247*E247,IF(AND(G247=0,J247=0),0,IF(AND(G247=0,J247&gt;0),C247*E247))))</f>
        <v>0</v>
      </c>
      <c r="I247" s="5">
        <f>J247-H247</f>
        <v>0</v>
      </c>
      <c r="J247" s="5"/>
      <c r="K247" s="5">
        <f>IFERROR(IF(G247&gt;0,0,C247*E247),"")</f>
        <v>2128159.5172224515</v>
      </c>
      <c r="L247" s="4">
        <f>IFERROR(IF((C247-I247)+K247&lt;0,TRUNC((C247-I247)+K247),(C247-I247)+K247),"")</f>
        <v>498314904.44974327</v>
      </c>
    </row>
    <row r="248" spans="1:12" x14ac:dyDescent="0.3">
      <c r="A248" s="11">
        <f>IF(B248="","",A247+1)</f>
        <v>241</v>
      </c>
      <c r="B248" s="10">
        <f>IF(OR(C248=0,C248=""),"",IF(F247="M",DATE(YEAR(B247),MONTH(B247)+1,DAY(B247)),IF(F247="Q",DATE(YEAR(B247),MONTH(B247)+3,DAY(B247)),IF(F247="H",DATE(YEAR(B247),MONTH(B247)+6,DAY(B247)),IF(F247="Y",DATE(YEAR(B247)+1,MONTH(B247),DAY(B247)))))))</f>
        <v>47119</v>
      </c>
      <c r="C248" s="4">
        <f>IFERROR(L247,"")</f>
        <v>498314904.44974327</v>
      </c>
      <c r="D248" s="9">
        <f>IF(A248&lt;&gt;"",$B$2,"")</f>
        <v>5.2699999999999997E-2</v>
      </c>
      <c r="E248" s="8">
        <f>IFERROR(IF(F248="M",((1+D248)^(1/12)-1),IF(F248="Q",((1+D248/100)^(1/4)-1)*100,IF(F248="H",((1+D248/100)^(1/6)-1)*100,IF(F248="Y",D248,IF(F248="",D248))))),"")</f>
        <v>4.2890293603305985E-3</v>
      </c>
      <c r="F248" s="12" t="s">
        <v>0</v>
      </c>
      <c r="G248" s="5"/>
      <c r="H248" s="5">
        <f>IF(AND(A248=1,G248&gt;0,J248&gt;0),0,IF(AND(A248&gt;1,G248&gt;0,J248&gt;0),C248*E248,IF(AND(G248=0,J248=0),0,IF(AND(G248=0,J248&gt;0),C248*E248))))</f>
        <v>0</v>
      </c>
      <c r="I248" s="5">
        <f>J248-H248</f>
        <v>0</v>
      </c>
      <c r="J248" s="5"/>
      <c r="K248" s="5">
        <f>IFERROR(IF(G248&gt;0,0,C248*E248),"")</f>
        <v>2137287.2558752857</v>
      </c>
      <c r="L248" s="4">
        <f>IFERROR(IF((C248-I248)+K248&lt;0,TRUNC((C248-I248)+K248),(C248-I248)+K248),"")</f>
        <v>500452191.70561856</v>
      </c>
    </row>
    <row r="249" spans="1:12" x14ac:dyDescent="0.3">
      <c r="A249" s="11">
        <f>IF(B249="","",A248+1)</f>
        <v>242</v>
      </c>
      <c r="B249" s="10">
        <f>IF(OR(C249=0,C249=""),"",IF(F248="M",DATE(YEAR(B248),MONTH(B248)+1,DAY(B248)),IF(F248="Q",DATE(YEAR(B248),MONTH(B248)+3,DAY(B248)),IF(F248="H",DATE(YEAR(B248),MONTH(B248)+6,DAY(B248)),IF(F248="Y",DATE(YEAR(B248)+1,MONTH(B248),DAY(B248)))))))</f>
        <v>47150</v>
      </c>
      <c r="C249" s="4">
        <f>IFERROR(L248,"")</f>
        <v>500452191.70561856</v>
      </c>
      <c r="D249" s="9">
        <f>IF(A249&lt;&gt;"",$B$2,"")</f>
        <v>5.2699999999999997E-2</v>
      </c>
      <c r="E249" s="8">
        <f>IFERROR(IF(F249="M",((1+D249)^(1/12)-1),IF(F249="Q",((1+D249/100)^(1/4)-1)*100,IF(F249="H",((1+D249/100)^(1/6)-1)*100,IF(F249="Y",D249,IF(F249="",D249))))),"")</f>
        <v>4.2890293603305985E-3</v>
      </c>
      <c r="F249" s="12" t="s">
        <v>0</v>
      </c>
      <c r="G249" s="5"/>
      <c r="H249" s="5">
        <f>IF(AND(A249=1,G249&gt;0,J249&gt;0),0,IF(AND(A249&gt;1,G249&gt;0,J249&gt;0),C249*E249,IF(AND(G249=0,J249=0),0,IF(AND(G249=0,J249&gt;0),C249*E249))))</f>
        <v>0</v>
      </c>
      <c r="I249" s="5">
        <f>J249-H249</f>
        <v>0</v>
      </c>
      <c r="J249" s="5"/>
      <c r="K249" s="5">
        <f>IFERROR(IF(G249&gt;0,0,C249*E249),"")</f>
        <v>2146454.143667195</v>
      </c>
      <c r="L249" s="4">
        <f>IFERROR(IF((C249-I249)+K249&lt;0,TRUNC((C249-I249)+K249),(C249-I249)+K249),"")</f>
        <v>502598645.84928578</v>
      </c>
    </row>
    <row r="250" spans="1:12" x14ac:dyDescent="0.3">
      <c r="A250" s="11">
        <f>IF(B250="","",A249+1)</f>
        <v>243</v>
      </c>
      <c r="B250" s="10">
        <f>IF(OR(C250=0,C250=""),"",IF(F249="M",DATE(YEAR(B249),MONTH(B249)+1,DAY(B249)),IF(F249="Q",DATE(YEAR(B249),MONTH(B249)+3,DAY(B249)),IF(F249="H",DATE(YEAR(B249),MONTH(B249)+6,DAY(B249)),IF(F249="Y",DATE(YEAR(B249)+1,MONTH(B249),DAY(B249)))))))</f>
        <v>47178</v>
      </c>
      <c r="C250" s="4">
        <f>IFERROR(L249,"")</f>
        <v>502598645.84928578</v>
      </c>
      <c r="D250" s="9">
        <f>IF(A250&lt;&gt;"",$B$2,"")</f>
        <v>5.2699999999999997E-2</v>
      </c>
      <c r="E250" s="8">
        <f>IFERROR(IF(F250="M",((1+D250)^(1/12)-1),IF(F250="Q",((1+D250/100)^(1/4)-1)*100,IF(F250="H",((1+D250/100)^(1/6)-1)*100,IF(F250="Y",D250,IF(F250="",D250))))),"")</f>
        <v>4.2890293603305985E-3</v>
      </c>
      <c r="F250" s="12" t="s">
        <v>0</v>
      </c>
      <c r="G250" s="5"/>
      <c r="H250" s="5">
        <f>IF(AND(A250=1,G250&gt;0,J250&gt;0),0,IF(AND(A250&gt;1,G250&gt;0,J250&gt;0),C250*E250,IF(AND(G250=0,J250=0),0,IF(AND(G250=0,J250&gt;0),C250*E250))))</f>
        <v>0</v>
      </c>
      <c r="I250" s="5">
        <f>J250-H250</f>
        <v>0</v>
      </c>
      <c r="J250" s="5"/>
      <c r="K250" s="5">
        <f>IFERROR(IF(G250&gt;0,0,C250*E250),"")</f>
        <v>2155660.3485099874</v>
      </c>
      <c r="L250" s="4">
        <f>IFERROR(IF((C250-I250)+K250&lt;0,TRUNC((C250-I250)+K250),(C250-I250)+K250),"")</f>
        <v>504754306.19779575</v>
      </c>
    </row>
    <row r="251" spans="1:12" x14ac:dyDescent="0.3">
      <c r="A251" s="11">
        <f>IF(B251="","",A250+1)</f>
        <v>244</v>
      </c>
      <c r="B251" s="10">
        <f>IF(OR(C251=0,C251=""),"",IF(F250="M",DATE(YEAR(B250),MONTH(B250)+1,DAY(B250)),IF(F250="Q",DATE(YEAR(B250),MONTH(B250)+3,DAY(B250)),IF(F250="H",DATE(YEAR(B250),MONTH(B250)+6,DAY(B250)),IF(F250="Y",DATE(YEAR(B250)+1,MONTH(B250),DAY(B250)))))))</f>
        <v>47209</v>
      </c>
      <c r="C251" s="4">
        <f>IFERROR(L250,"")</f>
        <v>504754306.19779575</v>
      </c>
      <c r="D251" s="9">
        <f>IF(A251&lt;&gt;"",$B$2,"")</f>
        <v>5.2699999999999997E-2</v>
      </c>
      <c r="E251" s="8">
        <f>IFERROR(IF(F251="M",((1+D251)^(1/12)-1),IF(F251="Q",((1+D251/100)^(1/4)-1)*100,IF(F251="H",((1+D251/100)^(1/6)-1)*100,IF(F251="Y",D251,IF(F251="",D251))))),"")</f>
        <v>4.2890293603305985E-3</v>
      </c>
      <c r="F251" s="12" t="s">
        <v>0</v>
      </c>
      <c r="G251" s="5"/>
      <c r="H251" s="5">
        <f>IF(AND(A251=1,G251&gt;0,J251&gt;0),0,IF(AND(A251&gt;1,G251&gt;0,J251&gt;0),C251*E251,IF(AND(G251=0,J251=0),0,IF(AND(G251=0,J251&gt;0),C251*E251))))</f>
        <v>0</v>
      </c>
      <c r="I251" s="5">
        <f>J251-H251</f>
        <v>0</v>
      </c>
      <c r="J251" s="5"/>
      <c r="K251" s="5">
        <f>IFERROR(IF(G251&gt;0,0,C251*E251),"")</f>
        <v>2164906.0390356467</v>
      </c>
      <c r="L251" s="4">
        <f>IFERROR(IF((C251-I251)+K251&lt;0,TRUNC((C251-I251)+K251),(C251-I251)+K251),"")</f>
        <v>506919212.23683137</v>
      </c>
    </row>
    <row r="252" spans="1:12" x14ac:dyDescent="0.3">
      <c r="A252" s="11">
        <f>IF(B252="","",A251+1)</f>
        <v>245</v>
      </c>
      <c r="B252" s="10">
        <f>IF(OR(C252=0,C252=""),"",IF(F251="M",DATE(YEAR(B251),MONTH(B251)+1,DAY(B251)),IF(F251="Q",DATE(YEAR(B251),MONTH(B251)+3,DAY(B251)),IF(F251="H",DATE(YEAR(B251),MONTH(B251)+6,DAY(B251)),IF(F251="Y",DATE(YEAR(B251)+1,MONTH(B251),DAY(B251)))))))</f>
        <v>47239</v>
      </c>
      <c r="C252" s="4">
        <f>IFERROR(L251,"")</f>
        <v>506919212.23683137</v>
      </c>
      <c r="D252" s="9">
        <f>IF(A252&lt;&gt;"",$B$2,"")</f>
        <v>5.2699999999999997E-2</v>
      </c>
      <c r="E252" s="8">
        <f>IFERROR(IF(F252="M",((1+D252)^(1/12)-1),IF(F252="Q",((1+D252/100)^(1/4)-1)*100,IF(F252="H",((1+D252/100)^(1/6)-1)*100,IF(F252="Y",D252,IF(F252="",D252))))),"")</f>
        <v>4.2890293603305985E-3</v>
      </c>
      <c r="F252" s="12" t="s">
        <v>0</v>
      </c>
      <c r="G252" s="5"/>
      <c r="H252" s="5">
        <f>IF(AND(A252=1,G252&gt;0,J252&gt;0),0,IF(AND(A252&gt;1,G252&gt;0,J252&gt;0),C252*E252,IF(AND(G252=0,J252=0),0,IF(AND(G252=0,J252&gt;0),C252*E252))))</f>
        <v>0</v>
      </c>
      <c r="I252" s="5">
        <f>J252-H252</f>
        <v>0</v>
      </c>
      <c r="J252" s="5"/>
      <c r="K252" s="5">
        <f>IFERROR(IF(G252&gt;0,0,C252*E252),"")</f>
        <v>2174191.3845994277</v>
      </c>
      <c r="L252" s="4">
        <f>IFERROR(IF((C252-I252)+K252&lt;0,TRUNC((C252-I252)+K252),(C252-I252)+K252),"")</f>
        <v>509093403.62143081</v>
      </c>
    </row>
    <row r="253" spans="1:12" x14ac:dyDescent="0.3">
      <c r="A253" s="11">
        <f>IF(B253="","",A252+1)</f>
        <v>246</v>
      </c>
      <c r="B253" s="10">
        <f>IF(OR(C253=0,C253=""),"",IF(F252="M",DATE(YEAR(B252),MONTH(B252)+1,DAY(B252)),IF(F252="Q",DATE(YEAR(B252),MONTH(B252)+3,DAY(B252)),IF(F252="H",DATE(YEAR(B252),MONTH(B252)+6,DAY(B252)),IF(F252="Y",DATE(YEAR(B252)+1,MONTH(B252),DAY(B252)))))))</f>
        <v>47270</v>
      </c>
      <c r="C253" s="4">
        <f>IFERROR(L252,"")</f>
        <v>509093403.62143081</v>
      </c>
      <c r="D253" s="9">
        <f>IF(A253&lt;&gt;"",$B$2,"")</f>
        <v>5.2699999999999997E-2</v>
      </c>
      <c r="E253" s="8">
        <f>IFERROR(IF(F253="M",((1+D253)^(1/12)-1),IF(F253="Q",((1+D253/100)^(1/4)-1)*100,IF(F253="H",((1+D253/100)^(1/6)-1)*100,IF(F253="Y",D253,IF(F253="",D253))))),"")</f>
        <v>4.2890293603305985E-3</v>
      </c>
      <c r="F253" s="12" t="s">
        <v>0</v>
      </c>
      <c r="G253" s="5"/>
      <c r="H253" s="5">
        <f>IF(AND(A253=1,G253&gt;0,J253&gt;0),0,IF(AND(A253&gt;1,G253&gt;0,J253&gt;0),C253*E253,IF(AND(G253=0,J253=0),0,IF(AND(G253=0,J253&gt;0),C253*E253))))</f>
        <v>0</v>
      </c>
      <c r="I253" s="5">
        <f>J253-H253</f>
        <v>0</v>
      </c>
      <c r="J253" s="5"/>
      <c r="K253" s="5">
        <f>IFERROR(IF(G253&gt;0,0,C253*E253),"")</f>
        <v>2183516.5552829527</v>
      </c>
      <c r="L253" s="4">
        <f>IFERROR(IF((C253-I253)+K253&lt;0,TRUNC((C253-I253)+K253),(C253-I253)+K253),"")</f>
        <v>511276920.17671376</v>
      </c>
    </row>
    <row r="254" spans="1:12" x14ac:dyDescent="0.3">
      <c r="A254" s="11">
        <f>IF(B254="","",A253+1)</f>
        <v>247</v>
      </c>
      <c r="B254" s="10">
        <f>IF(OR(C254=0,C254=""),"",IF(F253="M",DATE(YEAR(B253),MONTH(B253)+1,DAY(B253)),IF(F253="Q",DATE(YEAR(B253),MONTH(B253)+3,DAY(B253)),IF(F253="H",DATE(YEAR(B253),MONTH(B253)+6,DAY(B253)),IF(F253="Y",DATE(YEAR(B253)+1,MONTH(B253),DAY(B253)))))))</f>
        <v>47300</v>
      </c>
      <c r="C254" s="4">
        <f>IFERROR(L253,"")</f>
        <v>511276920.17671376</v>
      </c>
      <c r="D254" s="9">
        <f>IF(A254&lt;&gt;"",$B$2,"")</f>
        <v>5.2699999999999997E-2</v>
      </c>
      <c r="E254" s="8">
        <f>IFERROR(IF(F254="M",((1+D254)^(1/12)-1),IF(F254="Q",((1+D254/100)^(1/4)-1)*100,IF(F254="H",((1+D254/100)^(1/6)-1)*100,IF(F254="Y",D254,IF(F254="",D254))))),"")</f>
        <v>4.2890293603305985E-3</v>
      </c>
      <c r="F254" s="12" t="s">
        <v>0</v>
      </c>
      <c r="G254" s="5"/>
      <c r="H254" s="5">
        <f>IF(AND(A254=1,G254&gt;0,J254&gt;0),0,IF(AND(A254&gt;1,G254&gt;0,J254&gt;0),C254*E254,IF(AND(G254=0,J254=0),0,IF(AND(G254=0,J254&gt;0),C254*E254))))</f>
        <v>0</v>
      </c>
      <c r="I254" s="5">
        <f>J254-H254</f>
        <v>0</v>
      </c>
      <c r="J254" s="5"/>
      <c r="K254" s="5">
        <f>IFERROR(IF(G254&gt;0,0,C254*E254),"")</f>
        <v>2192881.7218973292</v>
      </c>
      <c r="L254" s="4">
        <f>IFERROR(IF((C254-I254)+K254&lt;0,TRUNC((C254-I254)+K254),(C254-I254)+K254),"")</f>
        <v>513469801.89861107</v>
      </c>
    </row>
    <row r="255" spans="1:12" x14ac:dyDescent="0.3">
      <c r="A255" s="11">
        <f>IF(B255="","",A254+1)</f>
        <v>248</v>
      </c>
      <c r="B255" s="10">
        <f>IF(OR(C255=0,C255=""),"",IF(F254="M",DATE(YEAR(B254),MONTH(B254)+1,DAY(B254)),IF(F254="Q",DATE(YEAR(B254),MONTH(B254)+3,DAY(B254)),IF(F254="H",DATE(YEAR(B254),MONTH(B254)+6,DAY(B254)),IF(F254="Y",DATE(YEAR(B254)+1,MONTH(B254),DAY(B254)))))))</f>
        <v>47331</v>
      </c>
      <c r="C255" s="4">
        <f>IFERROR(L254,"")</f>
        <v>513469801.89861107</v>
      </c>
      <c r="D255" s="9">
        <f>IF(A255&lt;&gt;"",$B$2,"")</f>
        <v>5.2699999999999997E-2</v>
      </c>
      <c r="E255" s="8">
        <f>IFERROR(IF(F255="M",((1+D255)^(1/12)-1),IF(F255="Q",((1+D255/100)^(1/4)-1)*100,IF(F255="H",((1+D255/100)^(1/6)-1)*100,IF(F255="Y",D255,IF(F255="",D255))))),"")</f>
        <v>4.2890293603305985E-3</v>
      </c>
      <c r="F255" s="12" t="s">
        <v>0</v>
      </c>
      <c r="G255" s="5"/>
      <c r="H255" s="5">
        <f>IF(AND(A255=1,G255&gt;0,J255&gt;0),0,IF(AND(A255&gt;1,G255&gt;0,J255&gt;0),C255*E255,IF(AND(G255=0,J255=0),0,IF(AND(G255=0,J255&gt;0),C255*E255))))</f>
        <v>0</v>
      </c>
      <c r="I255" s="5">
        <f>J255-H255</f>
        <v>0</v>
      </c>
      <c r="J255" s="5"/>
      <c r="K255" s="5">
        <f>IFERROR(IF(G255&gt;0,0,C255*E255),"")</f>
        <v>2202287.0559862792</v>
      </c>
      <c r="L255" s="4">
        <f>IFERROR(IF((C255-I255)+K255&lt;0,TRUNC((C255-I255)+K255),(C255-I255)+K255),"")</f>
        <v>515672088.95459735</v>
      </c>
    </row>
    <row r="256" spans="1:12" x14ac:dyDescent="0.3">
      <c r="A256" s="11">
        <f>IF(B256="","",A255+1)</f>
        <v>249</v>
      </c>
      <c r="B256" s="10">
        <f>IF(OR(C256=0,C256=""),"",IF(F255="M",DATE(YEAR(B255),MONTH(B255)+1,DAY(B255)),IF(F255="Q",DATE(YEAR(B255),MONTH(B255)+3,DAY(B255)),IF(F255="H",DATE(YEAR(B255),MONTH(B255)+6,DAY(B255)),IF(F255="Y",DATE(YEAR(B255)+1,MONTH(B255),DAY(B255)))))))</f>
        <v>47362</v>
      </c>
      <c r="C256" s="4">
        <f>IFERROR(L255,"")</f>
        <v>515672088.95459735</v>
      </c>
      <c r="D256" s="9">
        <f>IF(A256&lt;&gt;"",$B$2,"")</f>
        <v>5.2699999999999997E-2</v>
      </c>
      <c r="E256" s="8">
        <f>IFERROR(IF(F256="M",((1+D256)^(1/12)-1),IF(F256="Q",((1+D256/100)^(1/4)-1)*100,IF(F256="H",((1+D256/100)^(1/6)-1)*100,IF(F256="Y",D256,IF(F256="",D256))))),"")</f>
        <v>4.2890293603305985E-3</v>
      </c>
      <c r="F256" s="12" t="s">
        <v>0</v>
      </c>
      <c r="G256" s="5"/>
      <c r="H256" s="5">
        <f>IF(AND(A256=1,G256&gt;0,J256&gt;0),0,IF(AND(A256&gt;1,G256&gt;0,J256&gt;0),C256*E256,IF(AND(G256=0,J256=0),0,IF(AND(G256=0,J256&gt;0),C256*E256))))</f>
        <v>0</v>
      </c>
      <c r="I256" s="5">
        <f>J256-H256</f>
        <v>0</v>
      </c>
      <c r="J256" s="5"/>
      <c r="K256" s="5">
        <f>IFERROR(IF(G256&gt;0,0,C256*E256),"")</f>
        <v>2211732.7298292802</v>
      </c>
      <c r="L256" s="4">
        <f>IFERROR(IF((C256-I256)+K256&lt;0,TRUNC((C256-I256)+K256),(C256-I256)+K256),"")</f>
        <v>517883821.68442661</v>
      </c>
    </row>
    <row r="257" spans="1:12" x14ac:dyDescent="0.3">
      <c r="A257" s="11">
        <f>IF(B257="","",A256+1)</f>
        <v>250</v>
      </c>
      <c r="B257" s="10">
        <f>IF(OR(C257=0,C257=""),"",IF(F256="M",DATE(YEAR(B256),MONTH(B256)+1,DAY(B256)),IF(F256="Q",DATE(YEAR(B256),MONTH(B256)+3,DAY(B256)),IF(F256="H",DATE(YEAR(B256),MONTH(B256)+6,DAY(B256)),IF(F256="Y",DATE(YEAR(B256)+1,MONTH(B256),DAY(B256)))))))</f>
        <v>47392</v>
      </c>
      <c r="C257" s="4">
        <f>IFERROR(L256,"")</f>
        <v>517883821.68442661</v>
      </c>
      <c r="D257" s="9">
        <f>IF(A257&lt;&gt;"",$B$2,"")</f>
        <v>5.2699999999999997E-2</v>
      </c>
      <c r="E257" s="8">
        <f>IFERROR(IF(F257="M",((1+D257)^(1/12)-1),IF(F257="Q",((1+D257/100)^(1/4)-1)*100,IF(F257="H",((1+D257/100)^(1/6)-1)*100,IF(F257="Y",D257,IF(F257="",D257))))),"")</f>
        <v>4.2890293603305985E-3</v>
      </c>
      <c r="F257" s="12" t="s">
        <v>0</v>
      </c>
      <c r="G257" s="5"/>
      <c r="H257" s="5">
        <f>IF(AND(A257=1,G257&gt;0,J257&gt;0),0,IF(AND(A257&gt;1,G257&gt;0,J257&gt;0),C257*E257,IF(AND(G257=0,J257=0),0,IF(AND(G257=0,J257&gt;0),C257*E257))))</f>
        <v>0</v>
      </c>
      <c r="I257" s="5">
        <f>J257-H257</f>
        <v>0</v>
      </c>
      <c r="J257" s="5"/>
      <c r="K257" s="5">
        <f>IFERROR(IF(G257&gt;0,0,C257*E257),"")</f>
        <v>2221218.9164447221</v>
      </c>
      <c r="L257" s="4">
        <f>IFERROR(IF((C257-I257)+K257&lt;0,TRUNC((C257-I257)+K257),(C257-I257)+K257),"")</f>
        <v>520105040.60087132</v>
      </c>
    </row>
    <row r="258" spans="1:12" x14ac:dyDescent="0.3">
      <c r="A258" s="11">
        <f>IF(B258="","",A257+1)</f>
        <v>251</v>
      </c>
      <c r="B258" s="10">
        <f>IF(OR(C258=0,C258=""),"",IF(F257="M",DATE(YEAR(B257),MONTH(B257)+1,DAY(B257)),IF(F257="Q",DATE(YEAR(B257),MONTH(B257)+3,DAY(B257)),IF(F257="H",DATE(YEAR(B257),MONTH(B257)+6,DAY(B257)),IF(F257="Y",DATE(YEAR(B257)+1,MONTH(B257),DAY(B257)))))))</f>
        <v>47423</v>
      </c>
      <c r="C258" s="4">
        <f>IFERROR(L257,"")</f>
        <v>520105040.60087132</v>
      </c>
      <c r="D258" s="9">
        <f>IF(A258&lt;&gt;"",$B$2,"")</f>
        <v>5.2699999999999997E-2</v>
      </c>
      <c r="E258" s="8">
        <f>IFERROR(IF(F258="M",((1+D258)^(1/12)-1),IF(F258="Q",((1+D258/100)^(1/4)-1)*100,IF(F258="H",((1+D258/100)^(1/6)-1)*100,IF(F258="Y",D258,IF(F258="",D258))))),"")</f>
        <v>4.2890293603305985E-3</v>
      </c>
      <c r="F258" s="12" t="s">
        <v>0</v>
      </c>
      <c r="G258" s="5"/>
      <c r="H258" s="5">
        <f>IF(AND(A258=1,G258&gt;0,J258&gt;0),0,IF(AND(A258&gt;1,G258&gt;0,J258&gt;0),C258*E258,IF(AND(G258=0,J258=0),0,IF(AND(G258=0,J258&gt;0),C258*E258))))</f>
        <v>0</v>
      </c>
      <c r="I258" s="5">
        <f>J258-H258</f>
        <v>0</v>
      </c>
      <c r="J258" s="5"/>
      <c r="K258" s="5">
        <f>IFERROR(IF(G258&gt;0,0,C258*E258),"")</f>
        <v>2230745.7895930749</v>
      </c>
      <c r="L258" s="4">
        <f>IFERROR(IF((C258-I258)+K258&lt;0,TRUNC((C258-I258)+K258),(C258-I258)+K258),"")</f>
        <v>522335786.39046443</v>
      </c>
    </row>
    <row r="259" spans="1:12" x14ac:dyDescent="0.3">
      <c r="A259" s="11">
        <f>IF(B259="","",A258+1)</f>
        <v>252</v>
      </c>
      <c r="B259" s="10">
        <f>IF(OR(C259=0,C259=""),"",IF(F258="M",DATE(YEAR(B258),MONTH(B258)+1,DAY(B258)),IF(F258="Q",DATE(YEAR(B258),MONTH(B258)+3,DAY(B258)),IF(F258="H",DATE(YEAR(B258),MONTH(B258)+6,DAY(B258)),IF(F258="Y",DATE(YEAR(B258)+1,MONTH(B258),DAY(B258)))))))</f>
        <v>47453</v>
      </c>
      <c r="C259" s="4">
        <f>IFERROR(L258,"")</f>
        <v>522335786.39046443</v>
      </c>
      <c r="D259" s="9">
        <f>IF(A259&lt;&gt;"",$B$2,"")</f>
        <v>5.2699999999999997E-2</v>
      </c>
      <c r="E259" s="8">
        <f>IFERROR(IF(F259="M",((1+D259)^(1/12)-1),IF(F259="Q",((1+D259/100)^(1/4)-1)*100,IF(F259="H",((1+D259/100)^(1/6)-1)*100,IF(F259="Y",D259,IF(F259="",D259))))),"")</f>
        <v>4.2890293603305985E-3</v>
      </c>
      <c r="F259" s="12" t="s">
        <v>0</v>
      </c>
      <c r="G259" s="5"/>
      <c r="H259" s="5">
        <f>IF(AND(A259=1,G259&gt;0,J259&gt;0),0,IF(AND(A259&gt;1,G259&gt;0,J259&gt;0),C259*E259,IF(AND(G259=0,J259=0),0,IF(AND(G259=0,J259&gt;0),C259*E259))))</f>
        <v>0</v>
      </c>
      <c r="I259" s="5">
        <f>J259-H259</f>
        <v>0</v>
      </c>
      <c r="J259" s="5"/>
      <c r="K259" s="5">
        <f>IFERROR(IF(G259&gt;0,0,C259*E259),"")</f>
        <v>2240313.523780074</v>
      </c>
      <c r="L259" s="4">
        <f>IFERROR(IF((C259-I259)+K259&lt;0,TRUNC((C259-I259)+K259),(C259-I259)+K259),"")</f>
        <v>524576099.91424447</v>
      </c>
    </row>
    <row r="260" spans="1:12" x14ac:dyDescent="0.3">
      <c r="A260" s="11">
        <f>IF(B260="","",A259+1)</f>
        <v>253</v>
      </c>
      <c r="B260" s="10">
        <f>IF(OR(C260=0,C260=""),"",IF(F259="M",DATE(YEAR(B259),MONTH(B259)+1,DAY(B259)),IF(F259="Q",DATE(YEAR(B259),MONTH(B259)+3,DAY(B259)),IF(F259="H",DATE(YEAR(B259),MONTH(B259)+6,DAY(B259)),IF(F259="Y",DATE(YEAR(B259)+1,MONTH(B259),DAY(B259)))))))</f>
        <v>47484</v>
      </c>
      <c r="C260" s="4">
        <f>IFERROR(L259,"")</f>
        <v>524576099.91424447</v>
      </c>
      <c r="D260" s="9">
        <f>IF(A260&lt;&gt;"",$B$2,"")</f>
        <v>5.2699999999999997E-2</v>
      </c>
      <c r="E260" s="8">
        <f>IFERROR(IF(F260="M",((1+D260)^(1/12)-1),IF(F260="Q",((1+D260/100)^(1/4)-1)*100,IF(F260="H",((1+D260/100)^(1/6)-1)*100,IF(F260="Y",D260,IF(F260="",D260))))),"")</f>
        <v>4.2890293603305985E-3</v>
      </c>
      <c r="F260" s="12" t="s">
        <v>0</v>
      </c>
      <c r="G260" s="5"/>
      <c r="H260" s="5">
        <f>IF(AND(A260=1,G260&gt;0,J260&gt;0),0,IF(AND(A260&gt;1,G260&gt;0,J260&gt;0),C260*E260,IF(AND(G260=0,J260=0),0,IF(AND(G260=0,J260&gt;0),C260*E260))))</f>
        <v>0</v>
      </c>
      <c r="I260" s="5">
        <f>J260-H260</f>
        <v>0</v>
      </c>
      <c r="J260" s="5"/>
      <c r="K260" s="5">
        <f>IFERROR(IF(G260&gt;0,0,C260*E260),"")</f>
        <v>2249922.2942599119</v>
      </c>
      <c r="L260" s="4">
        <f>IFERROR(IF((C260-I260)+K260&lt;0,TRUNC((C260-I260)+K260),(C260-I260)+K260),"")</f>
        <v>526826022.20850438</v>
      </c>
    </row>
    <row r="261" spans="1:12" x14ac:dyDescent="0.3">
      <c r="A261" s="11">
        <f>IF(B261="","",A260+1)</f>
        <v>254</v>
      </c>
      <c r="B261" s="10">
        <f>IF(OR(C261=0,C261=""),"",IF(F260="M",DATE(YEAR(B260),MONTH(B260)+1,DAY(B260)),IF(F260="Q",DATE(YEAR(B260),MONTH(B260)+3,DAY(B260)),IF(F260="H",DATE(YEAR(B260),MONTH(B260)+6,DAY(B260)),IF(F260="Y",DATE(YEAR(B260)+1,MONTH(B260),DAY(B260)))))))</f>
        <v>47515</v>
      </c>
      <c r="C261" s="4">
        <f>IFERROR(L260,"")</f>
        <v>526826022.20850438</v>
      </c>
      <c r="D261" s="9">
        <f>IF(A261&lt;&gt;"",$B$2,"")</f>
        <v>5.2699999999999997E-2</v>
      </c>
      <c r="E261" s="8">
        <f>IFERROR(IF(F261="M",((1+D261)^(1/12)-1),IF(F261="Q",((1+D261/100)^(1/4)-1)*100,IF(F261="H",((1+D261/100)^(1/6)-1)*100,IF(F261="Y",D261,IF(F261="",D261))))),"")</f>
        <v>4.2890293603305985E-3</v>
      </c>
      <c r="F261" s="12" t="s">
        <v>0</v>
      </c>
      <c r="G261" s="5"/>
      <c r="H261" s="5">
        <f>IF(AND(A261=1,G261&gt;0,J261&gt;0),0,IF(AND(A261&gt;1,G261&gt;0,J261&gt;0),C261*E261,IF(AND(G261=0,J261=0),0,IF(AND(G261=0,J261&gt;0),C261*E261))))</f>
        <v>0</v>
      </c>
      <c r="I261" s="5">
        <f>J261-H261</f>
        <v>0</v>
      </c>
      <c r="J261" s="5"/>
      <c r="K261" s="5">
        <f>IFERROR(IF(G261&gt;0,0,C261*E261),"")</f>
        <v>2259572.277038455</v>
      </c>
      <c r="L261" s="4">
        <f>IFERROR(IF((C261-I261)+K261&lt;0,TRUNC((C261-I261)+K261),(C261-I261)+K261),"")</f>
        <v>529085594.48554283</v>
      </c>
    </row>
    <row r="262" spans="1:12" x14ac:dyDescent="0.3">
      <c r="A262" s="11">
        <f>IF(B262="","",A261+1)</f>
        <v>255</v>
      </c>
      <c r="B262" s="10">
        <f>IF(OR(C262=0,C262=""),"",IF(F261="M",DATE(YEAR(B261),MONTH(B261)+1,DAY(B261)),IF(F261="Q",DATE(YEAR(B261),MONTH(B261)+3,DAY(B261)),IF(F261="H",DATE(YEAR(B261),MONTH(B261)+6,DAY(B261)),IF(F261="Y",DATE(YEAR(B261)+1,MONTH(B261),DAY(B261)))))))</f>
        <v>47543</v>
      </c>
      <c r="C262" s="4">
        <f>IFERROR(L261,"")</f>
        <v>529085594.48554283</v>
      </c>
      <c r="D262" s="9">
        <f>IF(A262&lt;&gt;"",$B$2,"")</f>
        <v>5.2699999999999997E-2</v>
      </c>
      <c r="E262" s="8">
        <f>IFERROR(IF(F262="M",((1+D262)^(1/12)-1),IF(F262="Q",((1+D262/100)^(1/4)-1)*100,IF(F262="H",((1+D262/100)^(1/6)-1)*100,IF(F262="Y",D262,IF(F262="",D262))))),"")</f>
        <v>4.2890293603305985E-3</v>
      </c>
      <c r="F262" s="12" t="s">
        <v>0</v>
      </c>
      <c r="G262" s="5"/>
      <c r="H262" s="5">
        <f>IF(AND(A262=1,G262&gt;0,J262&gt;0),0,IF(AND(A262&gt;1,G262&gt;0,J262&gt;0),C262*E262,IF(AND(G262=0,J262=0),0,IF(AND(G262=0,J262&gt;0),C262*E262))))</f>
        <v>0</v>
      </c>
      <c r="I262" s="5">
        <f>J262-H262</f>
        <v>0</v>
      </c>
      <c r="J262" s="5"/>
      <c r="K262" s="5">
        <f>IFERROR(IF(G262&gt;0,0,C262*E262),"")</f>
        <v>2269263.6488764621</v>
      </c>
      <c r="L262" s="4">
        <f>IFERROR(IF((C262-I262)+K262&lt;0,TRUNC((C262-I262)+K262),(C262-I262)+K262),"")</f>
        <v>531354858.13441932</v>
      </c>
    </row>
    <row r="263" spans="1:12" x14ac:dyDescent="0.3">
      <c r="A263" s="11">
        <f>IF(B263="","",A262+1)</f>
        <v>256</v>
      </c>
      <c r="B263" s="10">
        <f>IF(OR(C263=0,C263=""),"",IF(F262="M",DATE(YEAR(B262),MONTH(B262)+1,DAY(B262)),IF(F262="Q",DATE(YEAR(B262),MONTH(B262)+3,DAY(B262)),IF(F262="H",DATE(YEAR(B262),MONTH(B262)+6,DAY(B262)),IF(F262="Y",DATE(YEAR(B262)+1,MONTH(B262),DAY(B262)))))))</f>
        <v>47574</v>
      </c>
      <c r="C263" s="4">
        <f>IFERROR(L262,"")</f>
        <v>531354858.13441932</v>
      </c>
      <c r="D263" s="9">
        <f>IF(A263&lt;&gt;"",$B$2,"")</f>
        <v>5.2699999999999997E-2</v>
      </c>
      <c r="E263" s="8">
        <f>IFERROR(IF(F263="M",((1+D263)^(1/12)-1),IF(F263="Q",((1+D263/100)^(1/4)-1)*100,IF(F263="H",((1+D263/100)^(1/6)-1)*100,IF(F263="Y",D263,IF(F263="",D263))))),"")</f>
        <v>4.2890293603305985E-3</v>
      </c>
      <c r="F263" s="12" t="s">
        <v>0</v>
      </c>
      <c r="G263" s="5"/>
      <c r="H263" s="5">
        <f>IF(AND(A263=1,G263&gt;0,J263&gt;0),0,IF(AND(A263&gt;1,G263&gt;0,J263&gt;0),C263*E263,IF(AND(G263=0,J263=0),0,IF(AND(G263=0,J263&gt;0),C263*E263))))</f>
        <v>0</v>
      </c>
      <c r="I263" s="5">
        <f>J263-H263</f>
        <v>0</v>
      </c>
      <c r="J263" s="5"/>
      <c r="K263" s="5">
        <f>IFERROR(IF(G263&gt;0,0,C263*E263),"")</f>
        <v>2278996.5872928244</v>
      </c>
      <c r="L263" s="4">
        <f>IFERROR(IF((C263-I263)+K263&lt;0,TRUNC((C263-I263)+K263),(C263-I263)+K263),"")</f>
        <v>533633854.72171217</v>
      </c>
    </row>
    <row r="264" spans="1:12" x14ac:dyDescent="0.3">
      <c r="A264" s="11">
        <f>IF(B264="","",A263+1)</f>
        <v>257</v>
      </c>
      <c r="B264" s="10">
        <f>IF(OR(C264=0,C264=""),"",IF(F263="M",DATE(YEAR(B263),MONTH(B263)+1,DAY(B263)),IF(F263="Q",DATE(YEAR(B263),MONTH(B263)+3,DAY(B263)),IF(F263="H",DATE(YEAR(B263),MONTH(B263)+6,DAY(B263)),IF(F263="Y",DATE(YEAR(B263)+1,MONTH(B263),DAY(B263)))))))</f>
        <v>47604</v>
      </c>
      <c r="C264" s="4">
        <f>IFERROR(L263,"")</f>
        <v>533633854.72171217</v>
      </c>
      <c r="D264" s="9">
        <f>IF(A264&lt;&gt;"",$B$2,"")</f>
        <v>5.2699999999999997E-2</v>
      </c>
      <c r="E264" s="8">
        <f>IFERROR(IF(F264="M",((1+D264)^(1/12)-1),IF(F264="Q",((1+D264/100)^(1/4)-1)*100,IF(F264="H",((1+D264/100)^(1/6)-1)*100,IF(F264="Y",D264,IF(F264="",D264))))),"")</f>
        <v>4.2890293603305985E-3</v>
      </c>
      <c r="F264" s="12" t="s">
        <v>0</v>
      </c>
      <c r="G264" s="5"/>
      <c r="H264" s="5">
        <f>IF(AND(A264=1,G264&gt;0,J264&gt;0),0,IF(AND(A264&gt;1,G264&gt;0,J264&gt;0),C264*E264,IF(AND(G264=0,J264=0),0,IF(AND(G264=0,J264&gt;0),C264*E264))))</f>
        <v>0</v>
      </c>
      <c r="I264" s="5">
        <f>J264-H264</f>
        <v>0</v>
      </c>
      <c r="J264" s="5"/>
      <c r="K264" s="5">
        <f>IFERROR(IF(G264&gt;0,0,C264*E264),"")</f>
        <v>2288771.2705678167</v>
      </c>
      <c r="L264" s="4">
        <f>IFERROR(IF((C264-I264)+K264&lt;0,TRUNC((C264-I264)+K264),(C264-I264)+K264),"")</f>
        <v>535922625.99228001</v>
      </c>
    </row>
    <row r="265" spans="1:12" x14ac:dyDescent="0.3">
      <c r="A265" s="11">
        <f>IF(B265="","",A264+1)</f>
        <v>258</v>
      </c>
      <c r="B265" s="10">
        <f>IF(OR(C265=0,C265=""),"",IF(F264="M",DATE(YEAR(B264),MONTH(B264)+1,DAY(B264)),IF(F264="Q",DATE(YEAR(B264),MONTH(B264)+3,DAY(B264)),IF(F264="H",DATE(YEAR(B264),MONTH(B264)+6,DAY(B264)),IF(F264="Y",DATE(YEAR(B264)+1,MONTH(B264),DAY(B264)))))))</f>
        <v>47635</v>
      </c>
      <c r="C265" s="4">
        <f>IFERROR(L264,"")</f>
        <v>535922625.99228001</v>
      </c>
      <c r="D265" s="9">
        <f>IF(A265&lt;&gt;"",$B$2,"")</f>
        <v>5.2699999999999997E-2</v>
      </c>
      <c r="E265" s="8">
        <f>IFERROR(IF(F265="M",((1+D265)^(1/12)-1),IF(F265="Q",((1+D265/100)^(1/4)-1)*100,IF(F265="H",((1+D265/100)^(1/6)-1)*100,IF(F265="Y",D265,IF(F265="",D265))))),"")</f>
        <v>4.2890293603305985E-3</v>
      </c>
      <c r="F265" s="12" t="s">
        <v>0</v>
      </c>
      <c r="G265" s="5"/>
      <c r="H265" s="5">
        <f>IF(AND(A265=1,G265&gt;0,J265&gt;0),0,IF(AND(A265&gt;1,G265&gt;0,J265&gt;0),C265*E265,IF(AND(G265=0,J265=0),0,IF(AND(G265=0,J265&gt;0),C265*E265))))</f>
        <v>0</v>
      </c>
      <c r="I265" s="5">
        <f>J265-H265</f>
        <v>0</v>
      </c>
      <c r="J265" s="5"/>
      <c r="K265" s="5">
        <f>IFERROR(IF(G265&gt;0,0,C265*E265),"")</f>
        <v>2298587.8777463632</v>
      </c>
      <c r="L265" s="4">
        <f>IFERROR(IF((C265-I265)+K265&lt;0,TRUNC((C265-I265)+K265),(C265-I265)+K265),"")</f>
        <v>538221213.87002635</v>
      </c>
    </row>
    <row r="266" spans="1:12" x14ac:dyDescent="0.3">
      <c r="A266" s="11">
        <f>IF(B266="","",A265+1)</f>
        <v>259</v>
      </c>
      <c r="B266" s="10">
        <f>IF(OR(C266=0,C266=""),"",IF(F265="M",DATE(YEAR(B265),MONTH(B265)+1,DAY(B265)),IF(F265="Q",DATE(YEAR(B265),MONTH(B265)+3,DAY(B265)),IF(F265="H",DATE(YEAR(B265),MONTH(B265)+6,DAY(B265)),IF(F265="Y",DATE(YEAR(B265)+1,MONTH(B265),DAY(B265)))))))</f>
        <v>47665</v>
      </c>
      <c r="C266" s="4">
        <f>IFERROR(L265,"")</f>
        <v>538221213.87002635</v>
      </c>
      <c r="D266" s="9">
        <f>IF(A266&lt;&gt;"",$B$2,"")</f>
        <v>5.2699999999999997E-2</v>
      </c>
      <c r="E266" s="8">
        <f>IFERROR(IF(F266="M",((1+D266)^(1/12)-1),IF(F266="Q",((1+D266/100)^(1/4)-1)*100,IF(F266="H",((1+D266/100)^(1/6)-1)*100,IF(F266="Y",D266,IF(F266="",D266))))),"")</f>
        <v>4.2890293603305985E-3</v>
      </c>
      <c r="F266" s="12" t="s">
        <v>0</v>
      </c>
      <c r="G266" s="5"/>
      <c r="H266" s="5">
        <f>IF(AND(A266=1,G266&gt;0,J266&gt;0),0,IF(AND(A266&gt;1,G266&gt;0,J266&gt;0),C266*E266,IF(AND(G266=0,J266=0),0,IF(AND(G266=0,J266&gt;0),C266*E266))))</f>
        <v>0</v>
      </c>
      <c r="I266" s="5">
        <f>J266-H266</f>
        <v>0</v>
      </c>
      <c r="J266" s="5"/>
      <c r="K266" s="5">
        <f>IFERROR(IF(G266&gt;0,0,C266*E266),"")</f>
        <v>2308446.5886413176</v>
      </c>
      <c r="L266" s="4">
        <f>IFERROR(IF((C266-I266)+K266&lt;0,TRUNC((C266-I266)+K266),(C266-I266)+K266),"")</f>
        <v>540529660.45866764</v>
      </c>
    </row>
    <row r="267" spans="1:12" x14ac:dyDescent="0.3">
      <c r="A267" s="11">
        <f>IF(B267="","",A266+1)</f>
        <v>260</v>
      </c>
      <c r="B267" s="10">
        <f>IF(OR(C267=0,C267=""),"",IF(F266="M",DATE(YEAR(B266),MONTH(B266)+1,DAY(B266)),IF(F266="Q",DATE(YEAR(B266),MONTH(B266)+3,DAY(B266)),IF(F266="H",DATE(YEAR(B266),MONTH(B266)+6,DAY(B266)),IF(F266="Y",DATE(YEAR(B266)+1,MONTH(B266),DAY(B266)))))))</f>
        <v>47696</v>
      </c>
      <c r="C267" s="4">
        <f>IFERROR(L266,"")</f>
        <v>540529660.45866764</v>
      </c>
      <c r="D267" s="9">
        <f>IF(A267&lt;&gt;"",$B$2,"")</f>
        <v>5.2699999999999997E-2</v>
      </c>
      <c r="E267" s="8">
        <f>IFERROR(IF(F267="M",((1+D267)^(1/12)-1),IF(F267="Q",((1+D267/100)^(1/4)-1)*100,IF(F267="H",((1+D267/100)^(1/6)-1)*100,IF(F267="Y",D267,IF(F267="",D267))))),"")</f>
        <v>4.2890293603305985E-3</v>
      </c>
      <c r="F267" s="12" t="s">
        <v>0</v>
      </c>
      <c r="G267" s="5"/>
      <c r="H267" s="5">
        <f>IF(AND(A267=1,G267&gt;0,J267&gt;0),0,IF(AND(A267&gt;1,G267&gt;0,J267&gt;0),C267*E267,IF(AND(G267=0,J267=0),0,IF(AND(G267=0,J267&gt;0),C267*E267))))</f>
        <v>0</v>
      </c>
      <c r="I267" s="5">
        <f>J267-H267</f>
        <v>0</v>
      </c>
      <c r="J267" s="5"/>
      <c r="K267" s="5">
        <f>IFERROR(IF(G267&gt;0,0,C267*E267),"")</f>
        <v>2318347.5838367548</v>
      </c>
      <c r="L267" s="4">
        <f>IFERROR(IF((C267-I267)+K267&lt;0,TRUNC((C267-I267)+K267),(C267-I267)+K267),"")</f>
        <v>542848008.04250443</v>
      </c>
    </row>
    <row r="268" spans="1:12" x14ac:dyDescent="0.3">
      <c r="A268" s="11">
        <f>IF(B268="","",A267+1)</f>
        <v>261</v>
      </c>
      <c r="B268" s="10">
        <f>IF(OR(C268=0,C268=""),"",IF(F267="M",DATE(YEAR(B267),MONTH(B267)+1,DAY(B267)),IF(F267="Q",DATE(YEAR(B267),MONTH(B267)+3,DAY(B267)),IF(F267="H",DATE(YEAR(B267),MONTH(B267)+6,DAY(B267)),IF(F267="Y",DATE(YEAR(B267)+1,MONTH(B267),DAY(B267)))))))</f>
        <v>47727</v>
      </c>
      <c r="C268" s="4">
        <f>IFERROR(L267,"")</f>
        <v>542848008.04250443</v>
      </c>
      <c r="D268" s="9">
        <f>IF(A268&lt;&gt;"",$B$2,"")</f>
        <v>5.2699999999999997E-2</v>
      </c>
      <c r="E268" s="8">
        <f>IFERROR(IF(F268="M",((1+D268)^(1/12)-1),IF(F268="Q",((1+D268/100)^(1/4)-1)*100,IF(F268="H",((1+D268/100)^(1/6)-1)*100,IF(F268="Y",D268,IF(F268="",D268))))),"")</f>
        <v>4.2890293603305985E-3</v>
      </c>
      <c r="F268" s="12" t="s">
        <v>0</v>
      </c>
      <c r="G268" s="5"/>
      <c r="H268" s="5">
        <f>IF(AND(A268=1,G268&gt;0,J268&gt;0),0,IF(AND(A268&gt;1,G268&gt;0,J268&gt;0),C268*E268,IF(AND(G268=0,J268=0),0,IF(AND(G268=0,J268&gt;0),C268*E268))))</f>
        <v>0</v>
      </c>
      <c r="I268" s="5">
        <f>J268-H268</f>
        <v>0</v>
      </c>
      <c r="J268" s="5"/>
      <c r="K268" s="5">
        <f>IFERROR(IF(G268&gt;0,0,C268*E268),"")</f>
        <v>2328291.0446912823</v>
      </c>
      <c r="L268" s="4">
        <f>IFERROR(IF((C268-I268)+K268&lt;0,TRUNC((C268-I268)+K268),(C268-I268)+K268),"")</f>
        <v>545176299.08719575</v>
      </c>
    </row>
    <row r="269" spans="1:12" x14ac:dyDescent="0.3">
      <c r="A269" s="11">
        <f>IF(B269="","",A268+1)</f>
        <v>262</v>
      </c>
      <c r="B269" s="10">
        <f>IF(OR(C269=0,C269=""),"",IF(F268="M",DATE(YEAR(B268),MONTH(B268)+1,DAY(B268)),IF(F268="Q",DATE(YEAR(B268),MONTH(B268)+3,DAY(B268)),IF(F268="H",DATE(YEAR(B268),MONTH(B268)+6,DAY(B268)),IF(F268="Y",DATE(YEAR(B268)+1,MONTH(B268),DAY(B268)))))))</f>
        <v>47757</v>
      </c>
      <c r="C269" s="4">
        <f>IFERROR(L268,"")</f>
        <v>545176299.08719575</v>
      </c>
      <c r="D269" s="9">
        <f>IF(A269&lt;&gt;"",$B$2,"")</f>
        <v>5.2699999999999997E-2</v>
      </c>
      <c r="E269" s="8">
        <f>IFERROR(IF(F269="M",((1+D269)^(1/12)-1),IF(F269="Q",((1+D269/100)^(1/4)-1)*100,IF(F269="H",((1+D269/100)^(1/6)-1)*100,IF(F269="Y",D269,IF(F269="",D269))))),"")</f>
        <v>4.2890293603305985E-3</v>
      </c>
      <c r="F269" s="12" t="s">
        <v>0</v>
      </c>
      <c r="G269" s="5"/>
      <c r="H269" s="5">
        <f>IF(AND(A269=1,G269&gt;0,J269&gt;0),0,IF(AND(A269&gt;1,G269&gt;0,J269&gt;0),C269*E269,IF(AND(G269=0,J269=0),0,IF(AND(G269=0,J269&gt;0),C269*E269))))</f>
        <v>0</v>
      </c>
      <c r="I269" s="5">
        <f>J269-H269</f>
        <v>0</v>
      </c>
      <c r="J269" s="5"/>
      <c r="K269" s="5">
        <f>IFERROR(IF(G269&gt;0,0,C269*E269),"")</f>
        <v>2338277.1533413581</v>
      </c>
      <c r="L269" s="4">
        <f>IFERROR(IF((C269-I269)+K269&lt;0,TRUNC((C269-I269)+K269),(C269-I269)+K269),"")</f>
        <v>547514576.24053717</v>
      </c>
    </row>
    <row r="270" spans="1:12" x14ac:dyDescent="0.3">
      <c r="A270" s="11">
        <f>IF(B270="","",A269+1)</f>
        <v>263</v>
      </c>
      <c r="B270" s="10">
        <f>IF(OR(C270=0,C270=""),"",IF(F269="M",DATE(YEAR(B269),MONTH(B269)+1,DAY(B269)),IF(F269="Q",DATE(YEAR(B269),MONTH(B269)+3,DAY(B269)),IF(F269="H",DATE(YEAR(B269),MONTH(B269)+6,DAY(B269)),IF(F269="Y",DATE(YEAR(B269)+1,MONTH(B269),DAY(B269)))))))</f>
        <v>47788</v>
      </c>
      <c r="C270" s="4">
        <f>IFERROR(L269,"")</f>
        <v>547514576.24053717</v>
      </c>
      <c r="D270" s="9">
        <f>IF(A270&lt;&gt;"",$B$2,"")</f>
        <v>5.2699999999999997E-2</v>
      </c>
      <c r="E270" s="8">
        <f>IFERROR(IF(F270="M",((1+D270)^(1/12)-1),IF(F270="Q",((1+D270/100)^(1/4)-1)*100,IF(F270="H",((1+D270/100)^(1/6)-1)*100,IF(F270="Y",D270,IF(F270="",D270))))),"")</f>
        <v>4.2890293603305985E-3</v>
      </c>
      <c r="F270" s="12" t="s">
        <v>0</v>
      </c>
      <c r="G270" s="5"/>
      <c r="H270" s="5">
        <f>IF(AND(A270=1,G270&gt;0,J270&gt;0),0,IF(AND(A270&gt;1,G270&gt;0,J270&gt;0),C270*E270,IF(AND(G270=0,J270=0),0,IF(AND(G270=0,J270&gt;0),C270*E270))))</f>
        <v>0</v>
      </c>
      <c r="I270" s="5">
        <f>J270-H270</f>
        <v>0</v>
      </c>
      <c r="J270" s="5"/>
      <c r="K270" s="5">
        <f>IFERROR(IF(G270&gt;0,0,C270*E270),"")</f>
        <v>2348306.09270463</v>
      </c>
      <c r="L270" s="4">
        <f>IFERROR(IF((C270-I270)+K270&lt;0,TRUNC((C270-I270)+K270),(C270-I270)+K270),"")</f>
        <v>549862882.33324182</v>
      </c>
    </row>
    <row r="271" spans="1:12" x14ac:dyDescent="0.3">
      <c r="A271" s="11">
        <f>IF(B271="","",A270+1)</f>
        <v>264</v>
      </c>
      <c r="B271" s="10">
        <f>IF(OR(C271=0,C271=""),"",IF(F270="M",DATE(YEAR(B270),MONTH(B270)+1,DAY(B270)),IF(F270="Q",DATE(YEAR(B270),MONTH(B270)+3,DAY(B270)),IF(F270="H",DATE(YEAR(B270),MONTH(B270)+6,DAY(B270)),IF(F270="Y",DATE(YEAR(B270)+1,MONTH(B270),DAY(B270)))))))</f>
        <v>47818</v>
      </c>
      <c r="C271" s="4">
        <f>IFERROR(L270,"")</f>
        <v>549862882.33324182</v>
      </c>
      <c r="D271" s="9">
        <f>IF(A271&lt;&gt;"",$B$2,"")</f>
        <v>5.2699999999999997E-2</v>
      </c>
      <c r="E271" s="8">
        <f>IFERROR(IF(F271="M",((1+D271)^(1/12)-1),IF(F271="Q",((1+D271/100)^(1/4)-1)*100,IF(F271="H",((1+D271/100)^(1/6)-1)*100,IF(F271="Y",D271,IF(F271="",D271))))),"")</f>
        <v>4.2890293603305985E-3</v>
      </c>
      <c r="F271" s="12" t="s">
        <v>0</v>
      </c>
      <c r="G271" s="5"/>
      <c r="H271" s="5">
        <f>IF(AND(A271=1,G271&gt;0,J271&gt;0),0,IF(AND(A271&gt;1,G271&gt;0,J271&gt;0),C271*E271,IF(AND(G271=0,J271=0),0,IF(AND(G271=0,J271&gt;0),C271*E271))))</f>
        <v>0</v>
      </c>
      <c r="I271" s="5">
        <f>J271-H271</f>
        <v>0</v>
      </c>
      <c r="J271" s="5"/>
      <c r="K271" s="5">
        <f>IFERROR(IF(G271&gt;0,0,C271*E271),"")</f>
        <v>2358378.0464832834</v>
      </c>
      <c r="L271" s="4">
        <f>IFERROR(IF((C271-I271)+K271&lt;0,TRUNC((C271-I271)+K271),(C271-I271)+K271),"")</f>
        <v>552221260.3797251</v>
      </c>
    </row>
    <row r="272" spans="1:12" x14ac:dyDescent="0.3">
      <c r="A272" s="11">
        <f>IF(B272="","",A271+1)</f>
        <v>265</v>
      </c>
      <c r="B272" s="10">
        <f>IF(OR(C272=0,C272=""),"",IF(F271="M",DATE(YEAR(B271),MONTH(B271)+1,DAY(B271)),IF(F271="Q",DATE(YEAR(B271),MONTH(B271)+3,DAY(B271)),IF(F271="H",DATE(YEAR(B271),MONTH(B271)+6,DAY(B271)),IF(F271="Y",DATE(YEAR(B271)+1,MONTH(B271),DAY(B271)))))))</f>
        <v>47849</v>
      </c>
      <c r="C272" s="4">
        <f>IFERROR(L271,"")</f>
        <v>552221260.3797251</v>
      </c>
      <c r="D272" s="9">
        <f>IF(A272&lt;&gt;"",$B$2,"")</f>
        <v>5.2699999999999997E-2</v>
      </c>
      <c r="E272" s="8">
        <f>IFERROR(IF(F272="M",((1+D272)^(1/12)-1),IF(F272="Q",((1+D272/100)^(1/4)-1)*100,IF(F272="H",((1+D272/100)^(1/6)-1)*100,IF(F272="Y",D272,IF(F272="",D272))))),"")</f>
        <v>4.2890293603305985E-3</v>
      </c>
      <c r="F272" s="12" t="s">
        <v>0</v>
      </c>
      <c r="G272" s="5">
        <v>554589753.5789156</v>
      </c>
      <c r="H272" s="5">
        <f>IF(AND(A272=1,G272&gt;0,J272&gt;0),0,IF(AND(A272&gt;1,G272&gt;0,J272&gt;0),C272*E272,IF(AND(G272=0,J272=0),0,IF(AND(G272=0,J272&gt;0),C272*E272))))</f>
        <v>2368493.199167409</v>
      </c>
      <c r="I272" s="5">
        <f>J272-H272</f>
        <v>552221260.37974823</v>
      </c>
      <c r="J272" s="5">
        <v>554589753.5789156</v>
      </c>
      <c r="K272" s="5">
        <f>IFERROR(IF(G272&gt;0,0,C272*E272),"")</f>
        <v>0</v>
      </c>
      <c r="L272" s="4">
        <f>IFERROR(IF((C272-I272)+K272&lt;0,TRUNC((C272-I272)+K272),(C272-I272)+K272),"")</f>
        <v>0</v>
      </c>
    </row>
    <row r="273" spans="1:12" x14ac:dyDescent="0.3">
      <c r="A273" s="11" t="str">
        <f>IF(B273="","",A272+1)</f>
        <v/>
      </c>
      <c r="B273" s="10" t="str">
        <f>IF(OR(C273=0,C273=""),"",IF(F272="M",DATE(YEAR(B272),MONTH(B272)+1,DAY(B272)),IF(F272="Q",DATE(YEAR(B272),MONTH(B272)+3,DAY(B272)),IF(F272="H",DATE(YEAR(B272),MONTH(B272)+6,DAY(B272)),IF(F272="Y",DATE(YEAR(B272)+1,MONTH(B272),DAY(B272)))))))</f>
        <v/>
      </c>
      <c r="C273" s="4">
        <f>IFERROR(L272,"")</f>
        <v>0</v>
      </c>
      <c r="D273" s="9" t="str">
        <f>IF(A273&lt;&gt;"",$B$2,"")</f>
        <v/>
      </c>
      <c r="E273" s="8" t="str">
        <f>IFERROR(IF(F273="M",((1+D273)^(1/12)-1),IF(F273="Q",((1+D273/100)^(1/4)-1)*100,IF(F273="H",((1+D273/100)^(1/6)-1)*100,IF(F273="Y",D273,IF(F273="",D273))))),"")</f>
        <v/>
      </c>
      <c r="F273" s="12" t="s">
        <v>0</v>
      </c>
      <c r="G273" s="5"/>
      <c r="H273" s="5">
        <f>IF(AND(A273=1,G273&gt;0,J273&gt;0),0,IF(AND(A273&gt;1,G273&gt;0,J273&gt;0),C273*E273,IF(AND(G273=0,J273=0),0,IF(AND(G273=0,J273&gt;0),C273*E273))))</f>
        <v>0</v>
      </c>
      <c r="I273" s="5">
        <f>J273-H273</f>
        <v>0</v>
      </c>
      <c r="J273" s="5"/>
      <c r="K273" s="5" t="str">
        <f>IFERROR(IF(G273&gt;0,0,C273*E273),"")</f>
        <v/>
      </c>
      <c r="L273" s="4" t="str">
        <f>IFERROR(IF((C273-I273)+K273&lt;0,TRUNC((C273-I273)+K273),(C273-I273)+K273),"")</f>
        <v/>
      </c>
    </row>
    <row r="274" spans="1:12" x14ac:dyDescent="0.3">
      <c r="A274" s="11" t="str">
        <f>IF(B274="","",A273+1)</f>
        <v/>
      </c>
      <c r="B274" s="10" t="str">
        <f>IF(OR(C274=0,C274=""),"",IF(F273="M",DATE(YEAR(B273),MONTH(B273)+1,DAY(B273)),IF(F273="Q",DATE(YEAR(B273),MONTH(B273)+3,DAY(B273)),IF(F273="H",DATE(YEAR(B273),MONTH(B273)+6,DAY(B273)),IF(F273="Y",DATE(YEAR(B273)+1,MONTH(B273),DAY(B273)))))))</f>
        <v/>
      </c>
      <c r="C274" s="4" t="str">
        <f>IFERROR(L273,"")</f>
        <v/>
      </c>
      <c r="D274" s="9" t="str">
        <f>IF(A274&lt;&gt;"",$B$2,"")</f>
        <v/>
      </c>
      <c r="E274" s="8" t="str">
        <f>IFERROR(IF(F274="M",((1+D274)^(1/12)-1),IF(F274="Q",((1+D274/100)^(1/4)-1)*100,IF(F274="H",((1+D274/100)^(1/6)-1)*100,IF(F274="Y",D274,IF(F274="",D274))))),"")</f>
        <v/>
      </c>
      <c r="F274" s="12" t="s">
        <v>0</v>
      </c>
      <c r="G274" s="5"/>
      <c r="H274" s="5">
        <f>IF(AND(A274=1,G274&gt;0,J274&gt;0),0,IF(AND(A274&gt;1,G274&gt;0,J274&gt;0),C274*E274,IF(AND(G274=0,J274=0),0,IF(AND(G274=0,J274&gt;0),C274*E274))))</f>
        <v>0</v>
      </c>
      <c r="I274" s="5">
        <f>J274-H274</f>
        <v>0</v>
      </c>
      <c r="J274" s="5"/>
      <c r="K274" s="5" t="str">
        <f>IFERROR(IF(G274&gt;0,0,C274*E274),"")</f>
        <v/>
      </c>
      <c r="L274" s="4" t="str">
        <f>IFERROR(IF((C274-I274)+K274&lt;0,TRUNC((C274-I274)+K274),(C274-I274)+K274),"")</f>
        <v/>
      </c>
    </row>
    <row r="275" spans="1:12" x14ac:dyDescent="0.3">
      <c r="A275" s="11" t="str">
        <f>IF(B275="","",A274+1)</f>
        <v/>
      </c>
      <c r="B275" s="10" t="str">
        <f>IF(OR(C275=0,C275=""),"",IF(F274="M",DATE(YEAR(B274),MONTH(B274)+1,DAY(B274)),IF(F274="Q",DATE(YEAR(B274),MONTH(B274)+3,DAY(B274)),IF(F274="H",DATE(YEAR(B274),MONTH(B274)+6,DAY(B274)),IF(F274="Y",DATE(YEAR(B274)+1,MONTH(B274),DAY(B274)))))))</f>
        <v/>
      </c>
      <c r="C275" s="4" t="str">
        <f>IFERROR(L274,"")</f>
        <v/>
      </c>
      <c r="D275" s="9" t="str">
        <f>IF(A275&lt;&gt;"",$B$2,"")</f>
        <v/>
      </c>
      <c r="E275" s="8" t="str">
        <f>IFERROR(IF(F275="M",((1+D275)^(1/12)-1),IF(F275="Q",((1+D275/100)^(1/4)-1)*100,IF(F275="H",((1+D275/100)^(1/6)-1)*100,IF(F275="Y",D275,IF(F275="",D275))))),"")</f>
        <v/>
      </c>
      <c r="F275" s="12" t="s">
        <v>0</v>
      </c>
      <c r="G275" s="5"/>
      <c r="H275" s="5">
        <f>IF(AND(A275=1,G275&gt;0,J275&gt;0),0,IF(AND(A275&gt;1,G275&gt;0,J275&gt;0),C275*E275,IF(AND(G275=0,J275=0),0,IF(AND(G275=0,J275&gt;0),C275*E275))))</f>
        <v>0</v>
      </c>
      <c r="I275" s="5">
        <f>J275-H275</f>
        <v>0</v>
      </c>
      <c r="J275" s="5"/>
      <c r="K275" s="5" t="str">
        <f>IFERROR(IF(G275&gt;0,0,C275*E275),"")</f>
        <v/>
      </c>
      <c r="L275" s="4" t="str">
        <f>IFERROR(IF((C275-I275)+K275&lt;0,TRUNC((C275-I275)+K275),(C275-I275)+K275),"")</f>
        <v/>
      </c>
    </row>
    <row r="276" spans="1:12" x14ac:dyDescent="0.3">
      <c r="A276" s="11" t="str">
        <f>IF(B276="","",A275+1)</f>
        <v/>
      </c>
      <c r="B276" s="10" t="str">
        <f>IF(OR(C276=0,C276=""),"",IF(F275="M",DATE(YEAR(B275),MONTH(B275)+1,DAY(B275)),IF(F275="Q",DATE(YEAR(B275),MONTH(B275)+3,DAY(B275)),IF(F275="H",DATE(YEAR(B275),MONTH(B275)+6,DAY(B275)),IF(F275="Y",DATE(YEAR(B275)+1,MONTH(B275),DAY(B275)))))))</f>
        <v/>
      </c>
      <c r="C276" s="4" t="str">
        <f>IFERROR(L275,"")</f>
        <v/>
      </c>
      <c r="D276" s="9" t="str">
        <f>IF(A276&lt;&gt;"",$B$2,"")</f>
        <v/>
      </c>
      <c r="E276" s="8" t="str">
        <f>IFERROR(IF(F276="M",((1+D276)^(1/12)-1),IF(F276="Q",((1+D276/100)^(1/4)-1)*100,IF(F276="H",((1+D276/100)^(1/6)-1)*100,IF(F276="Y",D276,IF(F276="",D276))))),"")</f>
        <v/>
      </c>
      <c r="F276" s="12" t="s">
        <v>0</v>
      </c>
      <c r="G276" s="5"/>
      <c r="H276" s="5">
        <f>IF(AND(A276=1,G276&gt;0,J276&gt;0),0,IF(AND(A276&gt;1,G276&gt;0,J276&gt;0),C276*E276,IF(AND(G276=0,J276=0),0,IF(AND(G276=0,J276&gt;0),C276*E276))))</f>
        <v>0</v>
      </c>
      <c r="I276" s="5">
        <f>J276-H276</f>
        <v>0</v>
      </c>
      <c r="J276" s="5"/>
      <c r="K276" s="5" t="str">
        <f>IFERROR(IF(G276&gt;0,0,C276*E276),"")</f>
        <v/>
      </c>
      <c r="L276" s="4" t="str">
        <f>IFERROR(IF((C276-I276)+K276&lt;0,TRUNC((C276-I276)+K276),(C276-I276)+K276),"")</f>
        <v/>
      </c>
    </row>
    <row r="277" spans="1:12" x14ac:dyDescent="0.3">
      <c r="A277" s="11" t="str">
        <f>IF(B277="","",A276+1)</f>
        <v/>
      </c>
      <c r="B277" s="10" t="str">
        <f>IF(OR(C277=0,C277=""),"",IF(F276="M",DATE(YEAR(B276),MONTH(B276)+1,DAY(B276)),IF(F276="Q",DATE(YEAR(B276),MONTH(B276)+3,DAY(B276)),IF(F276="H",DATE(YEAR(B276),MONTH(B276)+6,DAY(B276)),IF(F276="Y",DATE(YEAR(B276)+1,MONTH(B276),DAY(B276)))))))</f>
        <v/>
      </c>
      <c r="C277" s="4" t="str">
        <f>IFERROR(L276,"")</f>
        <v/>
      </c>
      <c r="D277" s="9" t="str">
        <f>IF(A277&lt;&gt;"",$B$2,"")</f>
        <v/>
      </c>
      <c r="E277" s="8" t="str">
        <f>IFERROR(IF(F277="M",((1+D277)^(1/12)-1),IF(F277="Q",((1+D277/100)^(1/4)-1)*100,IF(F277="H",((1+D277/100)^(1/6)-1)*100,IF(F277="Y",D277,IF(F277="",D277))))),"")</f>
        <v/>
      </c>
      <c r="F277" s="12" t="s">
        <v>0</v>
      </c>
      <c r="G277" s="5"/>
      <c r="H277" s="5">
        <f>IF(AND(A277=1,G277&gt;0,J277&gt;0),0,IF(AND(A277&gt;1,G277&gt;0,J277&gt;0),C277*E277,IF(AND(G277=0,J277=0),0,IF(AND(G277=0,J277&gt;0),C277*E277))))</f>
        <v>0</v>
      </c>
      <c r="I277" s="5">
        <f>J277-H277</f>
        <v>0</v>
      </c>
      <c r="J277" s="5"/>
      <c r="K277" s="5" t="str">
        <f>IFERROR(IF(G277&gt;0,0,C277*E277),"")</f>
        <v/>
      </c>
      <c r="L277" s="4" t="str">
        <f>IFERROR(IF((C277-I277)+K277&lt;0,TRUNC((C277-I277)+K277),(C277-I277)+K277),"")</f>
        <v/>
      </c>
    </row>
    <row r="278" spans="1:12" x14ac:dyDescent="0.3">
      <c r="A278" s="11" t="str">
        <f>IF(B278="","",A277+1)</f>
        <v/>
      </c>
      <c r="B278" s="10" t="str">
        <f>IF(OR(C278=0,C278=""),"",IF(F277="M",DATE(YEAR(B277),MONTH(B277)+1,DAY(B277)),IF(F277="Q",DATE(YEAR(B277),MONTH(B277)+3,DAY(B277)),IF(F277="H",DATE(YEAR(B277),MONTH(B277)+6,DAY(B277)),IF(F277="Y",DATE(YEAR(B277)+1,MONTH(B277),DAY(B277)))))))</f>
        <v/>
      </c>
      <c r="C278" s="4" t="str">
        <f>IFERROR(L277,"")</f>
        <v/>
      </c>
      <c r="D278" s="9" t="str">
        <f>IF(A278&lt;&gt;"",$B$2,"")</f>
        <v/>
      </c>
      <c r="E278" s="8" t="str">
        <f>IFERROR(IF(F278="M",((1+D278)^(1/12)-1),IF(F278="Q",((1+D278/100)^(1/4)-1)*100,IF(F278="H",((1+D278/100)^(1/6)-1)*100,IF(F278="Y",D278,IF(F278="",D278))))),"")</f>
        <v/>
      </c>
      <c r="F278" s="12" t="s">
        <v>0</v>
      </c>
      <c r="G278" s="5"/>
      <c r="H278" s="5">
        <f>IF(AND(A278=1,G278&gt;0,J278&gt;0),0,IF(AND(A278&gt;1,G278&gt;0,J278&gt;0),C278*E278,IF(AND(G278=0,J278=0),0,IF(AND(G278=0,J278&gt;0),C278*E278))))</f>
        <v>0</v>
      </c>
      <c r="I278" s="5">
        <f>J278-H278</f>
        <v>0</v>
      </c>
      <c r="J278" s="5"/>
      <c r="K278" s="5" t="str">
        <f>IFERROR(IF(G278&gt;0,0,C278*E278),"")</f>
        <v/>
      </c>
      <c r="L278" s="4" t="str">
        <f>IFERROR(IF((C278-I278)+K278&lt;0,TRUNC((C278-I278)+K278),(C278-I278)+K278),"")</f>
        <v/>
      </c>
    </row>
    <row r="279" spans="1:12" x14ac:dyDescent="0.3">
      <c r="A279" s="11" t="str">
        <f>IF(B279="","",A278+1)</f>
        <v/>
      </c>
      <c r="B279" s="10" t="str">
        <f>IF(OR(C279=0,C279=""),"",IF(F278="M",DATE(YEAR(B278),MONTH(B278)+1,DAY(B278)),IF(F278="Q",DATE(YEAR(B278),MONTH(B278)+3,DAY(B278)),IF(F278="H",DATE(YEAR(B278),MONTH(B278)+6,DAY(B278)),IF(F278="Y",DATE(YEAR(B278)+1,MONTH(B278),DAY(B278)))))))</f>
        <v/>
      </c>
      <c r="C279" s="4" t="str">
        <f>IFERROR(L278,"")</f>
        <v/>
      </c>
      <c r="D279" s="9" t="str">
        <f>IF(A279&lt;&gt;"",$B$2,"")</f>
        <v/>
      </c>
      <c r="E279" s="8" t="str">
        <f>IFERROR(IF(F279="M",((1+D279)^(1/12)-1),IF(F279="Q",((1+D279/100)^(1/4)-1)*100,IF(F279="H",((1+D279/100)^(1/6)-1)*100,IF(F279="Y",D279,IF(F279="",D279))))),"")</f>
        <v/>
      </c>
      <c r="F279" s="12" t="s">
        <v>0</v>
      </c>
      <c r="G279" s="5"/>
      <c r="H279" s="5">
        <f>IF(AND(A279=1,G279&gt;0,J279&gt;0),0,IF(AND(A279&gt;1,G279&gt;0,J279&gt;0),C279*E279,IF(AND(G279=0,J279=0),0,IF(AND(G279=0,J279&gt;0),C279*E279))))</f>
        <v>0</v>
      </c>
      <c r="I279" s="5">
        <f>J279-H279</f>
        <v>0</v>
      </c>
      <c r="J279" s="5"/>
      <c r="K279" s="5" t="str">
        <f>IFERROR(IF(G279&gt;0,0,C279*E279),"")</f>
        <v/>
      </c>
      <c r="L279" s="4" t="str">
        <f>IFERROR(IF((C279-I279)+K279&lt;0,TRUNC((C279-I279)+K279),(C279-I279)+K279),"")</f>
        <v/>
      </c>
    </row>
    <row r="280" spans="1:12" x14ac:dyDescent="0.3">
      <c r="A280" s="11" t="str">
        <f>IF(B280="","",A279+1)</f>
        <v/>
      </c>
      <c r="B280" s="10" t="str">
        <f>IF(OR(C280=0,C280=""),"",IF(F279="M",DATE(YEAR(B279),MONTH(B279)+1,DAY(B279)),IF(F279="Q",DATE(YEAR(B279),MONTH(B279)+3,DAY(B279)),IF(F279="H",DATE(YEAR(B279),MONTH(B279)+6,DAY(B279)),IF(F279="Y",DATE(YEAR(B279)+1,MONTH(B279),DAY(B279)))))))</f>
        <v/>
      </c>
      <c r="C280" s="4" t="str">
        <f>IFERROR(L279,"")</f>
        <v/>
      </c>
      <c r="D280" s="9" t="str">
        <f>IF(A280&lt;&gt;"",$B$2,"")</f>
        <v/>
      </c>
      <c r="E280" s="8" t="str">
        <f>IFERROR(IF(F280="M",((1+D280)^(1/12)-1),IF(F280="Q",((1+D280/100)^(1/4)-1)*100,IF(F280="H",((1+D280/100)^(1/6)-1)*100,IF(F280="Y",D280,IF(F280="",D280))))),"")</f>
        <v/>
      </c>
      <c r="F280" s="12" t="s">
        <v>0</v>
      </c>
      <c r="G280" s="5"/>
      <c r="H280" s="5">
        <f>IF(AND(A280=1,G280&gt;0,J280&gt;0),0,IF(AND(A280&gt;1,G280&gt;0,J280&gt;0),C280*E280,IF(AND(G280=0,J280=0),0,IF(AND(G280=0,J280&gt;0),C280*E280))))</f>
        <v>0</v>
      </c>
      <c r="I280" s="5">
        <f>J280-H280</f>
        <v>0</v>
      </c>
      <c r="J280" s="5"/>
      <c r="K280" s="5" t="str">
        <f>IFERROR(IF(G280&gt;0,0,C280*E280),"")</f>
        <v/>
      </c>
      <c r="L280" s="4" t="str">
        <f>IFERROR(IF((C280-I280)+K280&lt;0,TRUNC((C280-I280)+K280),(C280-I280)+K280),"")</f>
        <v/>
      </c>
    </row>
    <row r="281" spans="1:12" x14ac:dyDescent="0.3">
      <c r="A281" s="11" t="str">
        <f>IF(B281="","",A280+1)</f>
        <v/>
      </c>
      <c r="B281" s="10" t="str">
        <f>IF(OR(C281=0,C281=""),"",IF(F280="M",DATE(YEAR(B280),MONTH(B280)+1,DAY(B280)),IF(F280="Q",DATE(YEAR(B280),MONTH(B280)+3,DAY(B280)),IF(F280="H",DATE(YEAR(B280),MONTH(B280)+6,DAY(B280)),IF(F280="Y",DATE(YEAR(B280)+1,MONTH(B280),DAY(B280)))))))</f>
        <v/>
      </c>
      <c r="C281" s="4" t="str">
        <f>IFERROR(L280,"")</f>
        <v/>
      </c>
      <c r="D281" s="9" t="str">
        <f>IF(A281&lt;&gt;"",$B$2,"")</f>
        <v/>
      </c>
      <c r="E281" s="8" t="str">
        <f>IFERROR(IF(F281="M",((1+D281)^(1/12)-1),IF(F281="Q",((1+D281/100)^(1/4)-1)*100,IF(F281="H",((1+D281/100)^(1/6)-1)*100,IF(F281="Y",D281,IF(F281="",D281))))),"")</f>
        <v/>
      </c>
      <c r="F281" s="12" t="s">
        <v>0</v>
      </c>
      <c r="G281" s="5"/>
      <c r="H281" s="5">
        <f>IF(AND(A281=1,G281&gt;0,J281&gt;0),0,IF(AND(A281&gt;1,G281&gt;0,J281&gt;0),C281*E281,IF(AND(G281=0,J281=0),0,IF(AND(G281=0,J281&gt;0),C281*E281))))</f>
        <v>0</v>
      </c>
      <c r="I281" s="5">
        <f>J281-H281</f>
        <v>0</v>
      </c>
      <c r="J281" s="5"/>
      <c r="K281" s="5" t="str">
        <f>IFERROR(IF(G281&gt;0,0,C281*E281),"")</f>
        <v/>
      </c>
      <c r="L281" s="4" t="str">
        <f>IFERROR(IF((C281-I281)+K281&lt;0,TRUNC((C281-I281)+K281),(C281-I281)+K281),"")</f>
        <v/>
      </c>
    </row>
    <row r="282" spans="1:12" x14ac:dyDescent="0.3">
      <c r="A282" s="11" t="str">
        <f>IF(B282="","",A281+1)</f>
        <v/>
      </c>
      <c r="B282" s="10" t="str">
        <f>IF(OR(C282=0,C282=""),"",IF(F281="M",DATE(YEAR(B281),MONTH(B281)+1,DAY(B281)),IF(F281="Q",DATE(YEAR(B281),MONTH(B281)+3,DAY(B281)),IF(F281="H",DATE(YEAR(B281),MONTH(B281)+6,DAY(B281)),IF(F281="Y",DATE(YEAR(B281)+1,MONTH(B281),DAY(B281)))))))</f>
        <v/>
      </c>
      <c r="C282" s="4" t="str">
        <f>IFERROR(L281,"")</f>
        <v/>
      </c>
      <c r="D282" s="9" t="str">
        <f>IF(A282&lt;&gt;"",$B$2,"")</f>
        <v/>
      </c>
      <c r="E282" s="8" t="str">
        <f>IFERROR(IF(F282="M",((1+D282)^(1/12)-1),IF(F282="Q",((1+D282/100)^(1/4)-1)*100,IF(F282="H",((1+D282/100)^(1/6)-1)*100,IF(F282="Y",D282,IF(F282="",D282))))),"")</f>
        <v/>
      </c>
      <c r="F282" s="12" t="s">
        <v>0</v>
      </c>
      <c r="G282" s="5"/>
      <c r="H282" s="5">
        <f>IF(AND(A282=1,G282&gt;0,J282&gt;0),0,IF(AND(A282&gt;1,G282&gt;0,J282&gt;0),C282*E282,IF(AND(G282=0,J282=0),0,IF(AND(G282=0,J282&gt;0),C282*E282))))</f>
        <v>0</v>
      </c>
      <c r="I282" s="5">
        <f>J282-H282</f>
        <v>0</v>
      </c>
      <c r="J282" s="5"/>
      <c r="K282" s="5" t="str">
        <f>IFERROR(IF(G282&gt;0,0,C282*E282),"")</f>
        <v/>
      </c>
      <c r="L282" s="4" t="str">
        <f>IFERROR(IF((C282-I282)+K282&lt;0,TRUNC((C282-I282)+K282),(C282-I282)+K282),"")</f>
        <v/>
      </c>
    </row>
    <row r="283" spans="1:12" x14ac:dyDescent="0.3">
      <c r="A283" s="11" t="str">
        <f>IF(B283="","",A282+1)</f>
        <v/>
      </c>
      <c r="B283" s="10" t="str">
        <f>IF(OR(C283=0,C283=""),"",IF(F282="M",DATE(YEAR(B282),MONTH(B282)+1,DAY(B282)),IF(F282="Q",DATE(YEAR(B282),MONTH(B282)+3,DAY(B282)),IF(F282="H",DATE(YEAR(B282),MONTH(B282)+6,DAY(B282)),IF(F282="Y",DATE(YEAR(B282)+1,MONTH(B282),DAY(B282)))))))</f>
        <v/>
      </c>
      <c r="C283" s="4" t="str">
        <f>IFERROR(L282,"")</f>
        <v/>
      </c>
      <c r="D283" s="9" t="str">
        <f>IF(A283&lt;&gt;"",$B$2,"")</f>
        <v/>
      </c>
      <c r="E283" s="8" t="str">
        <f>IFERROR(IF(F283="M",((1+D283)^(1/12)-1),IF(F283="Q",((1+D283/100)^(1/4)-1)*100,IF(F283="H",((1+D283/100)^(1/6)-1)*100,IF(F283="Y",D283,IF(F283="",D283))))),"")</f>
        <v/>
      </c>
      <c r="F283" s="12" t="s">
        <v>0</v>
      </c>
      <c r="G283" s="5"/>
      <c r="H283" s="5">
        <f>IF(AND(A283=1,G283&gt;0,J283&gt;0),0,IF(AND(A283&gt;1,G283&gt;0,J283&gt;0),C283*E283,IF(AND(G283=0,J283=0),0,IF(AND(G283=0,J283&gt;0),C283*E283))))</f>
        <v>0</v>
      </c>
      <c r="I283" s="5">
        <f>J283-H283</f>
        <v>0</v>
      </c>
      <c r="J283" s="5"/>
      <c r="K283" s="5" t="str">
        <f>IFERROR(IF(G283&gt;0,0,C283*E283),"")</f>
        <v/>
      </c>
      <c r="L283" s="4" t="str">
        <f>IFERROR(IF((C283-I283)+K283&lt;0,TRUNC((C283-I283)+K283),(C283-I283)+K283),"")</f>
        <v/>
      </c>
    </row>
    <row r="284" spans="1:12" x14ac:dyDescent="0.3">
      <c r="A284" s="11" t="str">
        <f>IF(B284="","",A283+1)</f>
        <v/>
      </c>
      <c r="B284" s="10" t="str">
        <f>IF(OR(C284=0,C284=""),"",IF(F283="M",DATE(YEAR(B283),MONTH(B283)+1,DAY(B283)),IF(F283="Q",DATE(YEAR(B283),MONTH(B283)+3,DAY(B283)),IF(F283="H",DATE(YEAR(B283),MONTH(B283)+6,DAY(B283)),IF(F283="Y",DATE(YEAR(B283)+1,MONTH(B283),DAY(B283)))))))</f>
        <v/>
      </c>
      <c r="C284" s="4" t="str">
        <f>IFERROR(L283,"")</f>
        <v/>
      </c>
      <c r="D284" s="9" t="str">
        <f>IF(A284&lt;&gt;"",$B$2,"")</f>
        <v/>
      </c>
      <c r="E284" s="8" t="str">
        <f>IFERROR(IF(F284="M",((1+D284)^(1/12)-1),IF(F284="Q",((1+D284/100)^(1/4)-1)*100,IF(F284="H",((1+D284/100)^(1/6)-1)*100,IF(F284="Y",D284,IF(F284="",D284))))),"")</f>
        <v/>
      </c>
      <c r="F284" s="12" t="s">
        <v>0</v>
      </c>
      <c r="G284" s="5"/>
      <c r="H284" s="5">
        <f>IF(AND(A284=1,G284&gt;0,J284&gt;0),0,IF(AND(A284&gt;1,G284&gt;0,J284&gt;0),C284*E284,IF(AND(G284=0,J284=0),0,IF(AND(G284=0,J284&gt;0),C284*E284))))</f>
        <v>0</v>
      </c>
      <c r="I284" s="5">
        <f>J284-H284</f>
        <v>0</v>
      </c>
      <c r="J284" s="5"/>
      <c r="K284" s="5" t="str">
        <f>IFERROR(IF(G284&gt;0,0,C284*E284),"")</f>
        <v/>
      </c>
      <c r="L284" s="4" t="str">
        <f>IFERROR(IF((C284-I284)+K284&lt;0,TRUNC((C284-I284)+K284),(C284-I284)+K284),"")</f>
        <v/>
      </c>
    </row>
    <row r="285" spans="1:12" x14ac:dyDescent="0.3">
      <c r="A285" s="11" t="str">
        <f>IF(B285="","",A284+1)</f>
        <v/>
      </c>
      <c r="B285" s="10" t="str">
        <f>IF(OR(C285=0,C285=""),"",IF(F284="M",DATE(YEAR(B284),MONTH(B284)+1,DAY(B284)),IF(F284="Q",DATE(YEAR(B284),MONTH(B284)+3,DAY(B284)),IF(F284="H",DATE(YEAR(B284),MONTH(B284)+6,DAY(B284)),IF(F284="Y",DATE(YEAR(B284)+1,MONTH(B284),DAY(B284)))))))</f>
        <v/>
      </c>
      <c r="C285" s="4" t="str">
        <f>IFERROR(L284,"")</f>
        <v/>
      </c>
      <c r="D285" s="9" t="str">
        <f>IF(A285&lt;&gt;"",$B$2,"")</f>
        <v/>
      </c>
      <c r="E285" s="8" t="str">
        <f>IFERROR(IF(F285="M",((1+D285)^(1/12)-1),IF(F285="Q",((1+D285/100)^(1/4)-1)*100,IF(F285="H",((1+D285/100)^(1/6)-1)*100,IF(F285="Y",D285,IF(F285="",D285))))),"")</f>
        <v/>
      </c>
      <c r="F285" s="12" t="s">
        <v>0</v>
      </c>
      <c r="G285" s="5"/>
      <c r="H285" s="5">
        <f>IF(AND(A285=1,G285&gt;0,J285&gt;0),0,IF(AND(A285&gt;1,G285&gt;0,J285&gt;0),C285*E285,IF(AND(G285=0,J285=0),0,IF(AND(G285=0,J285&gt;0),C285*E285))))</f>
        <v>0</v>
      </c>
      <c r="I285" s="5">
        <f>J285-H285</f>
        <v>0</v>
      </c>
      <c r="J285" s="5"/>
      <c r="K285" s="5" t="str">
        <f>IFERROR(IF(G285&gt;0,0,C285*E285),"")</f>
        <v/>
      </c>
      <c r="L285" s="4" t="str">
        <f>IFERROR(IF((C285-I285)+K285&lt;0,TRUNC((C285-I285)+K285),(C285-I285)+K285),"")</f>
        <v/>
      </c>
    </row>
    <row r="286" spans="1:12" x14ac:dyDescent="0.3">
      <c r="A286" s="11" t="str">
        <f>IF(B286="","",A285+1)</f>
        <v/>
      </c>
      <c r="B286" s="10" t="str">
        <f>IF(OR(C286=0,C286=""),"",IF(F285="M",DATE(YEAR(B285),MONTH(B285)+1,DAY(B285)),IF(F285="Q",DATE(YEAR(B285),MONTH(B285)+3,DAY(B285)),IF(F285="H",DATE(YEAR(B285),MONTH(B285)+6,DAY(B285)),IF(F285="Y",DATE(YEAR(B285)+1,MONTH(B285),DAY(B285)))))))</f>
        <v/>
      </c>
      <c r="C286" s="4" t="str">
        <f>IFERROR(L285,"")</f>
        <v/>
      </c>
      <c r="D286" s="9" t="str">
        <f>IF(A286&lt;&gt;"",$B$2,"")</f>
        <v/>
      </c>
      <c r="E286" s="8" t="str">
        <f>IFERROR(IF(F286="M",((1+D286)^(1/12)-1),IF(F286="Q",((1+D286/100)^(1/4)-1)*100,IF(F286="H",((1+D286/100)^(1/6)-1)*100,IF(F286="Y",D286,IF(F286="",D286))))),"")</f>
        <v/>
      </c>
      <c r="F286" s="12" t="s">
        <v>0</v>
      </c>
      <c r="G286" s="5"/>
      <c r="H286" s="5">
        <f>IF(AND(A286=1,G286&gt;0,J286&gt;0),0,IF(AND(A286&gt;1,G286&gt;0,J286&gt;0),C286*E286,IF(AND(G286=0,J286=0),0,IF(AND(G286=0,J286&gt;0),C286*E286))))</f>
        <v>0</v>
      </c>
      <c r="I286" s="5">
        <f>J286-H286</f>
        <v>0</v>
      </c>
      <c r="J286" s="5"/>
      <c r="K286" s="5" t="str">
        <f>IFERROR(IF(G286&gt;0,0,C286*E286),"")</f>
        <v/>
      </c>
      <c r="L286" s="4" t="str">
        <f>IFERROR(IF((C286-I286)+K286&lt;0,TRUNC((C286-I286)+K286),(C286-I286)+K286),"")</f>
        <v/>
      </c>
    </row>
    <row r="287" spans="1:12" x14ac:dyDescent="0.3">
      <c r="A287" s="11" t="str">
        <f>IF(B287="","",A286+1)</f>
        <v/>
      </c>
      <c r="B287" s="10" t="str">
        <f>IF(OR(C287=0,C287=""),"",IF(F286="M",DATE(YEAR(B286),MONTH(B286)+1,DAY(B286)),IF(F286="Q",DATE(YEAR(B286),MONTH(B286)+3,DAY(B286)),IF(F286="H",DATE(YEAR(B286),MONTH(B286)+6,DAY(B286)),IF(F286="Y",DATE(YEAR(B286)+1,MONTH(B286),DAY(B286)))))))</f>
        <v/>
      </c>
      <c r="C287" s="4" t="str">
        <f>IFERROR(L286,"")</f>
        <v/>
      </c>
      <c r="D287" s="9" t="str">
        <f>IF(A287&lt;&gt;"",$B$2,"")</f>
        <v/>
      </c>
      <c r="E287" s="8" t="str">
        <f>IFERROR(IF(F287="M",((1+D287)^(1/12)-1),IF(F287="Q",((1+D287/100)^(1/4)-1)*100,IF(F287="H",((1+D287/100)^(1/6)-1)*100,IF(F287="Y",D287,IF(F287="",D287))))),"")</f>
        <v/>
      </c>
      <c r="F287" s="12" t="s">
        <v>0</v>
      </c>
      <c r="G287" s="5"/>
      <c r="H287" s="5">
        <f>IF(AND(A287=1,G287&gt;0,J287&gt;0),0,IF(AND(A287&gt;1,G287&gt;0,J287&gt;0),C287*E287,IF(AND(G287=0,J287=0),0,IF(AND(G287=0,J287&gt;0),C287*E287))))</f>
        <v>0</v>
      </c>
      <c r="I287" s="5">
        <f>J287-H287</f>
        <v>0</v>
      </c>
      <c r="J287" s="5"/>
      <c r="K287" s="5" t="str">
        <f>IFERROR(IF(G287&gt;0,0,C287*E287),"")</f>
        <v/>
      </c>
      <c r="L287" s="4" t="str">
        <f>IFERROR(IF((C287-I287)+K287&lt;0,TRUNC((C287-I287)+K287),(C287-I287)+K287),"")</f>
        <v/>
      </c>
    </row>
    <row r="288" spans="1:12" x14ac:dyDescent="0.3">
      <c r="A288" s="11" t="str">
        <f>IF(B288="","",A287+1)</f>
        <v/>
      </c>
      <c r="B288" s="10" t="str">
        <f>IF(OR(C288=0,C288=""),"",IF(F287="M",DATE(YEAR(B287),MONTH(B287)+1,DAY(B287)),IF(F287="Q",DATE(YEAR(B287),MONTH(B287)+3,DAY(B287)),IF(F287="H",DATE(YEAR(B287),MONTH(B287)+6,DAY(B287)),IF(F287="Y",DATE(YEAR(B287)+1,MONTH(B287),DAY(B287)))))))</f>
        <v/>
      </c>
      <c r="C288" s="4" t="str">
        <f>IFERROR(L287,"")</f>
        <v/>
      </c>
      <c r="D288" s="9" t="str">
        <f>IF(A288&lt;&gt;"",$B$2,"")</f>
        <v/>
      </c>
      <c r="E288" s="8" t="str">
        <f>IFERROR(IF(F288="M",((1+D288)^(1/12)-1),IF(F288="Q",((1+D288/100)^(1/4)-1)*100,IF(F288="H",((1+D288/100)^(1/6)-1)*100,IF(F288="Y",D288,IF(F288="",D288))))),"")</f>
        <v/>
      </c>
      <c r="F288" s="12" t="s">
        <v>0</v>
      </c>
      <c r="G288" s="5"/>
      <c r="H288" s="5">
        <f>IF(AND(A288=1,G288&gt;0,J288&gt;0),0,IF(AND(A288&gt;1,G288&gt;0,J288&gt;0),C288*E288,IF(AND(G288=0,J288=0),0,IF(AND(G288=0,J288&gt;0),C288*E288))))</f>
        <v>0</v>
      </c>
      <c r="I288" s="5">
        <f>J288-H288</f>
        <v>0</v>
      </c>
      <c r="J288" s="5"/>
      <c r="K288" s="5" t="str">
        <f>IFERROR(IF(G288&gt;0,0,C288*E288),"")</f>
        <v/>
      </c>
      <c r="L288" s="4" t="str">
        <f>IFERROR(IF((C288-I288)+K288&lt;0,TRUNC((C288-I288)+K288),(C288-I288)+K288),"")</f>
        <v/>
      </c>
    </row>
    <row r="289" spans="1:12" x14ac:dyDescent="0.3">
      <c r="A289" s="11" t="str">
        <f>IF(B289="","",A288+1)</f>
        <v/>
      </c>
      <c r="B289" s="10" t="str">
        <f>IF(OR(C289=0,C289=""),"",IF(F288="M",DATE(YEAR(B288),MONTH(B288)+1,DAY(B288)),IF(F288="Q",DATE(YEAR(B288),MONTH(B288)+3,DAY(B288)),IF(F288="H",DATE(YEAR(B288),MONTH(B288)+6,DAY(B288)),IF(F288="Y",DATE(YEAR(B288)+1,MONTH(B288),DAY(B288)))))))</f>
        <v/>
      </c>
      <c r="C289" s="4" t="str">
        <f>IFERROR(L288,"")</f>
        <v/>
      </c>
      <c r="D289" s="9" t="str">
        <f>IF(A289&lt;&gt;"",$B$2,"")</f>
        <v/>
      </c>
      <c r="E289" s="8" t="str">
        <f>IFERROR(IF(F289="M",((1+D289)^(1/12)-1),IF(F289="Q",((1+D289/100)^(1/4)-1)*100,IF(F289="H",((1+D289/100)^(1/6)-1)*100,IF(F289="Y",D289,IF(F289="",D289))))),"")</f>
        <v/>
      </c>
      <c r="F289" s="12" t="s">
        <v>0</v>
      </c>
      <c r="G289" s="5"/>
      <c r="H289" s="5">
        <f>IF(AND(A289=1,G289&gt;0,J289&gt;0),0,IF(AND(A289&gt;1,G289&gt;0,J289&gt;0),C289*E289,IF(AND(G289=0,J289=0),0,IF(AND(G289=0,J289&gt;0),C289*E289))))</f>
        <v>0</v>
      </c>
      <c r="I289" s="5">
        <f>J289-H289</f>
        <v>0</v>
      </c>
      <c r="J289" s="5"/>
      <c r="K289" s="5" t="str">
        <f>IFERROR(IF(G289&gt;0,0,C289*E289),"")</f>
        <v/>
      </c>
      <c r="L289" s="4" t="str">
        <f>IFERROR(IF((C289-I289)+K289&lt;0,TRUNC((C289-I289)+K289),(C289-I289)+K289),"")</f>
        <v/>
      </c>
    </row>
    <row r="290" spans="1:12" x14ac:dyDescent="0.3">
      <c r="A290" s="11" t="str">
        <f>IF(B290="","",A289+1)</f>
        <v/>
      </c>
      <c r="B290" s="10" t="str">
        <f>IF(OR(C290=0,C290=""),"",IF(F289="M",DATE(YEAR(B289),MONTH(B289)+1,DAY(B289)),IF(F289="Q",DATE(YEAR(B289),MONTH(B289)+3,DAY(B289)),IF(F289="H",DATE(YEAR(B289),MONTH(B289)+6,DAY(B289)),IF(F289="Y",DATE(YEAR(B289)+1,MONTH(B289),DAY(B289)))))))</f>
        <v/>
      </c>
      <c r="C290" s="4" t="str">
        <f>IFERROR(L289,"")</f>
        <v/>
      </c>
      <c r="D290" s="9" t="str">
        <f>IF(A290&lt;&gt;"",$B$2,"")</f>
        <v/>
      </c>
      <c r="E290" s="8" t="str">
        <f>IFERROR(IF(F290="M",((1+D290)^(1/12)-1),IF(F290="Q",((1+D290/100)^(1/4)-1)*100,IF(F290="H",((1+D290/100)^(1/6)-1)*100,IF(F290="Y",D290,IF(F290="",D290))))),"")</f>
        <v/>
      </c>
      <c r="F290" s="12" t="s">
        <v>0</v>
      </c>
      <c r="G290" s="5"/>
      <c r="H290" s="5">
        <f>IF(AND(A290=1,G290&gt;0,J290&gt;0),0,IF(AND(A290&gt;1,G290&gt;0,J290&gt;0),C290*E290,IF(AND(G290=0,J290=0),0,IF(AND(G290=0,J290&gt;0),C290*E290))))</f>
        <v>0</v>
      </c>
      <c r="I290" s="5">
        <f>J290-H290</f>
        <v>0</v>
      </c>
      <c r="J290" s="5"/>
      <c r="K290" s="5" t="str">
        <f>IFERROR(IF(G290&gt;0,0,C290*E290),"")</f>
        <v/>
      </c>
      <c r="L290" s="4" t="str">
        <f>IFERROR(IF((C290-I290)+K290&lt;0,TRUNC((C290-I290)+K290),(C290-I290)+K290),"")</f>
        <v/>
      </c>
    </row>
    <row r="291" spans="1:12" x14ac:dyDescent="0.3">
      <c r="A291" s="11" t="str">
        <f>IF(B291="","",A290+1)</f>
        <v/>
      </c>
      <c r="B291" s="10" t="str">
        <f>IF(OR(C291=0,C291=""),"",IF(F290="M",DATE(YEAR(B290),MONTH(B290)+1,DAY(B290)),IF(F290="Q",DATE(YEAR(B290),MONTH(B290)+3,DAY(B290)),IF(F290="H",DATE(YEAR(B290),MONTH(B290)+6,DAY(B290)),IF(F290="Y",DATE(YEAR(B290)+1,MONTH(B290),DAY(B290)))))))</f>
        <v/>
      </c>
      <c r="C291" s="4" t="str">
        <f>IFERROR(L290,"")</f>
        <v/>
      </c>
      <c r="D291" s="9" t="str">
        <f>IF(A291&lt;&gt;"",$B$2,"")</f>
        <v/>
      </c>
      <c r="E291" s="8" t="str">
        <f>IFERROR(IF(F291="M",((1+D291)^(1/12)-1),IF(F291="Q",((1+D291/100)^(1/4)-1)*100,IF(F291="H",((1+D291/100)^(1/6)-1)*100,IF(F291="Y",D291,IF(F291="",D291))))),"")</f>
        <v/>
      </c>
      <c r="F291" s="12" t="s">
        <v>0</v>
      </c>
      <c r="G291" s="5"/>
      <c r="H291" s="5">
        <f>IF(AND(A291=1,G291&gt;0,J291&gt;0),0,IF(AND(A291&gt;1,G291&gt;0,J291&gt;0),C291*E291,IF(AND(G291=0,J291=0),0,IF(AND(G291=0,J291&gt;0),C291*E291))))</f>
        <v>0</v>
      </c>
      <c r="I291" s="5">
        <f>J291-H291</f>
        <v>0</v>
      </c>
      <c r="J291" s="5"/>
      <c r="K291" s="5" t="str">
        <f>IFERROR(IF(G291&gt;0,0,C291*E291),"")</f>
        <v/>
      </c>
      <c r="L291" s="4" t="str">
        <f>IFERROR(IF((C291-I291)+K291&lt;0,TRUNC((C291-I291)+K291),(C291-I291)+K291),"")</f>
        <v/>
      </c>
    </row>
    <row r="292" spans="1:12" x14ac:dyDescent="0.3">
      <c r="A292" s="11" t="str">
        <f>IF(B292="","",A291+1)</f>
        <v/>
      </c>
      <c r="B292" s="10" t="str">
        <f>IF(OR(C292=0,C292=""),"",IF(F291="M",DATE(YEAR(B291),MONTH(B291)+1,DAY(B291)),IF(F291="Q",DATE(YEAR(B291),MONTH(B291)+3,DAY(B291)),IF(F291="H",DATE(YEAR(B291),MONTH(B291)+6,DAY(B291)),IF(F291="Y",DATE(YEAR(B291)+1,MONTH(B291),DAY(B291)))))))</f>
        <v/>
      </c>
      <c r="C292" s="4" t="str">
        <f>IFERROR(L291,"")</f>
        <v/>
      </c>
      <c r="D292" s="9" t="str">
        <f>IF(A292&lt;&gt;"",$B$2,"")</f>
        <v/>
      </c>
      <c r="E292" s="8" t="str">
        <f>IFERROR(IF(F292="M",((1+D292)^(1/12)-1),IF(F292="Q",((1+D292/100)^(1/4)-1)*100,IF(F292="H",((1+D292/100)^(1/6)-1)*100,IF(F292="Y",D292,IF(F292="",D292))))),"")</f>
        <v/>
      </c>
      <c r="F292" s="12" t="s">
        <v>0</v>
      </c>
      <c r="G292" s="5"/>
      <c r="H292" s="5">
        <f>IF(AND(A292=1,G292&gt;0,J292&gt;0),0,IF(AND(A292&gt;1,G292&gt;0,J292&gt;0),C292*E292,IF(AND(G292=0,J292=0),0,IF(AND(G292=0,J292&gt;0),C292*E292))))</f>
        <v>0</v>
      </c>
      <c r="I292" s="5">
        <f>J292-H292</f>
        <v>0</v>
      </c>
      <c r="J292" s="5"/>
      <c r="K292" s="5" t="str">
        <f>IFERROR(IF(G292&gt;0,0,C292*E292),"")</f>
        <v/>
      </c>
      <c r="L292" s="4" t="str">
        <f>IFERROR(IF((C292-I292)+K292&lt;0,TRUNC((C292-I292)+K292),(C292-I292)+K292),"")</f>
        <v/>
      </c>
    </row>
    <row r="293" spans="1:12" x14ac:dyDescent="0.3">
      <c r="A293" s="11" t="str">
        <f>IF(B293="","",A292+1)</f>
        <v/>
      </c>
      <c r="B293" s="10" t="str">
        <f>IF(OR(C293=0,C293=""),"",IF(F292="M",DATE(YEAR(B292),MONTH(B292)+1,DAY(B292)),IF(F292="Q",DATE(YEAR(B292),MONTH(B292)+3,DAY(B292)),IF(F292="H",DATE(YEAR(B292),MONTH(B292)+6,DAY(B292)),IF(F292="Y",DATE(YEAR(B292)+1,MONTH(B292),DAY(B292)))))))</f>
        <v/>
      </c>
      <c r="C293" s="4" t="str">
        <f>IFERROR(L292,"")</f>
        <v/>
      </c>
      <c r="D293" s="9" t="str">
        <f>IF(A293&lt;&gt;"",$B$2,"")</f>
        <v/>
      </c>
      <c r="E293" s="8" t="str">
        <f>IFERROR(IF(F293="M",((1+D293)^(1/12)-1),IF(F293="Q",((1+D293/100)^(1/4)-1)*100,IF(F293="H",((1+D293/100)^(1/6)-1)*100,IF(F293="Y",D293,IF(F293="",D293))))),"")</f>
        <v/>
      </c>
      <c r="F293" s="12" t="s">
        <v>0</v>
      </c>
      <c r="G293" s="5"/>
      <c r="H293" s="5">
        <f>IF(AND(A293=1,G293&gt;0,J293&gt;0),0,IF(AND(A293&gt;1,G293&gt;0,J293&gt;0),C293*E293,IF(AND(G293=0,J293=0),0,IF(AND(G293=0,J293&gt;0),C293*E293))))</f>
        <v>0</v>
      </c>
      <c r="I293" s="5">
        <f>J293-H293</f>
        <v>0</v>
      </c>
      <c r="J293" s="5"/>
      <c r="K293" s="5" t="str">
        <f>IFERROR(IF(G293&gt;0,0,C293*E293),"")</f>
        <v/>
      </c>
      <c r="L293" s="4" t="str">
        <f>IFERROR(IF((C293-I293)+K293&lt;0,TRUNC((C293-I293)+K293),(C293-I293)+K293),"")</f>
        <v/>
      </c>
    </row>
    <row r="294" spans="1:12" x14ac:dyDescent="0.3">
      <c r="A294" s="11" t="str">
        <f>IF(B294="","",A293+1)</f>
        <v/>
      </c>
      <c r="B294" s="10" t="str">
        <f>IF(OR(C294=0,C294=""),"",IF(F293="M",DATE(YEAR(B293),MONTH(B293)+1,DAY(B293)),IF(F293="Q",DATE(YEAR(B293),MONTH(B293)+3,DAY(B293)),IF(F293="H",DATE(YEAR(B293),MONTH(B293)+6,DAY(B293)),IF(F293="Y",DATE(YEAR(B293)+1,MONTH(B293),DAY(B293)))))))</f>
        <v/>
      </c>
      <c r="C294" s="4" t="str">
        <f>IFERROR(L293,"")</f>
        <v/>
      </c>
      <c r="D294" s="9" t="str">
        <f>IF(A294&lt;&gt;"",$B$2,"")</f>
        <v/>
      </c>
      <c r="E294" s="8" t="str">
        <f>IFERROR(IF(F294="M",((1+D294)^(1/12)-1),IF(F294="Q",((1+D294/100)^(1/4)-1)*100,IF(F294="H",((1+D294/100)^(1/6)-1)*100,IF(F294="Y",D294,IF(F294="",D294))))),"")</f>
        <v/>
      </c>
      <c r="F294" s="12" t="s">
        <v>0</v>
      </c>
      <c r="G294" s="5"/>
      <c r="H294" s="5">
        <f>IF(AND(A294=1,G294&gt;0,J294&gt;0),0,IF(AND(A294&gt;1,G294&gt;0,J294&gt;0),C294*E294,IF(AND(G294=0,J294=0),0,IF(AND(G294=0,J294&gt;0),C294*E294))))</f>
        <v>0</v>
      </c>
      <c r="I294" s="5">
        <f>J294-H294</f>
        <v>0</v>
      </c>
      <c r="J294" s="5"/>
      <c r="K294" s="5" t="str">
        <f>IFERROR(IF(G294&gt;0,0,C294*E294),"")</f>
        <v/>
      </c>
      <c r="L294" s="4" t="str">
        <f>IFERROR(IF((C294-I294)+K294&lt;0,TRUNC((C294-I294)+K294),(C294-I294)+K294),"")</f>
        <v/>
      </c>
    </row>
    <row r="295" spans="1:12" x14ac:dyDescent="0.3">
      <c r="A295" s="11" t="str">
        <f>IF(B295="","",A294+1)</f>
        <v/>
      </c>
      <c r="B295" s="10" t="str">
        <f>IF(OR(C295=0,C295=""),"",IF(F294="M",DATE(YEAR(B294),MONTH(B294)+1,DAY(B294)),IF(F294="Q",DATE(YEAR(B294),MONTH(B294)+3,DAY(B294)),IF(F294="H",DATE(YEAR(B294),MONTH(B294)+6,DAY(B294)),IF(F294="Y",DATE(YEAR(B294)+1,MONTH(B294),DAY(B294)))))))</f>
        <v/>
      </c>
      <c r="C295" s="4" t="str">
        <f>IFERROR(L294,"")</f>
        <v/>
      </c>
      <c r="D295" s="9" t="str">
        <f>IF(A295&lt;&gt;"",$B$2,"")</f>
        <v/>
      </c>
      <c r="E295" s="8" t="str">
        <f>IFERROR(IF(F295="M",((1+D295)^(1/12)-1),IF(F295="Q",((1+D295/100)^(1/4)-1)*100,IF(F295="H",((1+D295/100)^(1/6)-1)*100,IF(F295="Y",D295,IF(F295="",D295))))),"")</f>
        <v/>
      </c>
      <c r="F295" s="12" t="s">
        <v>0</v>
      </c>
      <c r="G295" s="5"/>
      <c r="H295" s="5">
        <f>IF(AND(A295=1,G295&gt;0,J295&gt;0),0,IF(AND(A295&gt;1,G295&gt;0,J295&gt;0),C295*E295,IF(AND(G295=0,J295=0),0,IF(AND(G295=0,J295&gt;0),C295*E295))))</f>
        <v>0</v>
      </c>
      <c r="I295" s="5">
        <f>J295-H295</f>
        <v>0</v>
      </c>
      <c r="J295" s="5"/>
      <c r="K295" s="5" t="str">
        <f>IFERROR(IF(G295&gt;0,0,C295*E295),"")</f>
        <v/>
      </c>
      <c r="L295" s="4" t="str">
        <f>IFERROR(IF((C295-I295)+K295&lt;0,TRUNC((C295-I295)+K295),(C295-I295)+K295),"")</f>
        <v/>
      </c>
    </row>
    <row r="296" spans="1:12" x14ac:dyDescent="0.3">
      <c r="A296" s="11" t="str">
        <f>IF(B296="","",A295+1)</f>
        <v/>
      </c>
      <c r="B296" s="10" t="str">
        <f>IF(OR(C296=0,C296=""),"",IF(F295="M",DATE(YEAR(B295),MONTH(B295)+1,DAY(B295)),IF(F295="Q",DATE(YEAR(B295),MONTH(B295)+3,DAY(B295)),IF(F295="H",DATE(YEAR(B295),MONTH(B295)+6,DAY(B295)),IF(F295="Y",DATE(YEAR(B295)+1,MONTH(B295),DAY(B295)))))))</f>
        <v/>
      </c>
      <c r="C296" s="4" t="str">
        <f>IFERROR(L295,"")</f>
        <v/>
      </c>
      <c r="D296" s="9" t="str">
        <f>IF(A296&lt;&gt;"",$B$2,"")</f>
        <v/>
      </c>
      <c r="E296" s="8" t="str">
        <f>IFERROR(IF(F296="M",((1+D296)^(1/12)-1),IF(F296="Q",((1+D296/100)^(1/4)-1)*100,IF(F296="H",((1+D296/100)^(1/6)-1)*100,IF(F296="Y",D296,IF(F296="",D296))))),"")</f>
        <v/>
      </c>
      <c r="F296" s="12" t="s">
        <v>0</v>
      </c>
      <c r="G296" s="5"/>
      <c r="H296" s="5">
        <f>IF(AND(A296=1,G296&gt;0,J296&gt;0),0,IF(AND(A296&gt;1,G296&gt;0,J296&gt;0),C296*E296,IF(AND(G296=0,J296=0),0,IF(AND(G296=0,J296&gt;0),C296*E296))))</f>
        <v>0</v>
      </c>
      <c r="I296" s="5">
        <f>J296-H296</f>
        <v>0</v>
      </c>
      <c r="J296" s="5"/>
      <c r="K296" s="5" t="str">
        <f>IFERROR(IF(G296&gt;0,0,C296*E296),"")</f>
        <v/>
      </c>
      <c r="L296" s="4" t="str">
        <f>IFERROR(IF((C296-I296)+K296&lt;0,TRUNC((C296-I296)+K296),(C296-I296)+K296),"")</f>
        <v/>
      </c>
    </row>
    <row r="297" spans="1:12" x14ac:dyDescent="0.3">
      <c r="A297" s="11" t="str">
        <f>IF(B297="","",A296+1)</f>
        <v/>
      </c>
      <c r="B297" s="10" t="str">
        <f>IF(OR(C297=0,C297=""),"",IF(F296="M",DATE(YEAR(B296),MONTH(B296)+1,DAY(B296)),IF(F296="Q",DATE(YEAR(B296),MONTH(B296)+3,DAY(B296)),IF(F296="H",DATE(YEAR(B296),MONTH(B296)+6,DAY(B296)),IF(F296="Y",DATE(YEAR(B296)+1,MONTH(B296),DAY(B296)))))))</f>
        <v/>
      </c>
      <c r="C297" s="4" t="str">
        <f>IFERROR(L296,"")</f>
        <v/>
      </c>
      <c r="D297" s="9" t="str">
        <f>IF(A297&lt;&gt;"",$B$2,"")</f>
        <v/>
      </c>
      <c r="E297" s="8" t="str">
        <f>IFERROR(IF(F297="M",((1+D297)^(1/12)-1),IF(F297="Q",((1+D297/100)^(1/4)-1)*100,IF(F297="H",((1+D297/100)^(1/6)-1)*100,IF(F297="Y",D297,IF(F297="",D297))))),"")</f>
        <v/>
      </c>
      <c r="F297" s="12" t="s">
        <v>0</v>
      </c>
      <c r="G297" s="5"/>
      <c r="H297" s="5">
        <f>IF(AND(A297=1,G297&gt;0,J297&gt;0),0,IF(AND(A297&gt;1,G297&gt;0,J297&gt;0),C297*E297,IF(AND(G297=0,J297=0),0,IF(AND(G297=0,J297&gt;0),C297*E297))))</f>
        <v>0</v>
      </c>
      <c r="I297" s="5">
        <f>J297-H297</f>
        <v>0</v>
      </c>
      <c r="J297" s="5"/>
      <c r="K297" s="5" t="str">
        <f>IFERROR(IF(G297&gt;0,0,C297*E297),"")</f>
        <v/>
      </c>
      <c r="L297" s="4" t="str">
        <f>IFERROR(IF((C297-I297)+K297&lt;0,TRUNC((C297-I297)+K297),(C297-I297)+K297),"")</f>
        <v/>
      </c>
    </row>
    <row r="298" spans="1:12" x14ac:dyDescent="0.3">
      <c r="A298" s="11" t="str">
        <f>IF(B298="","",A297+1)</f>
        <v/>
      </c>
      <c r="B298" s="10" t="str">
        <f>IF(OR(C298=0,C298=""),"",IF(F297="M",DATE(YEAR(B297),MONTH(B297)+1,DAY(B297)),IF(F297="Q",DATE(YEAR(B297),MONTH(B297)+3,DAY(B297)),IF(F297="H",DATE(YEAR(B297),MONTH(B297)+6,DAY(B297)),IF(F297="Y",DATE(YEAR(B297)+1,MONTH(B297),DAY(B297)))))))</f>
        <v/>
      </c>
      <c r="C298" s="4" t="str">
        <f>IFERROR(L297,"")</f>
        <v/>
      </c>
      <c r="D298" s="9" t="str">
        <f>IF(A298&lt;&gt;"",$B$2,"")</f>
        <v/>
      </c>
      <c r="E298" s="8" t="str">
        <f>IFERROR(IF(F298="M",((1+D298)^(1/12)-1),IF(F298="Q",((1+D298/100)^(1/4)-1)*100,IF(F298="H",((1+D298/100)^(1/6)-1)*100,IF(F298="Y",D298,IF(F298="",D298))))),"")</f>
        <v/>
      </c>
      <c r="F298" s="12" t="s">
        <v>0</v>
      </c>
      <c r="G298" s="5"/>
      <c r="H298" s="5">
        <f>IF(AND(A298=1,G298&gt;0,J298&gt;0),0,IF(AND(A298&gt;1,G298&gt;0,J298&gt;0),C298*E298,IF(AND(G298=0,J298=0),0,IF(AND(G298=0,J298&gt;0),C298*E298))))</f>
        <v>0</v>
      </c>
      <c r="I298" s="5">
        <f>J298-H298</f>
        <v>0</v>
      </c>
      <c r="J298" s="5"/>
      <c r="K298" s="5" t="str">
        <f>IFERROR(IF(G298&gt;0,0,C298*E298),"")</f>
        <v/>
      </c>
      <c r="L298" s="4" t="str">
        <f>IFERROR(IF((C298-I298)+K298&lt;0,TRUNC((C298-I298)+K298),(C298-I298)+K298),"")</f>
        <v/>
      </c>
    </row>
    <row r="299" spans="1:12" x14ac:dyDescent="0.3">
      <c r="A299" s="11" t="str">
        <f>IF(B299="","",A298+1)</f>
        <v/>
      </c>
      <c r="B299" s="10" t="str">
        <f>IF(OR(C299=0,C299=""),"",IF(F298="M",DATE(YEAR(B298),MONTH(B298)+1,DAY(B298)),IF(F298="Q",DATE(YEAR(B298),MONTH(B298)+3,DAY(B298)),IF(F298="H",DATE(YEAR(B298),MONTH(B298)+6,DAY(B298)),IF(F298="Y",DATE(YEAR(B298)+1,MONTH(B298),DAY(B298)))))))</f>
        <v/>
      </c>
      <c r="C299" s="4" t="str">
        <f>IFERROR(L298,"")</f>
        <v/>
      </c>
      <c r="D299" s="9" t="str">
        <f>IF(A299&lt;&gt;"",$B$2,"")</f>
        <v/>
      </c>
      <c r="E299" s="8" t="str">
        <f>IFERROR(IF(F299="M",((1+D299)^(1/12)-1),IF(F299="Q",((1+D299/100)^(1/4)-1)*100,IF(F299="H",((1+D299/100)^(1/6)-1)*100,IF(F299="Y",D299,IF(F299="",D299))))),"")</f>
        <v/>
      </c>
      <c r="F299" s="12" t="s">
        <v>0</v>
      </c>
      <c r="G299" s="5"/>
      <c r="H299" s="5">
        <f>IF(AND(A299=1,G299&gt;0,J299&gt;0),0,IF(AND(A299&gt;1,G299&gt;0,J299&gt;0),C299*E299,IF(AND(G299=0,J299=0),0,IF(AND(G299=0,J299&gt;0),C299*E299))))</f>
        <v>0</v>
      </c>
      <c r="I299" s="5">
        <f>J299-H299</f>
        <v>0</v>
      </c>
      <c r="J299" s="5"/>
      <c r="K299" s="5" t="str">
        <f>IFERROR(IF(G299&gt;0,0,C299*E299),"")</f>
        <v/>
      </c>
      <c r="L299" s="4" t="str">
        <f>IFERROR(IF((C299-I299)+K299&lt;0,TRUNC((C299-I299)+K299),(C299-I299)+K299),"")</f>
        <v/>
      </c>
    </row>
    <row r="300" spans="1:12" x14ac:dyDescent="0.3">
      <c r="A300" s="11" t="str">
        <f>IF(B300="","",A299+1)</f>
        <v/>
      </c>
      <c r="B300" s="10" t="str">
        <f>IF(OR(C300=0,C300=""),"",IF(F299="M",DATE(YEAR(B299),MONTH(B299)+1,DAY(B299)),IF(F299="Q",DATE(YEAR(B299),MONTH(B299)+3,DAY(B299)),IF(F299="H",DATE(YEAR(B299),MONTH(B299)+6,DAY(B299)),IF(F299="Y",DATE(YEAR(B299)+1,MONTH(B299),DAY(B299)))))))</f>
        <v/>
      </c>
      <c r="C300" s="4" t="str">
        <f>IFERROR(L299,"")</f>
        <v/>
      </c>
      <c r="D300" s="9" t="str">
        <f>IF(A300&lt;&gt;"",$B$2,"")</f>
        <v/>
      </c>
      <c r="E300" s="8" t="str">
        <f>IFERROR(IF(F300="M",((1+D300)^(1/12)-1),IF(F300="Q",((1+D300/100)^(1/4)-1)*100,IF(F300="H",((1+D300/100)^(1/6)-1)*100,IF(F300="Y",D300,IF(F300="",D300))))),"")</f>
        <v/>
      </c>
      <c r="F300" s="12" t="s">
        <v>0</v>
      </c>
      <c r="G300" s="5"/>
      <c r="H300" s="5">
        <f>IF(AND(A300=1,G300&gt;0,J300&gt;0),0,IF(AND(A300&gt;1,G300&gt;0,J300&gt;0),C300*E300,IF(AND(G300=0,J300=0),0,IF(AND(G300=0,J300&gt;0),C300*E300))))</f>
        <v>0</v>
      </c>
      <c r="I300" s="5">
        <f>J300-H300</f>
        <v>0</v>
      </c>
      <c r="J300" s="5"/>
      <c r="K300" s="5" t="str">
        <f>IFERROR(IF(G300&gt;0,0,C300*E300),"")</f>
        <v/>
      </c>
      <c r="L300" s="4" t="str">
        <f>IFERROR(IF((C300-I300)+K300&lt;0,TRUNC((C300-I300)+K300),(C300-I300)+K300),"")</f>
        <v/>
      </c>
    </row>
    <row r="301" spans="1:12" x14ac:dyDescent="0.3">
      <c r="A301" s="11" t="str">
        <f>IF(B301="","",A300+1)</f>
        <v/>
      </c>
      <c r="B301" s="10" t="str">
        <f>IF(OR(C301=0,C301=""),"",IF(F300="M",DATE(YEAR(B300),MONTH(B300)+1,DAY(B300)),IF(F300="Q",DATE(YEAR(B300),MONTH(B300)+3,DAY(B300)),IF(F300="H",DATE(YEAR(B300),MONTH(B300)+6,DAY(B300)),IF(F300="Y",DATE(YEAR(B300)+1,MONTH(B300),DAY(B300)))))))</f>
        <v/>
      </c>
      <c r="C301" s="4" t="str">
        <f>IFERROR(L300,"")</f>
        <v/>
      </c>
      <c r="D301" s="9" t="str">
        <f>IF(A301&lt;&gt;"",$B$2,"")</f>
        <v/>
      </c>
      <c r="E301" s="8" t="str">
        <f>IFERROR(IF(F301="M",((1+D301)^(1/12)-1),IF(F301="Q",((1+D301/100)^(1/4)-1)*100,IF(F301="H",((1+D301/100)^(1/6)-1)*100,IF(F301="Y",D301,IF(F301="",D301))))),"")</f>
        <v/>
      </c>
      <c r="F301" s="12" t="s">
        <v>0</v>
      </c>
      <c r="G301" s="5"/>
      <c r="H301" s="5">
        <f>IF(AND(A301=1,G301&gt;0,J301&gt;0),0,IF(AND(A301&gt;1,G301&gt;0,J301&gt;0),C301*E301,IF(AND(G301=0,J301=0),0,IF(AND(G301=0,J301&gt;0),C301*E301))))</f>
        <v>0</v>
      </c>
      <c r="I301" s="5">
        <f>J301-H301</f>
        <v>0</v>
      </c>
      <c r="J301" s="5"/>
      <c r="K301" s="5" t="str">
        <f>IFERROR(IF(G301&gt;0,0,C301*E301),"")</f>
        <v/>
      </c>
      <c r="L301" s="4" t="str">
        <f>IFERROR(IF((C301-I301)+K301&lt;0,TRUNC((C301-I301)+K301),(C301-I301)+K301),"")</f>
        <v/>
      </c>
    </row>
    <row r="302" spans="1:12" x14ac:dyDescent="0.3">
      <c r="A302" s="11" t="str">
        <f>IF(B302="","",A301+1)</f>
        <v/>
      </c>
      <c r="B302" s="10" t="str">
        <f>IF(OR(C302=0,C302=""),"",IF(F301="M",DATE(YEAR(B301),MONTH(B301)+1,DAY(B301)),IF(F301="Q",DATE(YEAR(B301),MONTH(B301)+3,DAY(B301)),IF(F301="H",DATE(YEAR(B301),MONTH(B301)+6,DAY(B301)),IF(F301="Y",DATE(YEAR(B301)+1,MONTH(B301),DAY(B301)))))))</f>
        <v/>
      </c>
      <c r="C302" s="4" t="str">
        <f>IFERROR(L301,"")</f>
        <v/>
      </c>
      <c r="D302" s="9" t="str">
        <f>IF(A302&lt;&gt;"",$B$2,"")</f>
        <v/>
      </c>
      <c r="E302" s="8" t="str">
        <f>IFERROR(IF(F302="M",((1+D302)^(1/12)-1),IF(F302="Q",((1+D302/100)^(1/4)-1)*100,IF(F302="H",((1+D302/100)^(1/6)-1)*100,IF(F302="Y",D302,IF(F302="",D302))))),"")</f>
        <v/>
      </c>
      <c r="F302" s="12" t="s">
        <v>0</v>
      </c>
      <c r="G302" s="5"/>
      <c r="H302" s="5">
        <f>IF(AND(A302=1,G302&gt;0,J302&gt;0),0,IF(AND(A302&gt;1,G302&gt;0,J302&gt;0),C302*E302,IF(AND(G302=0,J302=0),0,IF(AND(G302=0,J302&gt;0),C302*E302))))</f>
        <v>0</v>
      </c>
      <c r="I302" s="5">
        <f>J302-H302</f>
        <v>0</v>
      </c>
      <c r="J302" s="5"/>
      <c r="K302" s="5" t="str">
        <f>IFERROR(IF(G302&gt;0,0,C302*E302),"")</f>
        <v/>
      </c>
      <c r="L302" s="4" t="str">
        <f>IFERROR(IF((C302-I302)+K302&lt;0,TRUNC((C302-I302)+K302),(C302-I302)+K302),"")</f>
        <v/>
      </c>
    </row>
    <row r="303" spans="1:12" x14ac:dyDescent="0.3">
      <c r="A303" s="11" t="str">
        <f>IF(B303="","",A302+1)</f>
        <v/>
      </c>
      <c r="B303" s="10" t="str">
        <f>IF(OR(C303=0,C303=""),"",IF(F302="M",DATE(YEAR(B302),MONTH(B302)+1,DAY(B302)),IF(F302="Q",DATE(YEAR(B302),MONTH(B302)+3,DAY(B302)),IF(F302="H",DATE(YEAR(B302),MONTH(B302)+6,DAY(B302)),IF(F302="Y",DATE(YEAR(B302)+1,MONTH(B302),DAY(B302)))))))</f>
        <v/>
      </c>
      <c r="C303" s="4" t="str">
        <f>IFERROR(L302,"")</f>
        <v/>
      </c>
      <c r="D303" s="9" t="str">
        <f>IF(A303&lt;&gt;"",$B$2,"")</f>
        <v/>
      </c>
      <c r="E303" s="8" t="str">
        <f>IFERROR(IF(F303="M",((1+D303)^(1/12)-1),IF(F303="Q",((1+D303/100)^(1/4)-1)*100,IF(F303="H",((1+D303/100)^(1/6)-1)*100,IF(F303="Y",D303,IF(F303="",D303))))),"")</f>
        <v/>
      </c>
      <c r="F303" s="12" t="s">
        <v>0</v>
      </c>
      <c r="G303" s="5"/>
      <c r="H303" s="5">
        <f>IF(AND(A303=1,G303&gt;0,J303&gt;0),0,IF(AND(A303&gt;1,G303&gt;0,J303&gt;0),C303*E303,IF(AND(G303=0,J303=0),0,IF(AND(G303=0,J303&gt;0),C303*E303))))</f>
        <v>0</v>
      </c>
      <c r="I303" s="5">
        <f>J303-H303</f>
        <v>0</v>
      </c>
      <c r="J303" s="5"/>
      <c r="K303" s="5" t="str">
        <f>IFERROR(IF(G303&gt;0,0,C303*E303),"")</f>
        <v/>
      </c>
      <c r="L303" s="4" t="str">
        <f>IFERROR(IF((C303-I303)+K303&lt;0,TRUNC((C303-I303)+K303),(C303-I303)+K303),"")</f>
        <v/>
      </c>
    </row>
    <row r="304" spans="1:12" x14ac:dyDescent="0.3">
      <c r="A304" s="11" t="str">
        <f>IF(B304="","",A303+1)</f>
        <v/>
      </c>
      <c r="B304" s="10" t="str">
        <f>IF(OR(C304=0,C304=""),"",IF(F303="M",DATE(YEAR(B303),MONTH(B303)+1,DAY(B303)),IF(F303="Q",DATE(YEAR(B303),MONTH(B303)+3,DAY(B303)),IF(F303="H",DATE(YEAR(B303),MONTH(B303)+6,DAY(B303)),IF(F303="Y",DATE(YEAR(B303)+1,MONTH(B303),DAY(B303)))))))</f>
        <v/>
      </c>
      <c r="C304" s="4" t="str">
        <f>IFERROR(L303,"")</f>
        <v/>
      </c>
      <c r="D304" s="9" t="str">
        <f>IF(A304&lt;&gt;"",$B$2,"")</f>
        <v/>
      </c>
      <c r="E304" s="8" t="str">
        <f>IFERROR(IF(F304="M",((1+D304)^(1/12)-1),IF(F304="Q",((1+D304/100)^(1/4)-1)*100,IF(F304="H",((1+D304/100)^(1/6)-1)*100,IF(F304="Y",D304,IF(F304="",D304))))),"")</f>
        <v/>
      </c>
      <c r="F304" s="12" t="s">
        <v>0</v>
      </c>
      <c r="G304" s="5"/>
      <c r="H304" s="5">
        <f>IF(AND(A304=1,G304&gt;0,J304&gt;0),0,IF(AND(A304&gt;1,G304&gt;0,J304&gt;0),C304*E304,IF(AND(G304=0,J304=0),0,IF(AND(G304=0,J304&gt;0),C304*E304))))</f>
        <v>0</v>
      </c>
      <c r="I304" s="5">
        <f>J304-H304</f>
        <v>0</v>
      </c>
      <c r="J304" s="5"/>
      <c r="K304" s="5" t="str">
        <f>IFERROR(IF(G304&gt;0,0,C304*E304),"")</f>
        <v/>
      </c>
      <c r="L304" s="4" t="str">
        <f>IFERROR(IF((C304-I304)+K304&lt;0,TRUNC((C304-I304)+K304),(C304-I304)+K304),"")</f>
        <v/>
      </c>
    </row>
    <row r="305" spans="1:12" x14ac:dyDescent="0.3">
      <c r="A305" s="11" t="str">
        <f>IF(B305="","",A304+1)</f>
        <v/>
      </c>
      <c r="B305" s="10" t="str">
        <f>IF(OR(C305=0,C305=""),"",IF(F304="M",DATE(YEAR(B304),MONTH(B304)+1,DAY(B304)),IF(F304="Q",DATE(YEAR(B304),MONTH(B304)+3,DAY(B304)),IF(F304="H",DATE(YEAR(B304),MONTH(B304)+6,DAY(B304)),IF(F304="Y",DATE(YEAR(B304)+1,MONTH(B304),DAY(B304)))))))</f>
        <v/>
      </c>
      <c r="C305" s="4" t="str">
        <f>IFERROR(L304,"")</f>
        <v/>
      </c>
      <c r="D305" s="9" t="str">
        <f>IF(A305&lt;&gt;"",$B$2,"")</f>
        <v/>
      </c>
      <c r="E305" s="8" t="str">
        <f>IFERROR(IF(F305="M",((1+D305)^(1/12)-1),IF(F305="Q",((1+D305/100)^(1/4)-1)*100,IF(F305="H",((1+D305/100)^(1/6)-1)*100,IF(F305="Y",D305,IF(F305="",D305))))),"")</f>
        <v/>
      </c>
      <c r="F305" s="12" t="s">
        <v>0</v>
      </c>
      <c r="G305" s="5"/>
      <c r="H305" s="5">
        <f>IF(AND(A305=1,G305&gt;0,J305&gt;0),0,IF(AND(A305&gt;1,G305&gt;0,J305&gt;0),C305*E305,IF(AND(G305=0,J305=0),0,IF(AND(G305=0,J305&gt;0),C305*E305))))</f>
        <v>0</v>
      </c>
      <c r="I305" s="5">
        <f>J305-H305</f>
        <v>0</v>
      </c>
      <c r="J305" s="5"/>
      <c r="K305" s="5" t="str">
        <f>IFERROR(IF(G305&gt;0,0,C305*E305),"")</f>
        <v/>
      </c>
      <c r="L305" s="4" t="str">
        <f>IFERROR(IF((C305-I305)+K305&lt;0,TRUNC((C305-I305)+K305),(C305-I305)+K305),"")</f>
        <v/>
      </c>
    </row>
    <row r="306" spans="1:12" x14ac:dyDescent="0.3">
      <c r="A306" s="11" t="str">
        <f>IF(B306="","",A305+1)</f>
        <v/>
      </c>
      <c r="B306" s="10" t="str">
        <f>IF(OR(C306=0,C306=""),"",IF(F305="M",DATE(YEAR(B305),MONTH(B305)+1,DAY(B305)),IF(F305="Q",DATE(YEAR(B305),MONTH(B305)+3,DAY(B305)),IF(F305="H",DATE(YEAR(B305),MONTH(B305)+6,DAY(B305)),IF(F305="Y",DATE(YEAR(B305)+1,MONTH(B305),DAY(B305)))))))</f>
        <v/>
      </c>
      <c r="C306" s="4" t="str">
        <f>IFERROR(L305,"")</f>
        <v/>
      </c>
      <c r="D306" s="9" t="str">
        <f>IF(A306&lt;&gt;"",$B$2,"")</f>
        <v/>
      </c>
      <c r="E306" s="8" t="str">
        <f>IFERROR(IF(F306="M",((1+D306)^(1/12)-1),IF(F306="Q",((1+D306/100)^(1/4)-1)*100,IF(F306="H",((1+D306/100)^(1/6)-1)*100,IF(F306="Y",D306,IF(F306="",D306))))),"")</f>
        <v/>
      </c>
      <c r="F306" s="12" t="s">
        <v>0</v>
      </c>
      <c r="G306" s="5"/>
      <c r="H306" s="5">
        <f>IF(AND(A306=1,G306&gt;0,J306&gt;0),0,IF(AND(A306&gt;1,G306&gt;0,J306&gt;0),C306*E306,IF(AND(G306=0,J306=0),0,IF(AND(G306=0,J306&gt;0),C306*E306))))</f>
        <v>0</v>
      </c>
      <c r="I306" s="5">
        <f>J306-H306</f>
        <v>0</v>
      </c>
      <c r="J306" s="5"/>
      <c r="K306" s="5" t="str">
        <f>IFERROR(IF(G306&gt;0,0,C306*E306),"")</f>
        <v/>
      </c>
      <c r="L306" s="4" t="str">
        <f>IFERROR(IF((C306-I306)+K306&lt;0,TRUNC((C306-I306)+K306),(C306-I306)+K306),"")</f>
        <v/>
      </c>
    </row>
    <row r="307" spans="1:12" x14ac:dyDescent="0.3">
      <c r="A307" s="11" t="str">
        <f>IF(B307="","",A306+1)</f>
        <v/>
      </c>
      <c r="B307" s="10" t="str">
        <f>IF(OR(C307=0,C307=""),"",IF(F306="M",DATE(YEAR(B306),MONTH(B306)+1,DAY(B306)),IF(F306="Q",DATE(YEAR(B306),MONTH(B306)+3,DAY(B306)),IF(F306="H",DATE(YEAR(B306),MONTH(B306)+6,DAY(B306)),IF(F306="Y",DATE(YEAR(B306)+1,MONTH(B306),DAY(B306)))))))</f>
        <v/>
      </c>
      <c r="C307" s="4" t="str">
        <f>IFERROR(L306,"")</f>
        <v/>
      </c>
      <c r="D307" s="9" t="str">
        <f>IF(A307&lt;&gt;"",$B$2,"")</f>
        <v/>
      </c>
      <c r="E307" s="8" t="str">
        <f>IFERROR(IF(F307="M",((1+D307)^(1/12)-1),IF(F307="Q",((1+D307/100)^(1/4)-1)*100,IF(F307="H",((1+D307/100)^(1/6)-1)*100,IF(F307="Y",D307,IF(F307="",D307))))),"")</f>
        <v/>
      </c>
      <c r="F307" s="12" t="s">
        <v>0</v>
      </c>
      <c r="G307" s="5"/>
      <c r="H307" s="5">
        <f>IF(AND(A307=1,G307&gt;0,J307&gt;0),0,IF(AND(A307&gt;1,G307&gt;0,J307&gt;0),C307*E307,IF(AND(G307=0,J307=0),0,IF(AND(G307=0,J307&gt;0),C307*E307))))</f>
        <v>0</v>
      </c>
      <c r="I307" s="5">
        <f>J307-H307</f>
        <v>0</v>
      </c>
      <c r="J307" s="5"/>
      <c r="K307" s="5" t="str">
        <f>IFERROR(IF(G307&gt;0,0,C307*E307),"")</f>
        <v/>
      </c>
      <c r="L307" s="4" t="str">
        <f>IFERROR(IF((C307-I307)+K307&lt;0,TRUNC((C307-I307)+K307),(C307-I307)+K307),"")</f>
        <v/>
      </c>
    </row>
    <row r="308" spans="1:12" x14ac:dyDescent="0.3">
      <c r="A308" s="11" t="str">
        <f>IF(B308="","",A307+1)</f>
        <v/>
      </c>
      <c r="B308" s="10" t="str">
        <f>IF(OR(C308=0,C308=""),"",IF(F307="M",DATE(YEAR(B307),MONTH(B307)+1,DAY(B307)),IF(F307="Q",DATE(YEAR(B307),MONTH(B307)+3,DAY(B307)),IF(F307="H",DATE(YEAR(B307),MONTH(B307)+6,DAY(B307)),IF(F307="Y",DATE(YEAR(B307)+1,MONTH(B307),DAY(B307)))))))</f>
        <v/>
      </c>
      <c r="C308" s="4" t="str">
        <f>IFERROR(L307,"")</f>
        <v/>
      </c>
      <c r="D308" s="9" t="str">
        <f>IF(A308&lt;&gt;"",$B$2,"")</f>
        <v/>
      </c>
      <c r="E308" s="8" t="str">
        <f>IFERROR(IF(F308="M",((1+D308)^(1/12)-1),IF(F308="Q",((1+D308/100)^(1/4)-1)*100,IF(F308="H",((1+D308/100)^(1/6)-1)*100,IF(F308="Y",D308,IF(F308="",D308))))),"")</f>
        <v/>
      </c>
      <c r="F308" s="12" t="s">
        <v>0</v>
      </c>
      <c r="G308" s="5"/>
      <c r="H308" s="5">
        <f>IF(AND(A308=1,G308&gt;0,J308&gt;0),0,IF(AND(A308&gt;1,G308&gt;0,J308&gt;0),C308*E308,IF(AND(G308=0,J308=0),0,IF(AND(G308=0,J308&gt;0),C308*E308))))</f>
        <v>0</v>
      </c>
      <c r="I308" s="5">
        <f>J308-H308</f>
        <v>0</v>
      </c>
      <c r="J308" s="5"/>
      <c r="K308" s="5" t="str">
        <f>IFERROR(IF(G308&gt;0,0,C308*E308),"")</f>
        <v/>
      </c>
      <c r="L308" s="4" t="str">
        <f>IFERROR(IF((C308-I308)+K308&lt;0,TRUNC((C308-I308)+K308),(C308-I308)+K308),"")</f>
        <v/>
      </c>
    </row>
    <row r="309" spans="1:12" x14ac:dyDescent="0.3">
      <c r="A309" s="11" t="str">
        <f>IF(B309="","",A308+1)</f>
        <v/>
      </c>
      <c r="B309" s="10" t="str">
        <f>IF(OR(C309=0,C309=""),"",IF(F308="M",DATE(YEAR(B308),MONTH(B308)+1,DAY(B308)),IF(F308="Q",DATE(YEAR(B308),MONTH(B308)+3,DAY(B308)),IF(F308="H",DATE(YEAR(B308),MONTH(B308)+6,DAY(B308)),IF(F308="Y",DATE(YEAR(B308)+1,MONTH(B308),DAY(B308)))))))</f>
        <v/>
      </c>
      <c r="C309" s="4" t="str">
        <f>IFERROR(L308,"")</f>
        <v/>
      </c>
      <c r="D309" s="9" t="str">
        <f>IF(A309&lt;&gt;"",$B$2,"")</f>
        <v/>
      </c>
      <c r="E309" s="8" t="str">
        <f>IFERROR(IF(F309="M",((1+D309)^(1/12)-1),IF(F309="Q",((1+D309/100)^(1/4)-1)*100,IF(F309="H",((1+D309/100)^(1/6)-1)*100,IF(F309="Y",D309,IF(F309="",D309))))),"")</f>
        <v/>
      </c>
      <c r="F309" s="12" t="s">
        <v>0</v>
      </c>
      <c r="G309" s="5"/>
      <c r="H309" s="5">
        <f>IF(AND(A309=1,G309&gt;0,J309&gt;0),0,IF(AND(A309&gt;1,G309&gt;0,J309&gt;0),C309*E309,IF(AND(G309=0,J309=0),0,IF(AND(G309=0,J309&gt;0),C309*E309))))</f>
        <v>0</v>
      </c>
      <c r="I309" s="5">
        <f>J309-H309</f>
        <v>0</v>
      </c>
      <c r="J309" s="5"/>
      <c r="K309" s="5" t="str">
        <f>IFERROR(IF(G309&gt;0,0,C309*E309),"")</f>
        <v/>
      </c>
      <c r="L309" s="4" t="str">
        <f>IFERROR(IF((C309-I309)+K309&lt;0,TRUNC((C309-I309)+K309),(C309-I309)+K309),"")</f>
        <v/>
      </c>
    </row>
    <row r="310" spans="1:12" x14ac:dyDescent="0.3">
      <c r="A310" s="11" t="str">
        <f>IF(B310="","",A309+1)</f>
        <v/>
      </c>
      <c r="B310" s="10" t="str">
        <f>IF(OR(C310=0,C310=""),"",IF(F309="M",DATE(YEAR(B309),MONTH(B309)+1,DAY(B309)),IF(F309="Q",DATE(YEAR(B309),MONTH(B309)+3,DAY(B309)),IF(F309="H",DATE(YEAR(B309),MONTH(B309)+6,DAY(B309)),IF(F309="Y",DATE(YEAR(B309)+1,MONTH(B309),DAY(B309)))))))</f>
        <v/>
      </c>
      <c r="C310" s="4" t="str">
        <f>IFERROR(L309,"")</f>
        <v/>
      </c>
      <c r="D310" s="9" t="str">
        <f>IF(A310&lt;&gt;"",$B$2,"")</f>
        <v/>
      </c>
      <c r="E310" s="8" t="str">
        <f>IFERROR(IF(F310="M",((1+D310)^(1/12)-1),IF(F310="Q",((1+D310/100)^(1/4)-1)*100,IF(F310="H",((1+D310/100)^(1/6)-1)*100,IF(F310="Y",D310,IF(F310="",D310))))),"")</f>
        <v/>
      </c>
      <c r="F310" s="12" t="s">
        <v>0</v>
      </c>
      <c r="G310" s="5"/>
      <c r="H310" s="5">
        <f>IF(AND(A310=1,G310&gt;0,J310&gt;0),0,IF(AND(A310&gt;1,G310&gt;0,J310&gt;0),C310*E310,IF(AND(G310=0,J310=0),0,IF(AND(G310=0,J310&gt;0),C310*E310))))</f>
        <v>0</v>
      </c>
      <c r="I310" s="5">
        <f>J310-H310</f>
        <v>0</v>
      </c>
      <c r="J310" s="5"/>
      <c r="K310" s="5" t="str">
        <f>IFERROR(IF(G310&gt;0,0,C310*E310),"")</f>
        <v/>
      </c>
      <c r="L310" s="4" t="str">
        <f>IFERROR(IF((C310-I310)+K310&lt;0,TRUNC((C310-I310)+K310),(C310-I310)+K310),"")</f>
        <v/>
      </c>
    </row>
    <row r="311" spans="1:12" x14ac:dyDescent="0.3">
      <c r="A311" s="11" t="str">
        <f>IF(B311="","",A310+1)</f>
        <v/>
      </c>
      <c r="B311" s="10" t="str">
        <f>IF(OR(C311=0,C311=""),"",IF(F310="M",DATE(YEAR(B310),MONTH(B310)+1,DAY(B310)),IF(F310="Q",DATE(YEAR(B310),MONTH(B310)+3,DAY(B310)),IF(F310="H",DATE(YEAR(B310),MONTH(B310)+6,DAY(B310)),IF(F310="Y",DATE(YEAR(B310)+1,MONTH(B310),DAY(B310)))))))</f>
        <v/>
      </c>
      <c r="C311" s="4" t="str">
        <f>IFERROR(L310,"")</f>
        <v/>
      </c>
      <c r="D311" s="9" t="str">
        <f>IF(A311&lt;&gt;"",$B$2,"")</f>
        <v/>
      </c>
      <c r="E311" s="8" t="str">
        <f>IFERROR(IF(F311="M",((1+D311)^(1/12)-1),IF(F311="Q",((1+D311/100)^(1/4)-1)*100,IF(F311="H",((1+D311/100)^(1/6)-1)*100,IF(F311="Y",D311,IF(F311="",D311))))),"")</f>
        <v/>
      </c>
      <c r="F311" s="12" t="s">
        <v>0</v>
      </c>
      <c r="G311" s="5"/>
      <c r="H311" s="5">
        <f>IF(AND(A311=1,G311&gt;0,J311&gt;0),0,IF(AND(A311&gt;1,G311&gt;0,J311&gt;0),C311*E311,IF(AND(G311=0,J311=0),0,IF(AND(G311=0,J311&gt;0),C311*E311))))</f>
        <v>0</v>
      </c>
      <c r="I311" s="5">
        <f>J311-H311</f>
        <v>0</v>
      </c>
      <c r="J311" s="5"/>
      <c r="K311" s="5" t="str">
        <f>IFERROR(IF(G311&gt;0,0,C311*E311),"")</f>
        <v/>
      </c>
      <c r="L311" s="4" t="str">
        <f>IFERROR(IF((C311-I311)+K311&lt;0,TRUNC((C311-I311)+K311),(C311-I311)+K311),"")</f>
        <v/>
      </c>
    </row>
    <row r="312" spans="1:12" x14ac:dyDescent="0.3">
      <c r="A312" s="11" t="str">
        <f>IF(B312="","",A311+1)</f>
        <v/>
      </c>
      <c r="B312" s="10" t="str">
        <f>IF(OR(C312=0,C312=""),"",IF(F311="M",DATE(YEAR(B311),MONTH(B311)+1,DAY(B311)),IF(F311="Q",DATE(YEAR(B311),MONTH(B311)+3,DAY(B311)),IF(F311="H",DATE(YEAR(B311),MONTH(B311)+6,DAY(B311)),IF(F311="Y",DATE(YEAR(B311)+1,MONTH(B311),DAY(B311)))))))</f>
        <v/>
      </c>
      <c r="C312" s="4" t="str">
        <f>IFERROR(L311,"")</f>
        <v/>
      </c>
      <c r="D312" s="9" t="str">
        <f>IF(A312&lt;&gt;"",$B$2,"")</f>
        <v/>
      </c>
      <c r="E312" s="8" t="str">
        <f>IFERROR(IF(F312="M",((1+D312)^(1/12)-1),IF(F312="Q",((1+D312/100)^(1/4)-1)*100,IF(F312="H",((1+D312/100)^(1/6)-1)*100,IF(F312="Y",D312,IF(F312="",D312))))),"")</f>
        <v/>
      </c>
      <c r="F312" s="12" t="s">
        <v>0</v>
      </c>
      <c r="G312" s="5"/>
      <c r="H312" s="5">
        <f>IF(AND(A312=1,G312&gt;0,J312&gt;0),0,IF(AND(A312&gt;1,G312&gt;0,J312&gt;0),C312*E312,IF(AND(G312=0,J312=0),0,IF(AND(G312=0,J312&gt;0),C312*E312))))</f>
        <v>0</v>
      </c>
      <c r="I312" s="5">
        <f>J312-H312</f>
        <v>0</v>
      </c>
      <c r="J312" s="5"/>
      <c r="K312" s="5" t="str">
        <f>IFERROR(IF(G312&gt;0,0,C312*E312),"")</f>
        <v/>
      </c>
      <c r="L312" s="4" t="str">
        <f>IFERROR(IF((C312-I312)+K312&lt;0,TRUNC((C312-I312)+K312),(C312-I312)+K312),"")</f>
        <v/>
      </c>
    </row>
    <row r="313" spans="1:12" x14ac:dyDescent="0.3">
      <c r="A313" s="11" t="str">
        <f>IF(B313="","",A312+1)</f>
        <v/>
      </c>
      <c r="B313" s="10" t="str">
        <f>IF(OR(C313=0,C313=""),"",IF(F312="M",DATE(YEAR(B312),MONTH(B312)+1,DAY(B312)),IF(F312="Q",DATE(YEAR(B312),MONTH(B312)+3,DAY(B312)),IF(F312="H",DATE(YEAR(B312),MONTH(B312)+6,DAY(B312)),IF(F312="Y",DATE(YEAR(B312)+1,MONTH(B312),DAY(B312)))))))</f>
        <v/>
      </c>
      <c r="C313" s="4" t="str">
        <f>IFERROR(L312,"")</f>
        <v/>
      </c>
      <c r="D313" s="9" t="str">
        <f>IF(A313&lt;&gt;"",$B$2,"")</f>
        <v/>
      </c>
      <c r="E313" s="8" t="str">
        <f>IFERROR(IF(F313="M",((1+D313)^(1/12)-1),IF(F313="Q",((1+D313/100)^(1/4)-1)*100,IF(F313="H",((1+D313/100)^(1/6)-1)*100,IF(F313="Y",D313,IF(F313="",D313))))),"")</f>
        <v/>
      </c>
      <c r="F313" s="12" t="s">
        <v>0</v>
      </c>
      <c r="G313" s="5"/>
      <c r="H313" s="5">
        <f>IF(AND(A313=1,G313&gt;0,J313&gt;0),0,IF(AND(A313&gt;1,G313&gt;0,J313&gt;0),C313*E313,IF(AND(G313=0,J313=0),0,IF(AND(G313=0,J313&gt;0),C313*E313))))</f>
        <v>0</v>
      </c>
      <c r="I313" s="5">
        <f>J313-H313</f>
        <v>0</v>
      </c>
      <c r="J313" s="5"/>
      <c r="K313" s="5" t="str">
        <f>IFERROR(IF(G313&gt;0,0,C313*E313),"")</f>
        <v/>
      </c>
      <c r="L313" s="4" t="str">
        <f>IFERROR(IF((C313-I313)+K313&lt;0,TRUNC((C313-I313)+K313),(C313-I313)+K313),"")</f>
        <v/>
      </c>
    </row>
    <row r="314" spans="1:12" x14ac:dyDescent="0.3">
      <c r="A314" s="11" t="str">
        <f>IF(B314="","",A313+1)</f>
        <v/>
      </c>
      <c r="B314" s="10" t="str">
        <f>IF(OR(C314=0,C314=""),"",IF(F313="M",DATE(YEAR(B313),MONTH(B313)+1,DAY(B313)),IF(F313="Q",DATE(YEAR(B313),MONTH(B313)+3,DAY(B313)),IF(F313="H",DATE(YEAR(B313),MONTH(B313)+6,DAY(B313)),IF(F313="Y",DATE(YEAR(B313)+1,MONTH(B313),DAY(B313)))))))</f>
        <v/>
      </c>
      <c r="C314" s="4" t="str">
        <f>IFERROR(L313,"")</f>
        <v/>
      </c>
      <c r="D314" s="9" t="str">
        <f>IF(A314&lt;&gt;"",$B$2,"")</f>
        <v/>
      </c>
      <c r="E314" s="8" t="str">
        <f>IFERROR(IF(F314="M",((1+D314)^(1/12)-1),IF(F314="Q",((1+D314/100)^(1/4)-1)*100,IF(F314="H",((1+D314/100)^(1/6)-1)*100,IF(F314="Y",D314,IF(F314="",D314))))),"")</f>
        <v/>
      </c>
      <c r="F314" s="12" t="s">
        <v>0</v>
      </c>
      <c r="G314" s="5"/>
      <c r="H314" s="5">
        <f>IF(AND(A314=1,G314&gt;0,J314&gt;0),0,IF(AND(A314&gt;1,G314&gt;0,J314&gt;0),C314*E314,IF(AND(G314=0,J314=0),0,IF(AND(G314=0,J314&gt;0),C314*E314))))</f>
        <v>0</v>
      </c>
      <c r="I314" s="5">
        <f>J314-H314</f>
        <v>0</v>
      </c>
      <c r="J314" s="5"/>
      <c r="K314" s="5" t="str">
        <f>IFERROR(IF(G314&gt;0,0,C314*E314),"")</f>
        <v/>
      </c>
      <c r="L314" s="4" t="str">
        <f>IFERROR(IF((C314-I314)+K314&lt;0,TRUNC((C314-I314)+K314),(C314-I314)+K314),"")</f>
        <v/>
      </c>
    </row>
    <row r="315" spans="1:12" x14ac:dyDescent="0.3">
      <c r="A315" s="11" t="str">
        <f>IF(B315="","",A314+1)</f>
        <v/>
      </c>
      <c r="B315" s="10" t="str">
        <f>IF(OR(C315=0,C315=""),"",IF(F314="M",DATE(YEAR(B314),MONTH(B314)+1,DAY(B314)),IF(F314="Q",DATE(YEAR(B314),MONTH(B314)+3,DAY(B314)),IF(F314="H",DATE(YEAR(B314),MONTH(B314)+6,DAY(B314)),IF(F314="Y",DATE(YEAR(B314)+1,MONTH(B314),DAY(B314)))))))</f>
        <v/>
      </c>
      <c r="C315" s="4" t="str">
        <f>IFERROR(L314,"")</f>
        <v/>
      </c>
      <c r="D315" s="9" t="str">
        <f>IF(A315&lt;&gt;"",$B$2,"")</f>
        <v/>
      </c>
      <c r="E315" s="8" t="str">
        <f>IFERROR(IF(F315="M",((1+D315)^(1/12)-1),IF(F315="Q",((1+D315/100)^(1/4)-1)*100,IF(F315="H",((1+D315/100)^(1/6)-1)*100,IF(F315="Y",D315,IF(F315="",D315))))),"")</f>
        <v/>
      </c>
      <c r="F315" s="12" t="s">
        <v>0</v>
      </c>
      <c r="G315" s="5"/>
      <c r="H315" s="5">
        <f>IF(AND(A315=1,G315&gt;0,J315&gt;0),0,IF(AND(A315&gt;1,G315&gt;0,J315&gt;0),C315*E315,IF(AND(G315=0,J315=0),0,IF(AND(G315=0,J315&gt;0),C315*E315))))</f>
        <v>0</v>
      </c>
      <c r="I315" s="5">
        <f>J315-H315</f>
        <v>0</v>
      </c>
      <c r="J315" s="5"/>
      <c r="K315" s="5" t="str">
        <f>IFERROR(IF(G315&gt;0,0,C315*E315),"")</f>
        <v/>
      </c>
      <c r="L315" s="4" t="str">
        <f>IFERROR(IF((C315-I315)+K315&lt;0,TRUNC((C315-I315)+K315),(C315-I315)+K315),"")</f>
        <v/>
      </c>
    </row>
    <row r="316" spans="1:12" x14ac:dyDescent="0.3">
      <c r="A316" s="11" t="str">
        <f>IF(B316="","",A315+1)</f>
        <v/>
      </c>
      <c r="B316" s="10" t="str">
        <f>IF(OR(C316=0,C316=""),"",IF(F315="M",DATE(YEAR(B315),MONTH(B315)+1,DAY(B315)),IF(F315="Q",DATE(YEAR(B315),MONTH(B315)+3,DAY(B315)),IF(F315="H",DATE(YEAR(B315),MONTH(B315)+6,DAY(B315)),IF(F315="Y",DATE(YEAR(B315)+1,MONTH(B315),DAY(B315)))))))</f>
        <v/>
      </c>
      <c r="C316" s="4" t="str">
        <f>IFERROR(L315,"")</f>
        <v/>
      </c>
      <c r="D316" s="9" t="str">
        <f>IF(A316&lt;&gt;"",$B$2,"")</f>
        <v/>
      </c>
      <c r="E316" s="8" t="str">
        <f>IFERROR(IF(F316="M",((1+D316)^(1/12)-1),IF(F316="Q",((1+D316/100)^(1/4)-1)*100,IF(F316="H",((1+D316/100)^(1/6)-1)*100,IF(F316="Y",D316,IF(F316="",D316))))),"")</f>
        <v/>
      </c>
      <c r="F316" s="12" t="s">
        <v>0</v>
      </c>
      <c r="G316" s="5"/>
      <c r="H316" s="5">
        <f>IF(AND(A316=1,G316&gt;0,J316&gt;0),0,IF(AND(A316&gt;1,G316&gt;0,J316&gt;0),C316*E316,IF(AND(G316=0,J316=0),0,IF(AND(G316=0,J316&gt;0),C316*E316))))</f>
        <v>0</v>
      </c>
      <c r="I316" s="5">
        <f>J316-H316</f>
        <v>0</v>
      </c>
      <c r="J316" s="5"/>
      <c r="K316" s="5" t="str">
        <f>IFERROR(IF(G316&gt;0,0,C316*E316),"")</f>
        <v/>
      </c>
      <c r="L316" s="4" t="str">
        <f>IFERROR(IF((C316-I316)+K316&lt;0,TRUNC((C316-I316)+K316),(C316-I316)+K316),"")</f>
        <v/>
      </c>
    </row>
    <row r="317" spans="1:12" x14ac:dyDescent="0.3">
      <c r="A317" s="11" t="str">
        <f>IF(B317="","",A316+1)</f>
        <v/>
      </c>
      <c r="B317" s="10" t="str">
        <f>IF(OR(C317=0,C317=""),"",IF(F316="M",DATE(YEAR(B316),MONTH(B316)+1,DAY(B316)),IF(F316="Q",DATE(YEAR(B316),MONTH(B316)+3,DAY(B316)),IF(F316="H",DATE(YEAR(B316),MONTH(B316)+6,DAY(B316)),IF(F316="Y",DATE(YEAR(B316)+1,MONTH(B316),DAY(B316)))))))</f>
        <v/>
      </c>
      <c r="C317" s="4" t="str">
        <f>IFERROR(L316,"")</f>
        <v/>
      </c>
      <c r="D317" s="9" t="str">
        <f>IF(A317&lt;&gt;"",$B$2,"")</f>
        <v/>
      </c>
      <c r="E317" s="8" t="str">
        <f>IFERROR(IF(F317="M",((1+D317)^(1/12)-1),IF(F317="Q",((1+D317/100)^(1/4)-1)*100,IF(F317="H",((1+D317/100)^(1/6)-1)*100,IF(F317="Y",D317,IF(F317="",D317))))),"")</f>
        <v/>
      </c>
      <c r="F317" s="12" t="s">
        <v>0</v>
      </c>
      <c r="G317" s="5"/>
      <c r="H317" s="5">
        <f>IF(AND(A317=1,G317&gt;0,J317&gt;0),0,IF(AND(A317&gt;1,G317&gt;0,J317&gt;0),C317*E317,IF(AND(G317=0,J317=0),0,IF(AND(G317=0,J317&gt;0),C317*E317))))</f>
        <v>0</v>
      </c>
      <c r="I317" s="5">
        <f>J317-H317</f>
        <v>0</v>
      </c>
      <c r="J317" s="5"/>
      <c r="K317" s="5" t="str">
        <f>IFERROR(IF(G317&gt;0,0,C317*E317),"")</f>
        <v/>
      </c>
      <c r="L317" s="4" t="str">
        <f>IFERROR(IF((C317-I317)+K317&lt;0,TRUNC((C317-I317)+K317),(C317-I317)+K317),"")</f>
        <v/>
      </c>
    </row>
    <row r="318" spans="1:12" x14ac:dyDescent="0.3">
      <c r="A318" s="11" t="str">
        <f>IF(B318="","",A317+1)</f>
        <v/>
      </c>
      <c r="B318" s="10" t="str">
        <f>IF(OR(C318=0,C318=""),"",IF(F317="M",DATE(YEAR(B317),MONTH(B317)+1,DAY(B317)),IF(F317="Q",DATE(YEAR(B317),MONTH(B317)+3,DAY(B317)),IF(F317="H",DATE(YEAR(B317),MONTH(B317)+6,DAY(B317)),IF(F317="Y",DATE(YEAR(B317)+1,MONTH(B317),DAY(B317)))))))</f>
        <v/>
      </c>
      <c r="C318" s="4" t="str">
        <f>IFERROR(L317,"")</f>
        <v/>
      </c>
      <c r="D318" s="9" t="str">
        <f>IF(A318&lt;&gt;"",$B$2,"")</f>
        <v/>
      </c>
      <c r="E318" s="8" t="str">
        <f>IFERROR(IF(F318="M",((1+D318)^(1/12)-1),IF(F318="Q",((1+D318/100)^(1/4)-1)*100,IF(F318="H",((1+D318/100)^(1/6)-1)*100,IF(F318="Y",D318,IF(F318="",D318))))),"")</f>
        <v/>
      </c>
      <c r="F318" s="12" t="s">
        <v>0</v>
      </c>
      <c r="G318" s="5"/>
      <c r="H318" s="5">
        <f>IF(AND(A318=1,G318&gt;0,J318&gt;0),0,IF(AND(A318&gt;1,G318&gt;0,J318&gt;0),C318*E318,IF(AND(G318=0,J318=0),0,IF(AND(G318=0,J318&gt;0),C318*E318))))</f>
        <v>0</v>
      </c>
      <c r="I318" s="5">
        <f>J318-H318</f>
        <v>0</v>
      </c>
      <c r="J318" s="5"/>
      <c r="K318" s="5" t="str">
        <f>IFERROR(IF(G318&gt;0,0,C318*E318),"")</f>
        <v/>
      </c>
      <c r="L318" s="4" t="str">
        <f>IFERROR(IF((C318-I318)+K318&lt;0,TRUNC((C318-I318)+K318),(C318-I318)+K318),"")</f>
        <v/>
      </c>
    </row>
    <row r="319" spans="1:12" x14ac:dyDescent="0.3">
      <c r="A319" s="11" t="str">
        <f>IF(B319="","",A318+1)</f>
        <v/>
      </c>
      <c r="B319" s="10" t="str">
        <f>IF(OR(C319=0,C319=""),"",IF(F318="M",DATE(YEAR(B318),MONTH(B318)+1,DAY(B318)),IF(F318="Q",DATE(YEAR(B318),MONTH(B318)+3,DAY(B318)),IF(F318="H",DATE(YEAR(B318),MONTH(B318)+6,DAY(B318)),IF(F318="Y",DATE(YEAR(B318)+1,MONTH(B318),DAY(B318)))))))</f>
        <v/>
      </c>
      <c r="C319" s="4" t="str">
        <f>IFERROR(L318,"")</f>
        <v/>
      </c>
      <c r="D319" s="9" t="str">
        <f>IF(A319&lt;&gt;"",$B$2,"")</f>
        <v/>
      </c>
      <c r="E319" s="8" t="str">
        <f>IFERROR(IF(F319="M",((1+D319)^(1/12)-1),IF(F319="Q",((1+D319/100)^(1/4)-1)*100,IF(F319="H",((1+D319/100)^(1/6)-1)*100,IF(F319="Y",D319,IF(F319="",D319))))),"")</f>
        <v/>
      </c>
      <c r="F319" s="12" t="s">
        <v>0</v>
      </c>
      <c r="G319" s="5"/>
      <c r="H319" s="5">
        <f>IF(AND(A319=1,G319&gt;0,J319&gt;0),0,IF(AND(A319&gt;1,G319&gt;0,J319&gt;0),C319*E319,IF(AND(G319=0,J319=0),0,IF(AND(G319=0,J319&gt;0),C319*E319))))</f>
        <v>0</v>
      </c>
      <c r="I319" s="5">
        <f>J319-H319</f>
        <v>0</v>
      </c>
      <c r="J319" s="5"/>
      <c r="K319" s="5" t="str">
        <f>IFERROR(IF(G319&gt;0,0,C319*E319),"")</f>
        <v/>
      </c>
      <c r="L319" s="4" t="str">
        <f>IFERROR(IF((C319-I319)+K319&lt;0,TRUNC((C319-I319)+K319),(C319-I319)+K319),"")</f>
        <v/>
      </c>
    </row>
    <row r="320" spans="1:12" x14ac:dyDescent="0.3">
      <c r="A320" s="11" t="str">
        <f>IF(B320="","",A319+1)</f>
        <v/>
      </c>
      <c r="B320" s="10" t="str">
        <f>IF(OR(C320=0,C320=""),"",IF(F319="M",DATE(YEAR(B319),MONTH(B319)+1,DAY(B319)),IF(F319="Q",DATE(YEAR(B319),MONTH(B319)+3,DAY(B319)),IF(F319="H",DATE(YEAR(B319),MONTH(B319)+6,DAY(B319)),IF(F319="Y",DATE(YEAR(B319)+1,MONTH(B319),DAY(B319)))))))</f>
        <v/>
      </c>
      <c r="C320" s="4" t="str">
        <f>IFERROR(L319,"")</f>
        <v/>
      </c>
      <c r="D320" s="9" t="str">
        <f>IF(A320&lt;&gt;"",$B$2,"")</f>
        <v/>
      </c>
      <c r="E320" s="8" t="str">
        <f>IFERROR(IF(F320="M",((1+D320)^(1/12)-1),IF(F320="Q",((1+D320/100)^(1/4)-1)*100,IF(F320="H",((1+D320/100)^(1/6)-1)*100,IF(F320="Y",D320,IF(F320="",D320))))),"")</f>
        <v/>
      </c>
      <c r="F320" s="12" t="s">
        <v>0</v>
      </c>
      <c r="G320" s="5"/>
      <c r="H320" s="5">
        <f>IF(AND(A320=1,G320&gt;0,J320&gt;0),0,IF(AND(A320&gt;1,G320&gt;0,J320&gt;0),C320*E320,IF(AND(G320=0,J320=0),0,IF(AND(G320=0,J320&gt;0),C320*E320))))</f>
        <v>0</v>
      </c>
      <c r="I320" s="5">
        <f>J320-H320</f>
        <v>0</v>
      </c>
      <c r="J320" s="5"/>
      <c r="K320" s="5" t="str">
        <f>IFERROR(IF(G320&gt;0,0,C320*E320),"")</f>
        <v/>
      </c>
      <c r="L320" s="4" t="str">
        <f>IFERROR(IF((C320-I320)+K320&lt;0,TRUNC((C320-I320)+K320),(C320-I320)+K320),"")</f>
        <v/>
      </c>
    </row>
    <row r="321" spans="1:12" x14ac:dyDescent="0.3">
      <c r="A321" s="11" t="str">
        <f>IF(B321="","",A320+1)</f>
        <v/>
      </c>
      <c r="B321" s="10" t="str">
        <f>IF(OR(C321=0,C321=""),"",IF(F320="M",DATE(YEAR(B320),MONTH(B320)+1,DAY(B320)),IF(F320="Q",DATE(YEAR(B320),MONTH(B320)+3,DAY(B320)),IF(F320="H",DATE(YEAR(B320),MONTH(B320)+6,DAY(B320)),IF(F320="Y",DATE(YEAR(B320)+1,MONTH(B320),DAY(B320)))))))</f>
        <v/>
      </c>
      <c r="C321" s="4" t="str">
        <f>IFERROR(L320,"")</f>
        <v/>
      </c>
      <c r="D321" s="9" t="str">
        <f>IF(A321&lt;&gt;"",$B$2,"")</f>
        <v/>
      </c>
      <c r="E321" s="8" t="str">
        <f>IFERROR(IF(F321="M",((1+D321)^(1/12)-1),IF(F321="Q",((1+D321/100)^(1/4)-1)*100,IF(F321="H",((1+D321/100)^(1/6)-1)*100,IF(F321="Y",D321,IF(F321="",D321))))),"")</f>
        <v/>
      </c>
      <c r="F321" s="12" t="s">
        <v>0</v>
      </c>
      <c r="G321" s="5"/>
      <c r="H321" s="5">
        <f>IF(AND(A321=1,G321&gt;0,J321&gt;0),0,IF(AND(A321&gt;1,G321&gt;0,J321&gt;0),C321*E321,IF(AND(G321=0,J321=0),0,IF(AND(G321=0,J321&gt;0),C321*E321))))</f>
        <v>0</v>
      </c>
      <c r="I321" s="5">
        <f>J321-H321</f>
        <v>0</v>
      </c>
      <c r="J321" s="5"/>
      <c r="K321" s="5" t="str">
        <f>IFERROR(IF(G321&gt;0,0,C321*E321),"")</f>
        <v/>
      </c>
      <c r="L321" s="4" t="str">
        <f>IFERROR(IF((C321-I321)+K321&lt;0,TRUNC((C321-I321)+K321),(C321-I321)+K321),"")</f>
        <v/>
      </c>
    </row>
    <row r="322" spans="1:12" x14ac:dyDescent="0.3">
      <c r="A322" s="11" t="str">
        <f>IF(B322="","",A321+1)</f>
        <v/>
      </c>
      <c r="B322" s="10" t="str">
        <f>IF(OR(C322=0,C322=""),"",IF(F321="M",DATE(YEAR(B321),MONTH(B321)+1,DAY(B321)),IF(F321="Q",DATE(YEAR(B321),MONTH(B321)+3,DAY(B321)),IF(F321="H",DATE(YEAR(B321),MONTH(B321)+6,DAY(B321)),IF(F321="Y",DATE(YEAR(B321)+1,MONTH(B321),DAY(B321)))))))</f>
        <v/>
      </c>
      <c r="C322" s="4" t="str">
        <f>IFERROR(L321,"")</f>
        <v/>
      </c>
      <c r="D322" s="9" t="str">
        <f>IF(A322&lt;&gt;"",$B$2,"")</f>
        <v/>
      </c>
      <c r="E322" s="8" t="str">
        <f>IFERROR(IF(F322="M",((1+D322)^(1/12)-1),IF(F322="Q",((1+D322/100)^(1/4)-1)*100,IF(F322="H",((1+D322/100)^(1/6)-1)*100,IF(F322="Y",D322,IF(F322="",D322))))),"")</f>
        <v/>
      </c>
      <c r="F322" s="12" t="s">
        <v>0</v>
      </c>
      <c r="G322" s="5"/>
      <c r="H322" s="5">
        <f>IF(AND(A322=1,G322&gt;0,J322&gt;0),0,IF(AND(A322&gt;1,G322&gt;0,J322&gt;0),C322*E322,IF(AND(G322=0,J322=0),0,IF(AND(G322=0,J322&gt;0),C322*E322))))</f>
        <v>0</v>
      </c>
      <c r="I322" s="5">
        <f>J322-H322</f>
        <v>0</v>
      </c>
      <c r="J322" s="5"/>
      <c r="K322" s="5" t="str">
        <f>IFERROR(IF(G322&gt;0,0,C322*E322),"")</f>
        <v/>
      </c>
      <c r="L322" s="4" t="str">
        <f>IFERROR(IF((C322-I322)+K322&lt;0,TRUNC((C322-I322)+K322),(C322-I322)+K322),"")</f>
        <v/>
      </c>
    </row>
    <row r="323" spans="1:12" x14ac:dyDescent="0.3">
      <c r="A323" s="11" t="str">
        <f>IF(B323="","",A322+1)</f>
        <v/>
      </c>
      <c r="B323" s="10" t="str">
        <f>IF(OR(C323=0,C323=""),"",IF(F322="M",DATE(YEAR(B322),MONTH(B322)+1,DAY(B322)),IF(F322="Q",DATE(YEAR(B322),MONTH(B322)+3,DAY(B322)),IF(F322="H",DATE(YEAR(B322),MONTH(B322)+6,DAY(B322)),IF(F322="Y",DATE(YEAR(B322)+1,MONTH(B322),DAY(B322)))))))</f>
        <v/>
      </c>
      <c r="C323" s="4" t="str">
        <f>IFERROR(L322,"")</f>
        <v/>
      </c>
      <c r="D323" s="9" t="str">
        <f>IF(A323&lt;&gt;"",$B$2,"")</f>
        <v/>
      </c>
      <c r="E323" s="8" t="str">
        <f>IFERROR(IF(F323="M",((1+D323)^(1/12)-1),IF(F323="Q",((1+D323/100)^(1/4)-1)*100,IF(F323="H",((1+D323/100)^(1/6)-1)*100,IF(F323="Y",D323,IF(F323="",D323))))),"")</f>
        <v/>
      </c>
      <c r="F323" s="12" t="s">
        <v>0</v>
      </c>
      <c r="G323" s="5"/>
      <c r="H323" s="5">
        <f>IF(AND(A323=1,G323&gt;0,J323&gt;0),0,IF(AND(A323&gt;1,G323&gt;0,J323&gt;0),C323*E323,IF(AND(G323=0,J323=0),0,IF(AND(G323=0,J323&gt;0),C323*E323))))</f>
        <v>0</v>
      </c>
      <c r="I323" s="5">
        <f>J323-H323</f>
        <v>0</v>
      </c>
      <c r="J323" s="5"/>
      <c r="K323" s="5" t="str">
        <f>IFERROR(IF(G323&gt;0,0,C323*E323),"")</f>
        <v/>
      </c>
      <c r="L323" s="4" t="str">
        <f>IFERROR(IF((C323-I323)+K323&lt;0,TRUNC((C323-I323)+K323),(C323-I323)+K323),"")</f>
        <v/>
      </c>
    </row>
    <row r="324" spans="1:12" x14ac:dyDescent="0.3">
      <c r="A324" s="11" t="str">
        <f>IF(B324="","",A323+1)</f>
        <v/>
      </c>
      <c r="B324" s="10" t="str">
        <f>IF(OR(C324=0,C324=""),"",IF(F323="M",DATE(YEAR(B323),MONTH(B323)+1,DAY(B323)),IF(F323="Q",DATE(YEAR(B323),MONTH(B323)+3,DAY(B323)),IF(F323="H",DATE(YEAR(B323),MONTH(B323)+6,DAY(B323)),IF(F323="Y",DATE(YEAR(B323)+1,MONTH(B323),DAY(B323)))))))</f>
        <v/>
      </c>
      <c r="C324" s="4" t="str">
        <f>IFERROR(L323,"")</f>
        <v/>
      </c>
      <c r="D324" s="9" t="str">
        <f>IF(A324&lt;&gt;"",$B$2,"")</f>
        <v/>
      </c>
      <c r="E324" s="8" t="str">
        <f>IFERROR(IF(F324="M",((1+D324)^(1/12)-1),IF(F324="Q",((1+D324/100)^(1/4)-1)*100,IF(F324="H",((1+D324/100)^(1/6)-1)*100,IF(F324="Y",D324,IF(F324="",D324))))),"")</f>
        <v/>
      </c>
      <c r="F324" s="12" t="s">
        <v>0</v>
      </c>
      <c r="G324" s="5"/>
      <c r="H324" s="5">
        <f>IF(AND(A324=1,G324&gt;0,J324&gt;0),0,IF(AND(A324&gt;1,G324&gt;0,J324&gt;0),C324*E324,IF(AND(G324=0,J324=0),0,IF(AND(G324=0,J324&gt;0),C324*E324))))</f>
        <v>0</v>
      </c>
      <c r="I324" s="5">
        <f>J324-H324</f>
        <v>0</v>
      </c>
      <c r="J324" s="5"/>
      <c r="K324" s="5" t="str">
        <f>IFERROR(IF(G324&gt;0,0,C324*E324),"")</f>
        <v/>
      </c>
      <c r="L324" s="4" t="str">
        <f>IFERROR(IF((C324-I324)+K324&lt;0,TRUNC((C324-I324)+K324),(C324-I324)+K324),"")</f>
        <v/>
      </c>
    </row>
    <row r="325" spans="1:12" x14ac:dyDescent="0.3">
      <c r="A325" s="11" t="str">
        <f>IF(B325="","",A324+1)</f>
        <v/>
      </c>
      <c r="B325" s="10" t="str">
        <f>IF(OR(C325=0,C325=""),"",IF(F324="M",DATE(YEAR(B324),MONTH(B324)+1,DAY(B324)),IF(F324="Q",DATE(YEAR(B324),MONTH(B324)+3,DAY(B324)),IF(F324="H",DATE(YEAR(B324),MONTH(B324)+6,DAY(B324)),IF(F324="Y",DATE(YEAR(B324)+1,MONTH(B324),DAY(B324)))))))</f>
        <v/>
      </c>
      <c r="C325" s="4" t="str">
        <f>IFERROR(L324,"")</f>
        <v/>
      </c>
      <c r="D325" s="9" t="str">
        <f>IF(A325&lt;&gt;"",$B$2,"")</f>
        <v/>
      </c>
      <c r="E325" s="8" t="str">
        <f>IFERROR(IF(F325="M",((1+D325)^(1/12)-1),IF(F325="Q",((1+D325/100)^(1/4)-1)*100,IF(F325="H",((1+D325/100)^(1/6)-1)*100,IF(F325="Y",D325,IF(F325="",D325))))),"")</f>
        <v/>
      </c>
      <c r="F325" s="12" t="s">
        <v>0</v>
      </c>
      <c r="G325" s="5"/>
      <c r="H325" s="5">
        <f>IF(AND(A325=1,G325&gt;0,J325&gt;0),0,IF(AND(A325&gt;1,G325&gt;0,J325&gt;0),C325*E325,IF(AND(G325=0,J325=0),0,IF(AND(G325=0,J325&gt;0),C325*E325))))</f>
        <v>0</v>
      </c>
      <c r="I325" s="5">
        <f>J325-H325</f>
        <v>0</v>
      </c>
      <c r="J325" s="5"/>
      <c r="K325" s="5" t="str">
        <f>IFERROR(IF(G325&gt;0,0,C325*E325),"")</f>
        <v/>
      </c>
      <c r="L325" s="4" t="str">
        <f>IFERROR(IF((C325-I325)+K325&lt;0,TRUNC((C325-I325)+K325),(C325-I325)+K325),"")</f>
        <v/>
      </c>
    </row>
    <row r="326" spans="1:12" x14ac:dyDescent="0.3">
      <c r="A326" s="11" t="str">
        <f>IF(B326="","",A325+1)</f>
        <v/>
      </c>
      <c r="B326" s="10" t="str">
        <f>IF(OR(C326=0,C326=""),"",IF(F325="M",DATE(YEAR(B325),MONTH(B325)+1,DAY(B325)),IF(F325="Q",DATE(YEAR(B325),MONTH(B325)+3,DAY(B325)),IF(F325="H",DATE(YEAR(B325),MONTH(B325)+6,DAY(B325)),IF(F325="Y",DATE(YEAR(B325)+1,MONTH(B325),DAY(B325)))))))</f>
        <v/>
      </c>
      <c r="C326" s="4" t="str">
        <f>IFERROR(L325,"")</f>
        <v/>
      </c>
      <c r="D326" s="9" t="str">
        <f>IF(A326&lt;&gt;"",$B$2,"")</f>
        <v/>
      </c>
      <c r="E326" s="8" t="str">
        <f>IFERROR(IF(F326="M",((1+D326)^(1/12)-1),IF(F326="Q",((1+D326/100)^(1/4)-1)*100,IF(F326="H",((1+D326/100)^(1/6)-1)*100,IF(F326="Y",D326,IF(F326="",D326))))),"")</f>
        <v/>
      </c>
      <c r="F326" s="12" t="s">
        <v>0</v>
      </c>
      <c r="G326" s="5"/>
      <c r="H326" s="5">
        <f>IF(AND(A326=1,G326&gt;0,J326&gt;0),0,IF(AND(A326&gt;1,G326&gt;0,J326&gt;0),C326*E326,IF(AND(G326=0,J326=0),0,IF(AND(G326=0,J326&gt;0),C326*E326))))</f>
        <v>0</v>
      </c>
      <c r="I326" s="5">
        <f>J326-H326</f>
        <v>0</v>
      </c>
      <c r="J326" s="5"/>
      <c r="K326" s="5" t="str">
        <f>IFERROR(IF(G326&gt;0,0,C326*E326),"")</f>
        <v/>
      </c>
      <c r="L326" s="4" t="str">
        <f>IFERROR(IF((C326-I326)+K326&lt;0,TRUNC((C326-I326)+K326),(C326-I326)+K326),"")</f>
        <v/>
      </c>
    </row>
    <row r="327" spans="1:12" x14ac:dyDescent="0.3">
      <c r="A327" s="11" t="str">
        <f>IF(B327="","",A326+1)</f>
        <v/>
      </c>
      <c r="B327" s="10" t="str">
        <f>IF(OR(C327=0,C327=""),"",IF(F326="M",DATE(YEAR(B326),MONTH(B326)+1,DAY(B326)),IF(F326="Q",DATE(YEAR(B326),MONTH(B326)+3,DAY(B326)),IF(F326="H",DATE(YEAR(B326),MONTH(B326)+6,DAY(B326)),IF(F326="Y",DATE(YEAR(B326)+1,MONTH(B326),DAY(B326)))))))</f>
        <v/>
      </c>
      <c r="C327" s="4" t="str">
        <f>IFERROR(L326,"")</f>
        <v/>
      </c>
      <c r="D327" s="9" t="str">
        <f>IF(A327&lt;&gt;"",$B$2,"")</f>
        <v/>
      </c>
      <c r="E327" s="8" t="str">
        <f>IFERROR(IF(F327="M",((1+D327)^(1/12)-1),IF(F327="Q",((1+D327/100)^(1/4)-1)*100,IF(F327="H",((1+D327/100)^(1/6)-1)*100,IF(F327="Y",D327,IF(F327="",D327))))),"")</f>
        <v/>
      </c>
      <c r="F327" s="12" t="s">
        <v>0</v>
      </c>
      <c r="G327" s="5"/>
      <c r="H327" s="5">
        <f>IF(AND(A327=1,G327&gt;0,J327&gt;0),0,IF(AND(A327&gt;1,G327&gt;0,J327&gt;0),C327*E327,IF(AND(G327=0,J327=0),0,IF(AND(G327=0,J327&gt;0),C327*E327))))</f>
        <v>0</v>
      </c>
      <c r="I327" s="5">
        <f>J327-H327</f>
        <v>0</v>
      </c>
      <c r="J327" s="5"/>
      <c r="K327" s="5" t="str">
        <f>IFERROR(IF(G327&gt;0,0,C327*E327),"")</f>
        <v/>
      </c>
      <c r="L327" s="4" t="str">
        <f>IFERROR(IF((C327-I327)+K327&lt;0,TRUNC((C327-I327)+K327),(C327-I327)+K327),"")</f>
        <v/>
      </c>
    </row>
    <row r="328" spans="1:12" x14ac:dyDescent="0.3">
      <c r="A328" s="11" t="str">
        <f>IF(B328="","",A327+1)</f>
        <v/>
      </c>
      <c r="B328" s="10" t="str">
        <f>IF(OR(C328=0,C328=""),"",IF(F327="M",DATE(YEAR(B327),MONTH(B327)+1,DAY(B327)),IF(F327="Q",DATE(YEAR(B327),MONTH(B327)+3,DAY(B327)),IF(F327="H",DATE(YEAR(B327),MONTH(B327)+6,DAY(B327)),IF(F327="Y",DATE(YEAR(B327)+1,MONTH(B327),DAY(B327)))))))</f>
        <v/>
      </c>
      <c r="C328" s="4" t="str">
        <f>IFERROR(L327,"")</f>
        <v/>
      </c>
      <c r="D328" s="9" t="str">
        <f>IF(A328&lt;&gt;"",$B$2,"")</f>
        <v/>
      </c>
      <c r="E328" s="8" t="str">
        <f>IFERROR(IF(F328="M",((1+D328)^(1/12)-1),IF(F328="Q",((1+D328/100)^(1/4)-1)*100,IF(F328="H",((1+D328/100)^(1/6)-1)*100,IF(F328="Y",D328,IF(F328="",D328))))),"")</f>
        <v/>
      </c>
      <c r="F328" s="12" t="s">
        <v>0</v>
      </c>
      <c r="G328" s="5"/>
      <c r="H328" s="5">
        <f>IF(AND(A328=1,G328&gt;0,J328&gt;0),0,IF(AND(A328&gt;1,G328&gt;0,J328&gt;0),C328*E328,IF(AND(G328=0,J328=0),0,IF(AND(G328=0,J328&gt;0),C328*E328))))</f>
        <v>0</v>
      </c>
      <c r="I328" s="5">
        <f>J328-H328</f>
        <v>0</v>
      </c>
      <c r="J328" s="5"/>
      <c r="K328" s="5" t="str">
        <f>IFERROR(IF(G328&gt;0,0,C328*E328),"")</f>
        <v/>
      </c>
      <c r="L328" s="4" t="str">
        <f>IFERROR(IF((C328-I328)+K328&lt;0,TRUNC((C328-I328)+K328),(C328-I328)+K328),"")</f>
        <v/>
      </c>
    </row>
    <row r="329" spans="1:12" x14ac:dyDescent="0.3">
      <c r="A329" s="11" t="str">
        <f>IF(B329="","",A328+1)</f>
        <v/>
      </c>
      <c r="B329" s="10" t="str">
        <f>IF(OR(C329=0,C329=""),"",IF(F328="M",DATE(YEAR(B328),MONTH(B328)+1,DAY(B328)),IF(F328="Q",DATE(YEAR(B328),MONTH(B328)+3,DAY(B328)),IF(F328="H",DATE(YEAR(B328),MONTH(B328)+6,DAY(B328)),IF(F328="Y",DATE(YEAR(B328)+1,MONTH(B328),DAY(B328)))))))</f>
        <v/>
      </c>
      <c r="C329" s="4" t="str">
        <f>IFERROR(L328,"")</f>
        <v/>
      </c>
      <c r="D329" s="9" t="str">
        <f>IF(A329&lt;&gt;"",$B$2,"")</f>
        <v/>
      </c>
      <c r="E329" s="8" t="str">
        <f>IFERROR(IF(F329="M",((1+D329)^(1/12)-1),IF(F329="Q",((1+D329/100)^(1/4)-1)*100,IF(F329="H",((1+D329/100)^(1/6)-1)*100,IF(F329="Y",D329,IF(F329="",D329))))),"")</f>
        <v/>
      </c>
      <c r="F329" s="12" t="s">
        <v>0</v>
      </c>
      <c r="G329" s="5"/>
      <c r="H329" s="5">
        <f>IF(AND(A329=1,G329&gt;0,J329&gt;0),0,IF(AND(A329&gt;1,G329&gt;0,J329&gt;0),C329*E329,IF(AND(G329=0,J329=0),0,IF(AND(G329=0,J329&gt;0),C329*E329))))</f>
        <v>0</v>
      </c>
      <c r="I329" s="5">
        <f>J329-H329</f>
        <v>0</v>
      </c>
      <c r="J329" s="5"/>
      <c r="K329" s="5" t="str">
        <f>IFERROR(IF(G329&gt;0,0,C329*E329),"")</f>
        <v/>
      </c>
      <c r="L329" s="4" t="str">
        <f>IFERROR(IF((C329-I329)+K329&lt;0,TRUNC((C329-I329)+K329),(C329-I329)+K329),"")</f>
        <v/>
      </c>
    </row>
    <row r="330" spans="1:12" x14ac:dyDescent="0.3">
      <c r="A330" s="11" t="str">
        <f>IF(B330="","",A329+1)</f>
        <v/>
      </c>
      <c r="B330" s="10" t="str">
        <f>IF(OR(C330=0,C330=""),"",IF(F329="M",DATE(YEAR(B329),MONTH(B329)+1,DAY(B329)),IF(F329="Q",DATE(YEAR(B329),MONTH(B329)+3,DAY(B329)),IF(F329="H",DATE(YEAR(B329),MONTH(B329)+6,DAY(B329)),IF(F329="Y",DATE(YEAR(B329)+1,MONTH(B329),DAY(B329)))))))</f>
        <v/>
      </c>
      <c r="C330" s="4" t="str">
        <f>IFERROR(L329,"")</f>
        <v/>
      </c>
      <c r="D330" s="9" t="str">
        <f>IF(A330&lt;&gt;"",$B$2,"")</f>
        <v/>
      </c>
      <c r="E330" s="8" t="str">
        <f>IFERROR(IF(F330="M",((1+D330)^(1/12)-1),IF(F330="Q",((1+D330/100)^(1/4)-1)*100,IF(F330="H",((1+D330/100)^(1/6)-1)*100,IF(F330="Y",D330,IF(F330="",D330))))),"")</f>
        <v/>
      </c>
      <c r="F330" s="12" t="s">
        <v>0</v>
      </c>
      <c r="G330" s="5"/>
      <c r="H330" s="5">
        <f>IF(AND(A330=1,G330&gt;0,J330&gt;0),0,IF(AND(A330&gt;1,G330&gt;0,J330&gt;0),C330*E330,IF(AND(G330=0,J330=0),0,IF(AND(G330=0,J330&gt;0),C330*E330))))</f>
        <v>0</v>
      </c>
      <c r="I330" s="5">
        <f>J330-H330</f>
        <v>0</v>
      </c>
      <c r="J330" s="5"/>
      <c r="K330" s="5" t="str">
        <f>IFERROR(IF(G330&gt;0,0,C330*E330),"")</f>
        <v/>
      </c>
      <c r="L330" s="4" t="str">
        <f>IFERROR(IF((C330-I330)+K330&lt;0,TRUNC((C330-I330)+K330),(C330-I330)+K330),"")</f>
        <v/>
      </c>
    </row>
    <row r="331" spans="1:12" x14ac:dyDescent="0.3">
      <c r="A331" s="11" t="str">
        <f>IF(B331="","",A330+1)</f>
        <v/>
      </c>
      <c r="B331" s="10" t="str">
        <f>IF(OR(C331=0,C331=""),"",IF(F330="M",DATE(YEAR(B330),MONTH(B330)+1,DAY(B330)),IF(F330="Q",DATE(YEAR(B330),MONTH(B330)+3,DAY(B330)),IF(F330="H",DATE(YEAR(B330),MONTH(B330)+6,DAY(B330)),IF(F330="Y",DATE(YEAR(B330)+1,MONTH(B330),DAY(B330)))))))</f>
        <v/>
      </c>
      <c r="C331" s="4" t="str">
        <f>IFERROR(L330,"")</f>
        <v/>
      </c>
      <c r="D331" s="9" t="str">
        <f>IF(A331&lt;&gt;"",$B$2,"")</f>
        <v/>
      </c>
      <c r="E331" s="8" t="str">
        <f>IFERROR(IF(F331="M",((1+D331)^(1/12)-1),IF(F331="Q",((1+D331/100)^(1/4)-1)*100,IF(F331="H",((1+D331/100)^(1/6)-1)*100,IF(F331="Y",D331,IF(F331="",D331))))),"")</f>
        <v/>
      </c>
      <c r="F331" s="12" t="s">
        <v>0</v>
      </c>
      <c r="G331" s="5"/>
      <c r="H331" s="5">
        <f>IF(AND(A331=1,G331&gt;0,J331&gt;0),0,IF(AND(A331&gt;1,G331&gt;0,J331&gt;0),C331*E331,IF(AND(G331=0,J331=0),0,IF(AND(G331=0,J331&gt;0),C331*E331))))</f>
        <v>0</v>
      </c>
      <c r="I331" s="5">
        <f>J331-H331</f>
        <v>0</v>
      </c>
      <c r="J331" s="5"/>
      <c r="K331" s="5" t="str">
        <f>IFERROR(IF(G331&gt;0,0,C331*E331),"")</f>
        <v/>
      </c>
      <c r="L331" s="4" t="str">
        <f>IFERROR(IF((C331-I331)+K331&lt;0,TRUNC((C331-I331)+K331),(C331-I331)+K331),"")</f>
        <v/>
      </c>
    </row>
    <row r="332" spans="1:12" x14ac:dyDescent="0.3">
      <c r="A332" s="11" t="str">
        <f>IF(B332="","",A331+1)</f>
        <v/>
      </c>
      <c r="B332" s="10" t="str">
        <f>IF(OR(C332=0,C332=""),"",IF(F331="M",DATE(YEAR(B331),MONTH(B331)+1,DAY(B331)),IF(F331="Q",DATE(YEAR(B331),MONTH(B331)+3,DAY(B331)),IF(F331="H",DATE(YEAR(B331),MONTH(B331)+6,DAY(B331)),IF(F331="Y",DATE(YEAR(B331)+1,MONTH(B331),DAY(B331)))))))</f>
        <v/>
      </c>
      <c r="C332" s="4" t="str">
        <f>IFERROR(L331,"")</f>
        <v/>
      </c>
      <c r="D332" s="9" t="str">
        <f>IF(A332&lt;&gt;"",$B$2,"")</f>
        <v/>
      </c>
      <c r="E332" s="8" t="str">
        <f>IFERROR(IF(F332="M",((1+D332)^(1/12)-1),IF(F332="Q",((1+D332/100)^(1/4)-1)*100,IF(F332="H",((1+D332/100)^(1/6)-1)*100,IF(F332="Y",D332,IF(F332="",D332))))),"")</f>
        <v/>
      </c>
      <c r="F332" s="12" t="s">
        <v>0</v>
      </c>
      <c r="G332" s="5"/>
      <c r="H332" s="5">
        <f>IF(AND(A332=1,G332&gt;0,J332&gt;0),0,IF(AND(A332&gt;1,G332&gt;0,J332&gt;0),C332*E332,IF(AND(G332=0,J332=0),0,IF(AND(G332=0,J332&gt;0),C332*E332))))</f>
        <v>0</v>
      </c>
      <c r="I332" s="5">
        <f>J332-H332</f>
        <v>0</v>
      </c>
      <c r="J332" s="5"/>
      <c r="K332" s="5" t="str">
        <f>IFERROR(IF(G332&gt;0,0,C332*E332),"")</f>
        <v/>
      </c>
      <c r="L332" s="4" t="str">
        <f>IFERROR(IF((C332-I332)+K332&lt;0,TRUNC((C332-I332)+K332),(C332-I332)+K332),"")</f>
        <v/>
      </c>
    </row>
    <row r="333" spans="1:12" x14ac:dyDescent="0.3">
      <c r="A333" s="11" t="str">
        <f>IF(B333="","",A332+1)</f>
        <v/>
      </c>
      <c r="B333" s="10" t="str">
        <f>IF(OR(C333=0,C333=""),"",IF(F332="M",DATE(YEAR(B332),MONTH(B332)+1,DAY(B332)),IF(F332="Q",DATE(YEAR(B332),MONTH(B332)+3,DAY(B332)),IF(F332="H",DATE(YEAR(B332),MONTH(B332)+6,DAY(B332)),IF(F332="Y",DATE(YEAR(B332)+1,MONTH(B332),DAY(B332)))))))</f>
        <v/>
      </c>
      <c r="C333" s="4" t="str">
        <f>IFERROR(L332,"")</f>
        <v/>
      </c>
      <c r="D333" s="9" t="str">
        <f>IF(A333&lt;&gt;"",$B$2,"")</f>
        <v/>
      </c>
      <c r="E333" s="8" t="str">
        <f>IFERROR(IF(F333="M",((1+D333)^(1/12)-1),IF(F333="Q",((1+D333/100)^(1/4)-1)*100,IF(F333="H",((1+D333/100)^(1/6)-1)*100,IF(F333="Y",D333,IF(F333="",D333))))),"")</f>
        <v/>
      </c>
      <c r="F333" s="12" t="s">
        <v>0</v>
      </c>
      <c r="G333" s="5"/>
      <c r="H333" s="5">
        <f>IF(AND(A333=1,G333&gt;0,J333&gt;0),0,IF(AND(A333&gt;1,G333&gt;0,J333&gt;0),C333*E333,IF(AND(G333=0,J333=0),0,IF(AND(G333=0,J333&gt;0),C333*E333))))</f>
        <v>0</v>
      </c>
      <c r="I333" s="5">
        <f>J333-H333</f>
        <v>0</v>
      </c>
      <c r="J333" s="5"/>
      <c r="K333" s="5" t="str">
        <f>IFERROR(IF(G333&gt;0,0,C333*E333),"")</f>
        <v/>
      </c>
      <c r="L333" s="4" t="str">
        <f>IFERROR(IF((C333-I333)+K333&lt;0,TRUNC((C333-I333)+K333),(C333-I333)+K333),"")</f>
        <v/>
      </c>
    </row>
    <row r="334" spans="1:12" x14ac:dyDescent="0.3">
      <c r="A334" s="11" t="str">
        <f>IF(B334="","",A333+1)</f>
        <v/>
      </c>
      <c r="B334" s="10" t="str">
        <f>IF(OR(C334=0,C334=""),"",IF(F333="M",DATE(YEAR(B333),MONTH(B333)+1,DAY(B333)),IF(F333="Q",DATE(YEAR(B333),MONTH(B333)+3,DAY(B333)),IF(F333="H",DATE(YEAR(B333),MONTH(B333)+6,DAY(B333)),IF(F333="Y",DATE(YEAR(B333)+1,MONTH(B333),DAY(B333)))))))</f>
        <v/>
      </c>
      <c r="C334" s="4" t="str">
        <f>IFERROR(L333,"")</f>
        <v/>
      </c>
      <c r="D334" s="9" t="str">
        <f>IF(A334&lt;&gt;"",$B$2,"")</f>
        <v/>
      </c>
      <c r="E334" s="8" t="str">
        <f>IFERROR(IF(F334="M",((1+D334)^(1/12)-1),IF(F334="Q",((1+D334/100)^(1/4)-1)*100,IF(F334="H",((1+D334/100)^(1/6)-1)*100,IF(F334="Y",D334,IF(F334="",D334))))),"")</f>
        <v/>
      </c>
      <c r="F334" s="12" t="s">
        <v>0</v>
      </c>
      <c r="G334" s="5"/>
      <c r="H334" s="5">
        <f>IF(AND(A334=1,G334&gt;0,J334&gt;0),0,IF(AND(A334&gt;1,G334&gt;0,J334&gt;0),C334*E334,IF(AND(G334=0,J334=0),0,IF(AND(G334=0,J334&gt;0),C334*E334))))</f>
        <v>0</v>
      </c>
      <c r="I334" s="5">
        <f>J334-H334</f>
        <v>0</v>
      </c>
      <c r="J334" s="5"/>
      <c r="K334" s="5" t="str">
        <f>IFERROR(IF(G334&gt;0,0,C334*E334),"")</f>
        <v/>
      </c>
      <c r="L334" s="4" t="str">
        <f>IFERROR(IF((C334-I334)+K334&lt;0,TRUNC((C334-I334)+K334),(C334-I334)+K334),"")</f>
        <v/>
      </c>
    </row>
    <row r="335" spans="1:12" x14ac:dyDescent="0.3">
      <c r="A335" s="11" t="str">
        <f>IF(B335="","",A334+1)</f>
        <v/>
      </c>
      <c r="B335" s="10" t="str">
        <f>IF(OR(C335=0,C335=""),"",IF(F334="M",DATE(YEAR(B334),MONTH(B334)+1,DAY(B334)),IF(F334="Q",DATE(YEAR(B334),MONTH(B334)+3,DAY(B334)),IF(F334="H",DATE(YEAR(B334),MONTH(B334)+6,DAY(B334)),IF(F334="Y",DATE(YEAR(B334)+1,MONTH(B334),DAY(B334)))))))</f>
        <v/>
      </c>
      <c r="C335" s="4" t="str">
        <f>IFERROR(L334,"")</f>
        <v/>
      </c>
      <c r="D335" s="9" t="str">
        <f>IF(A335&lt;&gt;"",$B$2,"")</f>
        <v/>
      </c>
      <c r="E335" s="8" t="str">
        <f>IFERROR(IF(F335="M",((1+D335)^(1/12)-1),IF(F335="Q",((1+D335/100)^(1/4)-1)*100,IF(F335="H",((1+D335/100)^(1/6)-1)*100,IF(F335="Y",D335,IF(F335="",D335))))),"")</f>
        <v/>
      </c>
      <c r="F335" s="12" t="s">
        <v>0</v>
      </c>
      <c r="G335" s="5"/>
      <c r="H335" s="5">
        <f>IF(AND(A335=1,G335&gt;0,J335&gt;0),0,IF(AND(A335&gt;1,G335&gt;0,J335&gt;0),C335*E335,IF(AND(G335=0,J335=0),0,IF(AND(G335=0,J335&gt;0),C335*E335))))</f>
        <v>0</v>
      </c>
      <c r="I335" s="5">
        <f>J335-H335</f>
        <v>0</v>
      </c>
      <c r="J335" s="5"/>
      <c r="K335" s="5" t="str">
        <f>IFERROR(IF(G335&gt;0,0,C335*E335),"")</f>
        <v/>
      </c>
      <c r="L335" s="4" t="str">
        <f>IFERROR(IF((C335-I335)+K335&lt;0,TRUNC((C335-I335)+K335),(C335-I335)+K335),"")</f>
        <v/>
      </c>
    </row>
    <row r="336" spans="1:12" x14ac:dyDescent="0.3">
      <c r="A336" s="11" t="str">
        <f>IF(B336="","",A335+1)</f>
        <v/>
      </c>
      <c r="B336" s="10" t="str">
        <f>IF(OR(C336=0,C336=""),"",IF(F335="M",DATE(YEAR(B335),MONTH(B335)+1,DAY(B335)),IF(F335="Q",DATE(YEAR(B335),MONTH(B335)+3,DAY(B335)),IF(F335="H",DATE(YEAR(B335),MONTH(B335)+6,DAY(B335)),IF(F335="Y",DATE(YEAR(B335)+1,MONTH(B335),DAY(B335)))))))</f>
        <v/>
      </c>
      <c r="C336" s="4" t="str">
        <f>IFERROR(L335,"")</f>
        <v/>
      </c>
      <c r="D336" s="9" t="str">
        <f>IF(A336&lt;&gt;"",$B$2,"")</f>
        <v/>
      </c>
      <c r="E336" s="8" t="str">
        <f>IFERROR(IF(F336="M",((1+D336)^(1/12)-1),IF(F336="Q",((1+D336/100)^(1/4)-1)*100,IF(F336="H",((1+D336/100)^(1/6)-1)*100,IF(F336="Y",D336,IF(F336="",D336))))),"")</f>
        <v/>
      </c>
      <c r="F336" s="12" t="s">
        <v>0</v>
      </c>
      <c r="G336" s="5"/>
      <c r="H336" s="5">
        <f>IF(AND(A336=1,G336&gt;0,J336&gt;0),0,IF(AND(A336&gt;1,G336&gt;0,J336&gt;0),C336*E336,IF(AND(G336=0,J336=0),0,IF(AND(G336=0,J336&gt;0),C336*E336))))</f>
        <v>0</v>
      </c>
      <c r="I336" s="5">
        <f>J336-H336</f>
        <v>0</v>
      </c>
      <c r="J336" s="5"/>
      <c r="K336" s="5" t="str">
        <f>IFERROR(IF(G336&gt;0,0,C336*E336),"")</f>
        <v/>
      </c>
      <c r="L336" s="4" t="str">
        <f>IFERROR(IF((C336-I336)+K336&lt;0,TRUNC((C336-I336)+K336),(C336-I336)+K336),"")</f>
        <v/>
      </c>
    </row>
    <row r="337" spans="1:12" x14ac:dyDescent="0.3">
      <c r="A337" s="11" t="str">
        <f>IF(B337="","",A336+1)</f>
        <v/>
      </c>
      <c r="B337" s="10" t="str">
        <f>IF(OR(C337=0,C337=""),"",IF(F336="M",DATE(YEAR(B336),MONTH(B336)+1,DAY(B336)),IF(F336="Q",DATE(YEAR(B336),MONTH(B336)+3,DAY(B336)),IF(F336="H",DATE(YEAR(B336),MONTH(B336)+6,DAY(B336)),IF(F336="Y",DATE(YEAR(B336)+1,MONTH(B336),DAY(B336)))))))</f>
        <v/>
      </c>
      <c r="C337" s="4" t="str">
        <f>IFERROR(L336,"")</f>
        <v/>
      </c>
      <c r="D337" s="9" t="str">
        <f>IF(A337&lt;&gt;"",$B$2,"")</f>
        <v/>
      </c>
      <c r="E337" s="8" t="str">
        <f>IFERROR(IF(F337="M",((1+D337)^(1/12)-1),IF(F337="Q",((1+D337/100)^(1/4)-1)*100,IF(F337="H",((1+D337/100)^(1/6)-1)*100,IF(F337="Y",D337,IF(F337="",D337))))),"")</f>
        <v/>
      </c>
      <c r="F337" s="12" t="s">
        <v>0</v>
      </c>
      <c r="G337" s="5"/>
      <c r="H337" s="5">
        <f>IF(AND(A337=1,G337&gt;0,J337&gt;0),0,IF(AND(A337&gt;1,G337&gt;0,J337&gt;0),C337*E337,IF(AND(G337=0,J337=0),0,IF(AND(G337=0,J337&gt;0),C337*E337))))</f>
        <v>0</v>
      </c>
      <c r="I337" s="5">
        <f>J337-H337</f>
        <v>0</v>
      </c>
      <c r="J337" s="5"/>
      <c r="K337" s="5" t="str">
        <f>IFERROR(IF(G337&gt;0,0,C337*E337),"")</f>
        <v/>
      </c>
      <c r="L337" s="4" t="str">
        <f>IFERROR(IF((C337-I337)+K337&lt;0,TRUNC((C337-I337)+K337),(C337-I337)+K337),"")</f>
        <v/>
      </c>
    </row>
    <row r="338" spans="1:12" x14ac:dyDescent="0.3">
      <c r="A338" s="11" t="str">
        <f>IF(B338="","",A337+1)</f>
        <v/>
      </c>
      <c r="B338" s="10" t="str">
        <f>IF(OR(C338=0,C338=""),"",IF(F337="M",DATE(YEAR(B337),MONTH(B337)+1,DAY(B337)),IF(F337="Q",DATE(YEAR(B337),MONTH(B337)+3,DAY(B337)),IF(F337="H",DATE(YEAR(B337),MONTH(B337)+6,DAY(B337)),IF(F337="Y",DATE(YEAR(B337)+1,MONTH(B337),DAY(B337)))))))</f>
        <v/>
      </c>
      <c r="C338" s="4" t="str">
        <f>IFERROR(L337,"")</f>
        <v/>
      </c>
      <c r="D338" s="9" t="str">
        <f>IF(A338&lt;&gt;"",$B$2,"")</f>
        <v/>
      </c>
      <c r="E338" s="8" t="str">
        <f>IFERROR(IF(F338="M",((1+D338)^(1/12)-1),IF(F338="Q",((1+D338/100)^(1/4)-1)*100,IF(F338="H",((1+D338/100)^(1/6)-1)*100,IF(F338="Y",D338,IF(F338="",D338))))),"")</f>
        <v/>
      </c>
      <c r="F338" s="12" t="s">
        <v>0</v>
      </c>
      <c r="G338" s="5"/>
      <c r="H338" s="5">
        <f>IF(AND(A338=1,G338&gt;0,J338&gt;0),0,IF(AND(A338&gt;1,G338&gt;0,J338&gt;0),C338*E338,IF(AND(G338=0,J338=0),0,IF(AND(G338=0,J338&gt;0),C338*E338))))</f>
        <v>0</v>
      </c>
      <c r="I338" s="5">
        <f>J338-H338</f>
        <v>0</v>
      </c>
      <c r="J338" s="5"/>
      <c r="K338" s="5" t="str">
        <f>IFERROR(IF(G338&gt;0,0,C338*E338),"")</f>
        <v/>
      </c>
      <c r="L338" s="4" t="str">
        <f>IFERROR(IF((C338-I338)+K338&lt;0,TRUNC((C338-I338)+K338),(C338-I338)+K338),"")</f>
        <v/>
      </c>
    </row>
    <row r="339" spans="1:12" x14ac:dyDescent="0.3">
      <c r="A339" s="11" t="str">
        <f>IF(B339="","",A338+1)</f>
        <v/>
      </c>
      <c r="B339" s="10" t="str">
        <f>IF(OR(C339=0,C339=""),"",IF(F338="M",DATE(YEAR(B338),MONTH(B338)+1,DAY(B338)),IF(F338="Q",DATE(YEAR(B338),MONTH(B338)+3,DAY(B338)),IF(F338="H",DATE(YEAR(B338),MONTH(B338)+6,DAY(B338)),IF(F338="Y",DATE(YEAR(B338)+1,MONTH(B338),DAY(B338)))))))</f>
        <v/>
      </c>
      <c r="C339" s="4" t="str">
        <f>IFERROR(L338,"")</f>
        <v/>
      </c>
      <c r="D339" s="9" t="str">
        <f>IF(A339&lt;&gt;"",$B$2,"")</f>
        <v/>
      </c>
      <c r="E339" s="8" t="str">
        <f>IFERROR(IF(F339="M",((1+D339)^(1/12)-1),IF(F339="Q",((1+D339/100)^(1/4)-1)*100,IF(F339="H",((1+D339/100)^(1/6)-1)*100,IF(F339="Y",D339,IF(F339="",D339))))),"")</f>
        <v/>
      </c>
      <c r="F339" s="12" t="s">
        <v>0</v>
      </c>
      <c r="G339" s="5"/>
      <c r="H339" s="5">
        <f>IF(AND(A339=1,G339&gt;0,J339&gt;0),0,IF(AND(A339&gt;1,G339&gt;0,J339&gt;0),C339*E339,IF(AND(G339=0,J339=0),0,IF(AND(G339=0,J339&gt;0),C339*E339))))</f>
        <v>0</v>
      </c>
      <c r="I339" s="5">
        <f>J339-H339</f>
        <v>0</v>
      </c>
      <c r="J339" s="5"/>
      <c r="K339" s="5" t="str">
        <f>IFERROR(IF(G339&gt;0,0,C339*E339),"")</f>
        <v/>
      </c>
      <c r="L339" s="4" t="str">
        <f>IFERROR(IF((C339-I339)+K339&lt;0,TRUNC((C339-I339)+K339),(C339-I339)+K339),"")</f>
        <v/>
      </c>
    </row>
    <row r="340" spans="1:12" x14ac:dyDescent="0.3">
      <c r="A340" s="11" t="str">
        <f>IF(B340="","",A339+1)</f>
        <v/>
      </c>
      <c r="B340" s="10" t="str">
        <f>IF(OR(C340=0,C340=""),"",IF(F339="M",DATE(YEAR(B339),MONTH(B339)+1,DAY(B339)),IF(F339="Q",DATE(YEAR(B339),MONTH(B339)+3,DAY(B339)),IF(F339="H",DATE(YEAR(B339),MONTH(B339)+6,DAY(B339)),IF(F339="Y",DATE(YEAR(B339)+1,MONTH(B339),DAY(B339)))))))</f>
        <v/>
      </c>
      <c r="C340" s="4" t="str">
        <f>IFERROR(L339,"")</f>
        <v/>
      </c>
      <c r="D340" s="9" t="str">
        <f>IF(A340&lt;&gt;"",$B$2,"")</f>
        <v/>
      </c>
      <c r="E340" s="8" t="str">
        <f>IFERROR(IF(F340="M",((1+D340)^(1/12)-1),IF(F340="Q",((1+D340/100)^(1/4)-1)*100,IF(F340="H",((1+D340/100)^(1/6)-1)*100,IF(F340="Y",D340,IF(F340="",D340))))),"")</f>
        <v/>
      </c>
      <c r="F340" s="12" t="s">
        <v>0</v>
      </c>
      <c r="G340" s="5"/>
      <c r="H340" s="5">
        <f>IF(AND(A340=1,G340&gt;0,J340&gt;0),0,IF(AND(A340&gt;1,G340&gt;0,J340&gt;0),C340*E340,IF(AND(G340=0,J340=0),0,IF(AND(G340=0,J340&gt;0),C340*E340))))</f>
        <v>0</v>
      </c>
      <c r="I340" s="5">
        <f>J340-H340</f>
        <v>0</v>
      </c>
      <c r="J340" s="5"/>
      <c r="K340" s="5" t="str">
        <f>IFERROR(IF(G340&gt;0,0,C340*E340),"")</f>
        <v/>
      </c>
      <c r="L340" s="4" t="str">
        <f>IFERROR(IF((C340-I340)+K340&lt;0,TRUNC((C340-I340)+K340),(C340-I340)+K340),"")</f>
        <v/>
      </c>
    </row>
    <row r="341" spans="1:12" x14ac:dyDescent="0.3">
      <c r="A341" s="11" t="str">
        <f>IF(B341="","",A340+1)</f>
        <v/>
      </c>
      <c r="B341" s="10" t="str">
        <f>IF(OR(C341=0,C341=""),"",IF(F340="M",DATE(YEAR(B340),MONTH(B340)+1,DAY(B340)),IF(F340="Q",DATE(YEAR(B340),MONTH(B340)+3,DAY(B340)),IF(F340="H",DATE(YEAR(B340),MONTH(B340)+6,DAY(B340)),IF(F340="Y",DATE(YEAR(B340)+1,MONTH(B340),DAY(B340)))))))</f>
        <v/>
      </c>
      <c r="C341" s="4" t="str">
        <f>IFERROR(L340,"")</f>
        <v/>
      </c>
      <c r="D341" s="9" t="str">
        <f>IF(A341&lt;&gt;"",$B$2,"")</f>
        <v/>
      </c>
      <c r="E341" s="8" t="str">
        <f>IFERROR(IF(F341="M",((1+D341)^(1/12)-1),IF(F341="Q",((1+D341/100)^(1/4)-1)*100,IF(F341="H",((1+D341/100)^(1/6)-1)*100,IF(F341="Y",D341,IF(F341="",D341))))),"")</f>
        <v/>
      </c>
      <c r="F341" s="12" t="s">
        <v>0</v>
      </c>
      <c r="G341" s="5"/>
      <c r="H341" s="5">
        <f>IF(AND(A341=1,G341&gt;0,J341&gt;0),0,IF(AND(A341&gt;1,G341&gt;0,J341&gt;0),C341*E341,IF(AND(G341=0,J341=0),0,IF(AND(G341=0,J341&gt;0),C341*E341))))</f>
        <v>0</v>
      </c>
      <c r="I341" s="5">
        <f>J341-H341</f>
        <v>0</v>
      </c>
      <c r="J341" s="5"/>
      <c r="K341" s="5" t="str">
        <f>IFERROR(IF(G341&gt;0,0,C341*E341),"")</f>
        <v/>
      </c>
      <c r="L341" s="4" t="str">
        <f>IFERROR(IF((C341-I341)+K341&lt;0,TRUNC((C341-I341)+K341),(C341-I341)+K341),"")</f>
        <v/>
      </c>
    </row>
    <row r="342" spans="1:12" x14ac:dyDescent="0.3">
      <c r="A342" s="11" t="str">
        <f>IF(B342="","",A341+1)</f>
        <v/>
      </c>
      <c r="B342" s="10" t="str">
        <f>IF(OR(C342=0,C342=""),"",IF(F341="M",DATE(YEAR(B341),MONTH(B341)+1,DAY(B341)),IF(F341="Q",DATE(YEAR(B341),MONTH(B341)+3,DAY(B341)),IF(F341="H",DATE(YEAR(B341),MONTH(B341)+6,DAY(B341)),IF(F341="Y",DATE(YEAR(B341)+1,MONTH(B341),DAY(B341)))))))</f>
        <v/>
      </c>
      <c r="C342" s="4" t="str">
        <f>IFERROR(L341,"")</f>
        <v/>
      </c>
      <c r="D342" s="9" t="str">
        <f>IF(A342&lt;&gt;"",$B$2,"")</f>
        <v/>
      </c>
      <c r="E342" s="8" t="str">
        <f>IFERROR(IF(F342="M",((1+D342)^(1/12)-1),IF(F342="Q",((1+D342/100)^(1/4)-1)*100,IF(F342="H",((1+D342/100)^(1/6)-1)*100,IF(F342="Y",D342,IF(F342="",D342))))),"")</f>
        <v/>
      </c>
      <c r="F342" s="12" t="s">
        <v>0</v>
      </c>
      <c r="G342" s="5"/>
      <c r="H342" s="5">
        <f>IF(AND(A342=1,G342&gt;0,J342&gt;0),0,IF(AND(A342&gt;1,G342&gt;0,J342&gt;0),C342*E342,IF(AND(G342=0,J342=0),0,IF(AND(G342=0,J342&gt;0),C342*E342))))</f>
        <v>0</v>
      </c>
      <c r="I342" s="5">
        <f>J342-H342</f>
        <v>0</v>
      </c>
      <c r="J342" s="5"/>
      <c r="K342" s="5" t="str">
        <f>IFERROR(IF(G342&gt;0,0,C342*E342),"")</f>
        <v/>
      </c>
      <c r="L342" s="4" t="str">
        <f>IFERROR(IF((C342-I342)+K342&lt;0,TRUNC((C342-I342)+K342),(C342-I342)+K342),"")</f>
        <v/>
      </c>
    </row>
    <row r="343" spans="1:12" x14ac:dyDescent="0.3">
      <c r="A343" s="11" t="str">
        <f>IF(B343="","",A342+1)</f>
        <v/>
      </c>
      <c r="B343" s="10" t="str">
        <f>IF(OR(C343=0,C343=""),"",IF(F342="M",DATE(YEAR(B342),MONTH(B342)+1,DAY(B342)),IF(F342="Q",DATE(YEAR(B342),MONTH(B342)+3,DAY(B342)),IF(F342="H",DATE(YEAR(B342),MONTH(B342)+6,DAY(B342)),IF(F342="Y",DATE(YEAR(B342)+1,MONTH(B342),DAY(B342)))))))</f>
        <v/>
      </c>
      <c r="C343" s="4" t="str">
        <f>IFERROR(L342,"")</f>
        <v/>
      </c>
      <c r="D343" s="9" t="str">
        <f>IF(A343&lt;&gt;"",$B$2,"")</f>
        <v/>
      </c>
      <c r="E343" s="8" t="str">
        <f>IFERROR(IF(F343="M",((1+D343)^(1/12)-1),IF(F343="Q",((1+D343/100)^(1/4)-1)*100,IF(F343="H",((1+D343/100)^(1/6)-1)*100,IF(F343="Y",D343,IF(F343="",D343))))),"")</f>
        <v/>
      </c>
      <c r="F343" s="12" t="s">
        <v>0</v>
      </c>
      <c r="G343" s="5"/>
      <c r="H343" s="5">
        <f>IF(AND(A343=1,G343&gt;0,J343&gt;0),0,IF(AND(A343&gt;1,G343&gt;0,J343&gt;0),C343*E343,IF(AND(G343=0,J343=0),0,IF(AND(G343=0,J343&gt;0),C343*E343))))</f>
        <v>0</v>
      </c>
      <c r="I343" s="5">
        <f>J343-H343</f>
        <v>0</v>
      </c>
      <c r="J343" s="5"/>
      <c r="K343" s="5" t="str">
        <f>IFERROR(IF(G343&gt;0,0,C343*E343),"")</f>
        <v/>
      </c>
      <c r="L343" s="4" t="str">
        <f>IFERROR(IF((C343-I343)+K343&lt;0,TRUNC((C343-I343)+K343),(C343-I343)+K343),"")</f>
        <v/>
      </c>
    </row>
    <row r="344" spans="1:12" x14ac:dyDescent="0.3">
      <c r="A344" s="11" t="str">
        <f>IF(B344="","",A343+1)</f>
        <v/>
      </c>
      <c r="B344" s="10" t="str">
        <f>IF(OR(C344=0,C344=""),"",IF(F343="M",DATE(YEAR(B343),MONTH(B343)+1,DAY(B343)),IF(F343="Q",DATE(YEAR(B343),MONTH(B343)+3,DAY(B343)),IF(F343="H",DATE(YEAR(B343),MONTH(B343)+6,DAY(B343)),IF(F343="Y",DATE(YEAR(B343)+1,MONTH(B343),DAY(B343)))))))</f>
        <v/>
      </c>
      <c r="C344" s="4" t="str">
        <f>IFERROR(L343,"")</f>
        <v/>
      </c>
      <c r="D344" s="9" t="str">
        <f>IF(A344&lt;&gt;"",$B$2,"")</f>
        <v/>
      </c>
      <c r="E344" s="8" t="str">
        <f>IFERROR(IF(F344="M",((1+D344)^(1/12)-1),IF(F344="Q",((1+D344/100)^(1/4)-1)*100,IF(F344="H",((1+D344/100)^(1/6)-1)*100,IF(F344="Y",D344,IF(F344="",D344))))),"")</f>
        <v/>
      </c>
      <c r="F344" s="12" t="s">
        <v>0</v>
      </c>
      <c r="G344" s="5"/>
      <c r="H344" s="5">
        <f>IF(AND(A344=1,G344&gt;0,J344&gt;0),0,IF(AND(A344&gt;1,G344&gt;0,J344&gt;0),C344*E344,IF(AND(G344=0,J344=0),0,IF(AND(G344=0,J344&gt;0),C344*E344))))</f>
        <v>0</v>
      </c>
      <c r="I344" s="5">
        <f>J344-H344</f>
        <v>0</v>
      </c>
      <c r="J344" s="5"/>
      <c r="K344" s="5" t="str">
        <f>IFERROR(IF(G344&gt;0,0,C344*E344),"")</f>
        <v/>
      </c>
      <c r="L344" s="4" t="str">
        <f>IFERROR(IF((C344-I344)+K344&lt;0,TRUNC((C344-I344)+K344),(C344-I344)+K344),"")</f>
        <v/>
      </c>
    </row>
    <row r="345" spans="1:12" x14ac:dyDescent="0.3">
      <c r="A345" s="11" t="str">
        <f>IF(B345="","",A344+1)</f>
        <v/>
      </c>
      <c r="B345" s="10" t="str">
        <f>IF(OR(C345=0,C345=""),"",IF(F344="M",DATE(YEAR(B344),MONTH(B344)+1,DAY(B344)),IF(F344="Q",DATE(YEAR(B344),MONTH(B344)+3,DAY(B344)),IF(F344="H",DATE(YEAR(B344),MONTH(B344)+6,DAY(B344)),IF(F344="Y",DATE(YEAR(B344)+1,MONTH(B344),DAY(B344)))))))</f>
        <v/>
      </c>
      <c r="C345" s="4" t="str">
        <f>IFERROR(L344,"")</f>
        <v/>
      </c>
      <c r="D345" s="9" t="str">
        <f>IF(A345&lt;&gt;"",$B$2,"")</f>
        <v/>
      </c>
      <c r="E345" s="8" t="str">
        <f>IFERROR(IF(F345="M",((1+D345)^(1/12)-1),IF(F345="Q",((1+D345/100)^(1/4)-1)*100,IF(F345="H",((1+D345/100)^(1/6)-1)*100,IF(F345="Y",D345,IF(F345="",D345))))),"")</f>
        <v/>
      </c>
      <c r="F345" s="12" t="s">
        <v>0</v>
      </c>
      <c r="G345" s="5"/>
      <c r="H345" s="5">
        <f>IF(AND(A345=1,G345&gt;0,J345&gt;0),0,IF(AND(A345&gt;1,G345&gt;0,J345&gt;0),C345*E345,IF(AND(G345=0,J345=0),0,IF(AND(G345=0,J345&gt;0),C345*E345))))</f>
        <v>0</v>
      </c>
      <c r="I345" s="5">
        <f>J345-H345</f>
        <v>0</v>
      </c>
      <c r="J345" s="5"/>
      <c r="K345" s="5" t="str">
        <f>IFERROR(IF(G345&gt;0,0,C345*E345),"")</f>
        <v/>
      </c>
      <c r="L345" s="4" t="str">
        <f>IFERROR(IF((C345-I345)+K345&lt;0,TRUNC((C345-I345)+K345),(C345-I345)+K345),"")</f>
        <v/>
      </c>
    </row>
    <row r="346" spans="1:12" x14ac:dyDescent="0.3">
      <c r="A346" s="11" t="str">
        <f>IF(B346="","",A345+1)</f>
        <v/>
      </c>
      <c r="B346" s="10" t="str">
        <f>IF(OR(C346=0,C346=""),"",IF(F345="M",DATE(YEAR(B345),MONTH(B345)+1,DAY(B345)),IF(F345="Q",DATE(YEAR(B345),MONTH(B345)+3,DAY(B345)),IF(F345="H",DATE(YEAR(B345),MONTH(B345)+6,DAY(B345)),IF(F345="Y",DATE(YEAR(B345)+1,MONTH(B345),DAY(B345)))))))</f>
        <v/>
      </c>
      <c r="C346" s="4" t="str">
        <f>IFERROR(L345,"")</f>
        <v/>
      </c>
      <c r="D346" s="9" t="str">
        <f>IF(A346&lt;&gt;"",$B$2,"")</f>
        <v/>
      </c>
      <c r="E346" s="8" t="str">
        <f>IFERROR(IF(F346="M",((1+D346)^(1/12)-1),IF(F346="Q",((1+D346/100)^(1/4)-1)*100,IF(F346="H",((1+D346/100)^(1/6)-1)*100,IF(F346="Y",D346,IF(F346="",D346))))),"")</f>
        <v/>
      </c>
      <c r="F346" s="12" t="s">
        <v>0</v>
      </c>
      <c r="G346" s="5"/>
      <c r="H346" s="5">
        <f>IF(AND(A346=1,G346&gt;0,J346&gt;0),0,IF(AND(A346&gt;1,G346&gt;0,J346&gt;0),C346*E346,IF(AND(G346=0,J346=0),0,IF(AND(G346=0,J346&gt;0),C346*E346))))</f>
        <v>0</v>
      </c>
      <c r="I346" s="5">
        <f>J346-H346</f>
        <v>0</v>
      </c>
      <c r="J346" s="5"/>
      <c r="K346" s="5" t="str">
        <f>IFERROR(IF(G346&gt;0,0,C346*E346),"")</f>
        <v/>
      </c>
      <c r="L346" s="4" t="str">
        <f>IFERROR(IF((C346-I346)+K346&lt;0,TRUNC((C346-I346)+K346),(C346-I346)+K346),"")</f>
        <v/>
      </c>
    </row>
    <row r="347" spans="1:12" x14ac:dyDescent="0.3">
      <c r="A347" s="11" t="str">
        <f>IF(B347="","",A346+1)</f>
        <v/>
      </c>
      <c r="B347" s="10" t="str">
        <f>IF(OR(C347=0,C347=""),"",IF(F346="M",DATE(YEAR(B346),MONTH(B346)+1,DAY(B346)),IF(F346="Q",DATE(YEAR(B346),MONTH(B346)+3,DAY(B346)),IF(F346="H",DATE(YEAR(B346),MONTH(B346)+6,DAY(B346)),IF(F346="Y",DATE(YEAR(B346)+1,MONTH(B346),DAY(B346)))))))</f>
        <v/>
      </c>
      <c r="C347" s="4" t="str">
        <f>IFERROR(L346,"")</f>
        <v/>
      </c>
      <c r="D347" s="9" t="str">
        <f>IF(A347&lt;&gt;"",$B$2,"")</f>
        <v/>
      </c>
      <c r="E347" s="8" t="str">
        <f>IFERROR(IF(F347="M",((1+D347)^(1/12)-1),IF(F347="Q",((1+D347/100)^(1/4)-1)*100,IF(F347="H",((1+D347/100)^(1/6)-1)*100,IF(F347="Y",D347,IF(F347="",D347))))),"")</f>
        <v/>
      </c>
      <c r="F347" s="12" t="s">
        <v>0</v>
      </c>
      <c r="G347" s="5"/>
      <c r="H347" s="5">
        <f>IF(AND(A347=1,G347&gt;0,J347&gt;0),0,IF(AND(A347&gt;1,G347&gt;0,J347&gt;0),C347*E347,IF(AND(G347=0,J347=0),0,IF(AND(G347=0,J347&gt;0),C347*E347))))</f>
        <v>0</v>
      </c>
      <c r="I347" s="5">
        <f>J347-H347</f>
        <v>0</v>
      </c>
      <c r="J347" s="5"/>
      <c r="K347" s="5" t="str">
        <f>IFERROR(IF(G347&gt;0,0,C347*E347),"")</f>
        <v/>
      </c>
      <c r="L347" s="4" t="str">
        <f>IFERROR(IF((C347-I347)+K347&lt;0,TRUNC((C347-I347)+K347),(C347-I347)+K347),"")</f>
        <v/>
      </c>
    </row>
    <row r="348" spans="1:12" x14ac:dyDescent="0.3">
      <c r="A348" s="11" t="str">
        <f>IF(B348="","",A347+1)</f>
        <v/>
      </c>
      <c r="B348" s="10" t="str">
        <f>IF(OR(C348=0,C348=""),"",IF(F347="M",DATE(YEAR(B347),MONTH(B347)+1,DAY(B347)),IF(F347="Q",DATE(YEAR(B347),MONTH(B347)+3,DAY(B347)),IF(F347="H",DATE(YEAR(B347),MONTH(B347)+6,DAY(B347)),IF(F347="Y",DATE(YEAR(B347)+1,MONTH(B347),DAY(B347)))))))</f>
        <v/>
      </c>
      <c r="C348" s="4" t="str">
        <f>IFERROR(L347,"")</f>
        <v/>
      </c>
      <c r="D348" s="9" t="str">
        <f>IF(A348&lt;&gt;"",$B$2,"")</f>
        <v/>
      </c>
      <c r="E348" s="8" t="str">
        <f>IFERROR(IF(F348="M",((1+D348)^(1/12)-1),IF(F348="Q",((1+D348/100)^(1/4)-1)*100,IF(F348="H",((1+D348/100)^(1/6)-1)*100,IF(F348="Y",D348,IF(F348="",D348))))),"")</f>
        <v/>
      </c>
      <c r="F348" s="12" t="s">
        <v>0</v>
      </c>
      <c r="G348" s="5"/>
      <c r="H348" s="5">
        <f>IF(AND(A348=1,G348&gt;0,J348&gt;0),0,IF(AND(A348&gt;1,G348&gt;0,J348&gt;0),C348*E348,IF(AND(G348=0,J348=0),0,IF(AND(G348=0,J348&gt;0),C348*E348))))</f>
        <v>0</v>
      </c>
      <c r="I348" s="5">
        <f>J348-H348</f>
        <v>0</v>
      </c>
      <c r="J348" s="5"/>
      <c r="K348" s="5" t="str">
        <f>IFERROR(IF(G348&gt;0,0,C348*E348),"")</f>
        <v/>
      </c>
      <c r="L348" s="4" t="str">
        <f>IFERROR(IF((C348-I348)+K348&lt;0,TRUNC((C348-I348)+K348),(C348-I348)+K348),"")</f>
        <v/>
      </c>
    </row>
    <row r="349" spans="1:12" x14ac:dyDescent="0.3">
      <c r="A349" s="11" t="str">
        <f>IF(B349="","",A348+1)</f>
        <v/>
      </c>
      <c r="B349" s="10" t="str">
        <f>IF(OR(C349=0,C349=""),"",IF(F348="M",DATE(YEAR(B348),MONTH(B348)+1,DAY(B348)),IF(F348="Q",DATE(YEAR(B348),MONTH(B348)+3,DAY(B348)),IF(F348="H",DATE(YEAR(B348),MONTH(B348)+6,DAY(B348)),IF(F348="Y",DATE(YEAR(B348)+1,MONTH(B348),DAY(B348)))))))</f>
        <v/>
      </c>
      <c r="C349" s="4" t="str">
        <f>IFERROR(L348,"")</f>
        <v/>
      </c>
      <c r="D349" s="9" t="str">
        <f>IF(A349&lt;&gt;"",$B$2,"")</f>
        <v/>
      </c>
      <c r="E349" s="8" t="str">
        <f>IFERROR(IF(F349="M",((1+D349)^(1/12)-1),IF(F349="Q",((1+D349/100)^(1/4)-1)*100,IF(F349="H",((1+D349/100)^(1/6)-1)*100,IF(F349="Y",D349,IF(F349="",D349))))),"")</f>
        <v/>
      </c>
      <c r="F349" s="12" t="s">
        <v>0</v>
      </c>
      <c r="G349" s="5"/>
      <c r="H349" s="5">
        <f>IF(AND(A349=1,G349&gt;0,J349&gt;0),0,IF(AND(A349&gt;1,G349&gt;0,J349&gt;0),C349*E349,IF(AND(G349=0,J349=0),0,IF(AND(G349=0,J349&gt;0),C349*E349))))</f>
        <v>0</v>
      </c>
      <c r="I349" s="5">
        <f>J349-H349</f>
        <v>0</v>
      </c>
      <c r="J349" s="5"/>
      <c r="K349" s="5" t="str">
        <f>IFERROR(IF(G349&gt;0,0,C349*E349),"")</f>
        <v/>
      </c>
      <c r="L349" s="4" t="str">
        <f>IFERROR(IF((C349-I349)+K349&lt;0,TRUNC((C349-I349)+K349),(C349-I349)+K349),"")</f>
        <v/>
      </c>
    </row>
    <row r="350" spans="1:12" x14ac:dyDescent="0.3">
      <c r="A350" s="11" t="str">
        <f>IF(B350="","",A349+1)</f>
        <v/>
      </c>
      <c r="B350" s="10" t="str">
        <f>IF(OR(C350=0,C350=""),"",IF(F349="M",DATE(YEAR(B349),MONTH(B349)+1,DAY(B349)),IF(F349="Q",DATE(YEAR(B349),MONTH(B349)+3,DAY(B349)),IF(F349="H",DATE(YEAR(B349),MONTH(B349)+6,DAY(B349)),IF(F349="Y",DATE(YEAR(B349)+1,MONTH(B349),DAY(B349)))))))</f>
        <v/>
      </c>
      <c r="C350" s="4" t="str">
        <f>IFERROR(L349,"")</f>
        <v/>
      </c>
      <c r="D350" s="9" t="str">
        <f>IF(A350&lt;&gt;"",$B$2,"")</f>
        <v/>
      </c>
      <c r="E350" s="8" t="str">
        <f>IFERROR(IF(F350="M",((1+D350)^(1/12)-1),IF(F350="Q",((1+D350/100)^(1/4)-1)*100,IF(F350="H",((1+D350/100)^(1/6)-1)*100,IF(F350="Y",D350,IF(F350="",D350))))),"")</f>
        <v/>
      </c>
      <c r="F350" s="12" t="s">
        <v>0</v>
      </c>
      <c r="G350" s="5"/>
      <c r="H350" s="5">
        <f>IF(AND(A350=1,G350&gt;0,J350&gt;0),0,IF(AND(A350&gt;1,G350&gt;0,J350&gt;0),C350*E350,IF(AND(G350=0,J350=0),0,IF(AND(G350=0,J350&gt;0),C350*E350))))</f>
        <v>0</v>
      </c>
      <c r="I350" s="5">
        <f>J350-H350</f>
        <v>0</v>
      </c>
      <c r="J350" s="5"/>
      <c r="K350" s="5" t="str">
        <f>IFERROR(IF(G350&gt;0,0,C350*E350),"")</f>
        <v/>
      </c>
      <c r="L350" s="4" t="str">
        <f>IFERROR(IF((C350-I350)+K350&lt;0,TRUNC((C350-I350)+K350),(C350-I350)+K350),"")</f>
        <v/>
      </c>
    </row>
    <row r="351" spans="1:12" x14ac:dyDescent="0.3">
      <c r="A351" s="11" t="str">
        <f>IF(B351="","",A350+1)</f>
        <v/>
      </c>
      <c r="B351" s="10" t="str">
        <f>IF(OR(C351=0,C351=""),"",IF(F350="M",DATE(YEAR(B350),MONTH(B350)+1,DAY(B350)),IF(F350="Q",DATE(YEAR(B350),MONTH(B350)+3,DAY(B350)),IF(F350="H",DATE(YEAR(B350),MONTH(B350)+6,DAY(B350)),IF(F350="Y",DATE(YEAR(B350)+1,MONTH(B350),DAY(B350)))))))</f>
        <v/>
      </c>
      <c r="C351" s="4" t="str">
        <f>IFERROR(L350,"")</f>
        <v/>
      </c>
      <c r="D351" s="9" t="str">
        <f>IF(A351&lt;&gt;"",$B$2,"")</f>
        <v/>
      </c>
      <c r="E351" s="8" t="str">
        <f>IFERROR(IF(F351="M",((1+D351)^(1/12)-1),IF(F351="Q",((1+D351/100)^(1/4)-1)*100,IF(F351="H",((1+D351/100)^(1/6)-1)*100,IF(F351="Y",D351,IF(F351="",D351))))),"")</f>
        <v/>
      </c>
      <c r="F351" s="12" t="s">
        <v>0</v>
      </c>
      <c r="G351" s="5"/>
      <c r="H351" s="5">
        <f>IF(AND(A351=1,G351&gt;0,J351&gt;0),0,IF(AND(A351&gt;1,G351&gt;0,J351&gt;0),C351*E351,IF(AND(G351=0,J351=0),0,IF(AND(G351=0,J351&gt;0),C351*E351))))</f>
        <v>0</v>
      </c>
      <c r="I351" s="5">
        <f>J351-H351</f>
        <v>0</v>
      </c>
      <c r="J351" s="5"/>
      <c r="K351" s="5" t="str">
        <f>IFERROR(IF(G351&gt;0,0,C351*E351),"")</f>
        <v/>
      </c>
      <c r="L351" s="4" t="str">
        <f>IFERROR(IF((C351-I351)+K351&lt;0,TRUNC((C351-I351)+K351),(C351-I351)+K351),"")</f>
        <v/>
      </c>
    </row>
    <row r="352" spans="1:12" x14ac:dyDescent="0.3">
      <c r="A352" s="11" t="str">
        <f>IF(B352="","",A351+1)</f>
        <v/>
      </c>
      <c r="B352" s="10" t="str">
        <f>IF(OR(C352=0,C352=""),"",IF(F351="M",DATE(YEAR(B351),MONTH(B351)+1,DAY(B351)),IF(F351="Q",DATE(YEAR(B351),MONTH(B351)+3,DAY(B351)),IF(F351="H",DATE(YEAR(B351),MONTH(B351)+6,DAY(B351)),IF(F351="Y",DATE(YEAR(B351)+1,MONTH(B351),DAY(B351)))))))</f>
        <v/>
      </c>
      <c r="C352" s="4" t="str">
        <f>IFERROR(L351,"")</f>
        <v/>
      </c>
      <c r="D352" s="9" t="str">
        <f>IF(A352&lt;&gt;"",$B$2,"")</f>
        <v/>
      </c>
      <c r="E352" s="8" t="str">
        <f>IFERROR(IF(F352="M",((1+D352)^(1/12)-1),IF(F352="Q",((1+D352/100)^(1/4)-1)*100,IF(F352="H",((1+D352/100)^(1/6)-1)*100,IF(F352="Y",D352,IF(F352="",D352))))),"")</f>
        <v/>
      </c>
      <c r="F352" s="12" t="s">
        <v>0</v>
      </c>
      <c r="G352" s="5"/>
      <c r="H352" s="5">
        <f>IF(AND(A352=1,G352&gt;0,J352&gt;0),0,IF(AND(A352&gt;1,G352&gt;0,J352&gt;0),C352*E352,IF(AND(G352=0,J352=0),0,IF(AND(G352=0,J352&gt;0),C352*E352))))</f>
        <v>0</v>
      </c>
      <c r="I352" s="5">
        <f>J352-H352</f>
        <v>0</v>
      </c>
      <c r="J352" s="5"/>
      <c r="K352" s="5" t="str">
        <f>IFERROR(IF(G352&gt;0,0,C352*E352),"")</f>
        <v/>
      </c>
      <c r="L352" s="4" t="str">
        <f>IFERROR(IF((C352-I352)+K352&lt;0,TRUNC((C352-I352)+K352),(C352-I352)+K352),"")</f>
        <v/>
      </c>
    </row>
    <row r="353" spans="1:12" x14ac:dyDescent="0.3">
      <c r="A353" s="11" t="str">
        <f>IF(B353="","",A352+1)</f>
        <v/>
      </c>
      <c r="B353" s="10" t="str">
        <f>IF(OR(C353=0,C353=""),"",IF(F352="M",DATE(YEAR(B352),MONTH(B352)+1,DAY(B352)),IF(F352="Q",DATE(YEAR(B352),MONTH(B352)+3,DAY(B352)),IF(F352="H",DATE(YEAR(B352),MONTH(B352)+6,DAY(B352)),IF(F352="Y",DATE(YEAR(B352)+1,MONTH(B352),DAY(B352)))))))</f>
        <v/>
      </c>
      <c r="C353" s="4" t="str">
        <f>IFERROR(L352,"")</f>
        <v/>
      </c>
      <c r="D353" s="9" t="str">
        <f>IF(A353&lt;&gt;"",$B$2,"")</f>
        <v/>
      </c>
      <c r="E353" s="8" t="str">
        <f>IFERROR(IF(F353="M",((1+D353)^(1/12)-1),IF(F353="Q",((1+D353/100)^(1/4)-1)*100,IF(F353="H",((1+D353/100)^(1/6)-1)*100,IF(F353="Y",D353,IF(F353="",D353))))),"")</f>
        <v/>
      </c>
      <c r="F353" s="12" t="s">
        <v>0</v>
      </c>
      <c r="G353" s="5"/>
      <c r="H353" s="5">
        <f>IF(AND(A353=1,G353&gt;0,J353&gt;0),0,IF(AND(A353&gt;1,G353&gt;0,J353&gt;0),C353*E353,IF(AND(G353=0,J353=0),0,IF(AND(G353=0,J353&gt;0),C353*E353))))</f>
        <v>0</v>
      </c>
      <c r="I353" s="5">
        <f>J353-H353</f>
        <v>0</v>
      </c>
      <c r="J353" s="5"/>
      <c r="K353" s="5" t="str">
        <f>IFERROR(IF(G353&gt;0,0,C353*E353),"")</f>
        <v/>
      </c>
      <c r="L353" s="4" t="str">
        <f>IFERROR(IF((C353-I353)+K353&lt;0,TRUNC((C353-I353)+K353),(C353-I353)+K353),"")</f>
        <v/>
      </c>
    </row>
    <row r="354" spans="1:12" x14ac:dyDescent="0.3">
      <c r="A354" s="11" t="str">
        <f>IF(B354="","",A353+1)</f>
        <v/>
      </c>
      <c r="B354" s="10" t="str">
        <f>IF(OR(C354=0,C354=""),"",IF(F353="M",DATE(YEAR(B353),MONTH(B353)+1,DAY(B353)),IF(F353="Q",DATE(YEAR(B353),MONTH(B353)+3,DAY(B353)),IF(F353="H",DATE(YEAR(B353),MONTH(B353)+6,DAY(B353)),IF(F353="Y",DATE(YEAR(B353)+1,MONTH(B353),DAY(B353)))))))</f>
        <v/>
      </c>
      <c r="C354" s="4" t="str">
        <f>IFERROR(L353,"")</f>
        <v/>
      </c>
      <c r="D354" s="9" t="str">
        <f>IF(A354&lt;&gt;"",$B$2,"")</f>
        <v/>
      </c>
      <c r="E354" s="8" t="str">
        <f>IFERROR(IF(F354="M",((1+D354)^(1/12)-1),IF(F354="Q",((1+D354/100)^(1/4)-1)*100,IF(F354="H",((1+D354/100)^(1/6)-1)*100,IF(F354="Y",D354,IF(F354="",D354))))),"")</f>
        <v/>
      </c>
      <c r="F354" s="12" t="s">
        <v>0</v>
      </c>
      <c r="G354" s="5"/>
      <c r="H354" s="5">
        <f>IF(AND(A354=1,G354&gt;0,J354&gt;0),0,IF(AND(A354&gt;1,G354&gt;0,J354&gt;0),C354*E354,IF(AND(G354=0,J354=0),0,IF(AND(G354=0,J354&gt;0),C354*E354))))</f>
        <v>0</v>
      </c>
      <c r="I354" s="5">
        <f>J354-H354</f>
        <v>0</v>
      </c>
      <c r="J354" s="5"/>
      <c r="K354" s="5" t="str">
        <f>IFERROR(IF(G354&gt;0,0,C354*E354),"")</f>
        <v/>
      </c>
      <c r="L354" s="4" t="str">
        <f>IFERROR(IF((C354-I354)+K354&lt;0,TRUNC((C354-I354)+K354),(C354-I354)+K354),"")</f>
        <v/>
      </c>
    </row>
    <row r="355" spans="1:12" x14ac:dyDescent="0.3">
      <c r="A355" s="11" t="str">
        <f>IF(B355="","",A354+1)</f>
        <v/>
      </c>
      <c r="B355" s="10" t="str">
        <f>IF(OR(C355=0,C355=""),"",IF(F354="M",DATE(YEAR(B354),MONTH(B354)+1,DAY(B354)),IF(F354="Q",DATE(YEAR(B354),MONTH(B354)+3,DAY(B354)),IF(F354="H",DATE(YEAR(B354),MONTH(B354)+6,DAY(B354)),IF(F354="Y",DATE(YEAR(B354)+1,MONTH(B354),DAY(B354)))))))</f>
        <v/>
      </c>
      <c r="C355" s="4" t="str">
        <f>IFERROR(L354,"")</f>
        <v/>
      </c>
      <c r="D355" s="9" t="str">
        <f>IF(A355&lt;&gt;"",$B$2,"")</f>
        <v/>
      </c>
      <c r="E355" s="8" t="str">
        <f>IFERROR(IF(F355="M",((1+D355)^(1/12)-1),IF(F355="Q",((1+D355/100)^(1/4)-1)*100,IF(F355="H",((1+D355/100)^(1/6)-1)*100,IF(F355="Y",D355,IF(F355="",D355))))),"")</f>
        <v/>
      </c>
      <c r="F355" s="12" t="s">
        <v>0</v>
      </c>
      <c r="G355" s="5"/>
      <c r="H355" s="5">
        <f>IF(AND(A355=1,G355&gt;0,J355&gt;0),0,IF(AND(A355&gt;1,G355&gt;0,J355&gt;0),C355*E355,IF(AND(G355=0,J355=0),0,IF(AND(G355=0,J355&gt;0),C355*E355))))</f>
        <v>0</v>
      </c>
      <c r="I355" s="5">
        <f>J355-H355</f>
        <v>0</v>
      </c>
      <c r="J355" s="5"/>
      <c r="K355" s="5" t="str">
        <f>IFERROR(IF(G355&gt;0,0,C355*E355),"")</f>
        <v/>
      </c>
      <c r="L355" s="4" t="str">
        <f>IFERROR(IF((C355-I355)+K355&lt;0,TRUNC((C355-I355)+K355),(C355-I355)+K355),"")</f>
        <v/>
      </c>
    </row>
    <row r="356" spans="1:12" x14ac:dyDescent="0.3">
      <c r="A356" s="11" t="str">
        <f>IF(B356="","",A355+1)</f>
        <v/>
      </c>
      <c r="B356" s="10" t="str">
        <f>IF(OR(C356=0,C356=""),"",IF(F355="M",DATE(YEAR(B355),MONTH(B355)+1,DAY(B355)),IF(F355="Q",DATE(YEAR(B355),MONTH(B355)+3,DAY(B355)),IF(F355="H",DATE(YEAR(B355),MONTH(B355)+6,DAY(B355)),IF(F355="Y",DATE(YEAR(B355)+1,MONTH(B355),DAY(B355)))))))</f>
        <v/>
      </c>
      <c r="C356" s="4" t="str">
        <f>IFERROR(L355,"")</f>
        <v/>
      </c>
      <c r="D356" s="9" t="str">
        <f>IF(A356&lt;&gt;"",$B$2,"")</f>
        <v/>
      </c>
      <c r="E356" s="8" t="str">
        <f>IFERROR(IF(F356="M",((1+D356)^(1/12)-1),IF(F356="Q",((1+D356/100)^(1/4)-1)*100,IF(F356="H",((1+D356/100)^(1/6)-1)*100,IF(F356="Y",D356,IF(F356="",D356))))),"")</f>
        <v/>
      </c>
      <c r="F356" s="12" t="s">
        <v>0</v>
      </c>
      <c r="G356" s="5"/>
      <c r="H356" s="5">
        <f>IF(AND(A356=1,G356&gt;0,J356&gt;0),0,IF(AND(A356&gt;1,G356&gt;0,J356&gt;0),C356*E356,IF(AND(G356=0,J356=0),0,IF(AND(G356=0,J356&gt;0),C356*E356))))</f>
        <v>0</v>
      </c>
      <c r="I356" s="5">
        <f>J356-H356</f>
        <v>0</v>
      </c>
      <c r="J356" s="5"/>
      <c r="K356" s="5" t="str">
        <f>IFERROR(IF(G356&gt;0,0,C356*E356),"")</f>
        <v/>
      </c>
      <c r="L356" s="4" t="str">
        <f>IFERROR(IF((C356-I356)+K356&lt;0,TRUNC((C356-I356)+K356),(C356-I356)+K356),"")</f>
        <v/>
      </c>
    </row>
    <row r="357" spans="1:12" x14ac:dyDescent="0.3">
      <c r="A357" s="11" t="str">
        <f>IF(B357="","",A356+1)</f>
        <v/>
      </c>
      <c r="B357" s="10" t="str">
        <f>IF(OR(C357=0,C357=""),"",IF(F356="M",DATE(YEAR(B356),MONTH(B356)+1,DAY(B356)),IF(F356="Q",DATE(YEAR(B356),MONTH(B356)+3,DAY(B356)),IF(F356="H",DATE(YEAR(B356),MONTH(B356)+6,DAY(B356)),IF(F356="Y",DATE(YEAR(B356)+1,MONTH(B356),DAY(B356)))))))</f>
        <v/>
      </c>
      <c r="C357" s="4" t="str">
        <f>IFERROR(L356,"")</f>
        <v/>
      </c>
      <c r="D357" s="9" t="str">
        <f>IF(A357&lt;&gt;"",$B$2,"")</f>
        <v/>
      </c>
      <c r="E357" s="8" t="str">
        <f>IFERROR(IF(F357="M",((1+D357)^(1/12)-1),IF(F357="Q",((1+D357/100)^(1/4)-1)*100,IF(F357="H",((1+D357/100)^(1/6)-1)*100,IF(F357="Y",D357,IF(F357="",D357))))),"")</f>
        <v/>
      </c>
      <c r="F357" s="12" t="s">
        <v>0</v>
      </c>
      <c r="G357" s="5"/>
      <c r="H357" s="5">
        <f>IF(AND(A357=1,G357&gt;0,J357&gt;0),0,IF(AND(A357&gt;1,G357&gt;0,J357&gt;0),C357*E357,IF(AND(G357=0,J357=0),0,IF(AND(G357=0,J357&gt;0),C357*E357))))</f>
        <v>0</v>
      </c>
      <c r="I357" s="5">
        <f>J357-H357</f>
        <v>0</v>
      </c>
      <c r="J357" s="5"/>
      <c r="K357" s="5" t="str">
        <f>IFERROR(IF(G357&gt;0,0,C357*E357),"")</f>
        <v/>
      </c>
      <c r="L357" s="4" t="str">
        <f>IFERROR(IF((C357-I357)+K357&lt;0,TRUNC((C357-I357)+K357),(C357-I357)+K357),"")</f>
        <v/>
      </c>
    </row>
    <row r="358" spans="1:12" x14ac:dyDescent="0.3">
      <c r="A358" s="11" t="str">
        <f>IF(B358="","",A357+1)</f>
        <v/>
      </c>
      <c r="B358" s="10" t="str">
        <f>IF(OR(C358=0,C358=""),"",IF(F357="M",DATE(YEAR(B357),MONTH(B357)+1,DAY(B357)),IF(F357="Q",DATE(YEAR(B357),MONTH(B357)+3,DAY(B357)),IF(F357="H",DATE(YEAR(B357),MONTH(B357)+6,DAY(B357)),IF(F357="Y",DATE(YEAR(B357)+1,MONTH(B357),DAY(B357)))))))</f>
        <v/>
      </c>
      <c r="C358" s="4" t="str">
        <f>IFERROR(L357,"")</f>
        <v/>
      </c>
      <c r="D358" s="9" t="str">
        <f>IF(A358&lt;&gt;"",$B$2,"")</f>
        <v/>
      </c>
      <c r="E358" s="8" t="str">
        <f>IFERROR(IF(F358="M",((1+D358)^(1/12)-1),IF(F358="Q",((1+D358/100)^(1/4)-1)*100,IF(F358="H",((1+D358/100)^(1/6)-1)*100,IF(F358="Y",D358,IF(F358="",D358))))),"")</f>
        <v/>
      </c>
      <c r="F358" s="12" t="s">
        <v>0</v>
      </c>
      <c r="G358" s="5"/>
      <c r="H358" s="5">
        <f>IF(AND(A358=1,G358&gt;0,J358&gt;0),0,IF(AND(A358&gt;1,G358&gt;0,J358&gt;0),C358*E358,IF(AND(G358=0,J358=0),0,IF(AND(G358=0,J358&gt;0),C358*E358))))</f>
        <v>0</v>
      </c>
      <c r="I358" s="5">
        <f>J358-H358</f>
        <v>0</v>
      </c>
      <c r="J358" s="5"/>
      <c r="K358" s="5" t="str">
        <f>IFERROR(IF(G358&gt;0,0,C358*E358),"")</f>
        <v/>
      </c>
      <c r="L358" s="4" t="str">
        <f>IFERROR(IF((C358-I358)+K358&lt;0,TRUNC((C358-I358)+K358),(C358-I358)+K358),"")</f>
        <v/>
      </c>
    </row>
    <row r="359" spans="1:12" x14ac:dyDescent="0.3">
      <c r="A359" s="11" t="str">
        <f>IF(B359="","",A358+1)</f>
        <v/>
      </c>
      <c r="B359" s="10" t="str">
        <f>IF(OR(C359=0,C359=""),"",IF(F358="M",DATE(YEAR(B358),MONTH(B358)+1,DAY(B358)),IF(F358="Q",DATE(YEAR(B358),MONTH(B358)+3,DAY(B358)),IF(F358="H",DATE(YEAR(B358),MONTH(B358)+6,DAY(B358)),IF(F358="Y",DATE(YEAR(B358)+1,MONTH(B358),DAY(B358)))))))</f>
        <v/>
      </c>
      <c r="C359" s="4" t="str">
        <f>IFERROR(L358,"")</f>
        <v/>
      </c>
      <c r="D359" s="9" t="str">
        <f>IF(A359&lt;&gt;"",$B$2,"")</f>
        <v/>
      </c>
      <c r="E359" s="8" t="str">
        <f>IFERROR(IF(F359="M",((1+D359)^(1/12)-1),IF(F359="Q",((1+D359/100)^(1/4)-1)*100,IF(F359="H",((1+D359/100)^(1/6)-1)*100,IF(F359="Y",D359,IF(F359="",D359))))),"")</f>
        <v/>
      </c>
      <c r="F359" s="12" t="s">
        <v>0</v>
      </c>
      <c r="G359" s="5"/>
      <c r="H359" s="5">
        <f>IF(AND(A359=1,G359&gt;0,J359&gt;0),0,IF(AND(A359&gt;1,G359&gt;0,J359&gt;0),C359*E359,IF(AND(G359=0,J359=0),0,IF(AND(G359=0,J359&gt;0),C359*E359))))</f>
        <v>0</v>
      </c>
      <c r="I359" s="5">
        <f>J359-H359</f>
        <v>0</v>
      </c>
      <c r="J359" s="5"/>
      <c r="K359" s="5" t="str">
        <f>IFERROR(IF(G359&gt;0,0,C359*E359),"")</f>
        <v/>
      </c>
      <c r="L359" s="4" t="str">
        <f>IFERROR(IF((C359-I359)+K359&lt;0,TRUNC((C359-I359)+K359),(C359-I359)+K359),"")</f>
        <v/>
      </c>
    </row>
    <row r="360" spans="1:12" x14ac:dyDescent="0.3">
      <c r="A360" s="11" t="str">
        <f>IF(B360="","",A359+1)</f>
        <v/>
      </c>
      <c r="B360" s="10" t="str">
        <f>IF(OR(C360=0,C360=""),"",IF(F359="M",DATE(YEAR(B359),MONTH(B359)+1,DAY(B359)),IF(F359="Q",DATE(YEAR(B359),MONTH(B359)+3,DAY(B359)),IF(F359="H",DATE(YEAR(B359),MONTH(B359)+6,DAY(B359)),IF(F359="Y",DATE(YEAR(B359)+1,MONTH(B359),DAY(B359)))))))</f>
        <v/>
      </c>
      <c r="C360" s="4" t="str">
        <f>IFERROR(L359,"")</f>
        <v/>
      </c>
      <c r="D360" s="9" t="str">
        <f>IF(A360&lt;&gt;"",$B$2,"")</f>
        <v/>
      </c>
      <c r="E360" s="8" t="str">
        <f>IFERROR(IF(F360="M",((1+D360)^(1/12)-1),IF(F360="Q",((1+D360/100)^(1/4)-1)*100,IF(F360="H",((1+D360/100)^(1/6)-1)*100,IF(F360="Y",D360,IF(F360="",D360))))),"")</f>
        <v/>
      </c>
      <c r="F360" s="12" t="s">
        <v>0</v>
      </c>
      <c r="G360" s="5"/>
      <c r="H360" s="5">
        <f>IF(AND(A360=1,G360&gt;0,J360&gt;0),0,IF(AND(A360&gt;1,G360&gt;0,J360&gt;0),C360*E360,IF(AND(G360=0,J360=0),0,IF(AND(G360=0,J360&gt;0),C360*E360))))</f>
        <v>0</v>
      </c>
      <c r="I360" s="5">
        <f>J360-H360</f>
        <v>0</v>
      </c>
      <c r="J360" s="5"/>
      <c r="K360" s="5" t="str">
        <f>IFERROR(IF(G360&gt;0,0,C360*E360),"")</f>
        <v/>
      </c>
      <c r="L360" s="4" t="str">
        <f>IFERROR(IF((C360-I360)+K360&lt;0,TRUNC((C360-I360)+K360),(C360-I360)+K360),"")</f>
        <v/>
      </c>
    </row>
    <row r="361" spans="1:12" x14ac:dyDescent="0.3">
      <c r="A361" s="11" t="str">
        <f>IF(B361="","",A360+1)</f>
        <v/>
      </c>
      <c r="B361" s="10" t="str">
        <f>IF(OR(C361=0,C361=""),"",IF(F360="M",DATE(YEAR(B360),MONTH(B360)+1,DAY(B360)),IF(F360="Q",DATE(YEAR(B360),MONTH(B360)+3,DAY(B360)),IF(F360="H",DATE(YEAR(B360),MONTH(B360)+6,DAY(B360)),IF(F360="Y",DATE(YEAR(B360)+1,MONTH(B360),DAY(B360)))))))</f>
        <v/>
      </c>
      <c r="C361" s="4" t="str">
        <f>IFERROR(L360,"")</f>
        <v/>
      </c>
      <c r="D361" s="9" t="str">
        <f>IF(A361&lt;&gt;"",$B$2,"")</f>
        <v/>
      </c>
      <c r="E361" s="8" t="str">
        <f>IFERROR(IF(F361="M",((1+D361)^(1/12)-1),IF(F361="Q",((1+D361/100)^(1/4)-1)*100,IF(F361="H",((1+D361/100)^(1/6)-1)*100,IF(F361="Y",D361,IF(F361="",D361))))),"")</f>
        <v/>
      </c>
      <c r="F361" s="12" t="s">
        <v>0</v>
      </c>
      <c r="G361" s="5"/>
      <c r="H361" s="5">
        <f>IF(AND(A361=1,G361&gt;0,J361&gt;0),0,IF(AND(A361&gt;1,G361&gt;0,J361&gt;0),C361*E361,IF(AND(G361=0,J361=0),0,IF(AND(G361=0,J361&gt;0),C361*E361))))</f>
        <v>0</v>
      </c>
      <c r="I361" s="5">
        <f>J361-H361</f>
        <v>0</v>
      </c>
      <c r="J361" s="5"/>
      <c r="K361" s="5" t="str">
        <f>IFERROR(IF(G361&gt;0,0,C361*E361),"")</f>
        <v/>
      </c>
      <c r="L361" s="4" t="str">
        <f>IFERROR(IF((C361-I361)+K361&lt;0,TRUNC((C361-I361)+K361),(C361-I361)+K361),"")</f>
        <v/>
      </c>
    </row>
    <row r="362" spans="1:12" x14ac:dyDescent="0.3">
      <c r="A362" s="11" t="str">
        <f>IF(B362="","",A361+1)</f>
        <v/>
      </c>
      <c r="B362" s="10" t="str">
        <f>IF(OR(C362=0,C362=""),"",IF(F361="M",DATE(YEAR(B361),MONTH(B361)+1,DAY(B361)),IF(F361="Q",DATE(YEAR(B361),MONTH(B361)+3,DAY(B361)),IF(F361="H",DATE(YEAR(B361),MONTH(B361)+6,DAY(B361)),IF(F361="Y",DATE(YEAR(B361)+1,MONTH(B361),DAY(B361)))))))</f>
        <v/>
      </c>
      <c r="C362" s="4" t="str">
        <f>IFERROR(L361,"")</f>
        <v/>
      </c>
      <c r="D362" s="9" t="str">
        <f>IF(A362&lt;&gt;"",$B$2,"")</f>
        <v/>
      </c>
      <c r="E362" s="8" t="str">
        <f>IFERROR(IF(F362="M",((1+D362)^(1/12)-1),IF(F362="Q",((1+D362/100)^(1/4)-1)*100,IF(F362="H",((1+D362/100)^(1/6)-1)*100,IF(F362="Y",D362,IF(F362="",D362))))),"")</f>
        <v/>
      </c>
      <c r="F362" s="12" t="s">
        <v>0</v>
      </c>
      <c r="G362" s="5"/>
      <c r="H362" s="5">
        <f>IF(AND(A362=1,G362&gt;0,J362&gt;0),0,IF(AND(A362&gt;1,G362&gt;0,J362&gt;0),C362*E362,IF(AND(G362=0,J362=0),0,IF(AND(G362=0,J362&gt;0),C362*E362))))</f>
        <v>0</v>
      </c>
      <c r="I362" s="5">
        <f>J362-H362</f>
        <v>0</v>
      </c>
      <c r="J362" s="5"/>
      <c r="K362" s="5" t="str">
        <f>IFERROR(IF(G362&gt;0,0,C362*E362),"")</f>
        <v/>
      </c>
      <c r="L362" s="4" t="str">
        <f>IFERROR(IF((C362-I362)+K362&lt;0,TRUNC((C362-I362)+K362),(C362-I362)+K362),"")</f>
        <v/>
      </c>
    </row>
    <row r="363" spans="1:12" x14ac:dyDescent="0.3">
      <c r="A363" s="11" t="str">
        <f>IF(B363="","",A362+1)</f>
        <v/>
      </c>
      <c r="B363" s="10" t="str">
        <f>IF(OR(C363=0,C363=""),"",IF(F362="M",DATE(YEAR(B362),MONTH(B362)+1,DAY(B362)),IF(F362="Q",DATE(YEAR(B362),MONTH(B362)+3,DAY(B362)),IF(F362="H",DATE(YEAR(B362),MONTH(B362)+6,DAY(B362)),IF(F362="Y",DATE(YEAR(B362)+1,MONTH(B362),DAY(B362)))))))</f>
        <v/>
      </c>
      <c r="C363" s="4" t="str">
        <f>IFERROR(L362,"")</f>
        <v/>
      </c>
      <c r="D363" s="9" t="str">
        <f>IF(A363&lt;&gt;"",$B$2,"")</f>
        <v/>
      </c>
      <c r="E363" s="8" t="str">
        <f>IFERROR(IF(F363="M",((1+D363)^(1/12)-1),IF(F363="Q",((1+D363/100)^(1/4)-1)*100,IF(F363="H",((1+D363/100)^(1/6)-1)*100,IF(F363="Y",D363,IF(F363="",D363))))),"")</f>
        <v/>
      </c>
      <c r="F363" s="12" t="s">
        <v>0</v>
      </c>
      <c r="G363" s="5"/>
      <c r="H363" s="5">
        <f>IF(AND(A363=1,G363&gt;0,J363&gt;0),0,IF(AND(A363&gt;1,G363&gt;0,J363&gt;0),C363*E363,IF(AND(G363=0,J363=0),0,IF(AND(G363=0,J363&gt;0),C363*E363))))</f>
        <v>0</v>
      </c>
      <c r="I363" s="5">
        <f>J363-H363</f>
        <v>0</v>
      </c>
      <c r="J363" s="5"/>
      <c r="K363" s="5" t="str">
        <f>IFERROR(IF(G363&gt;0,0,C363*E363),"")</f>
        <v/>
      </c>
      <c r="L363" s="4" t="str">
        <f>IFERROR(IF((C363-I363)+K363&lt;0,TRUNC((C363-I363)+K363),(C363-I363)+K363),"")</f>
        <v/>
      </c>
    </row>
    <row r="364" spans="1:12" x14ac:dyDescent="0.3">
      <c r="A364" s="11" t="str">
        <f>IF(B364="","",A363+1)</f>
        <v/>
      </c>
      <c r="B364" s="10" t="str">
        <f>IF(OR(C364=0,C364=""),"",IF(F363="M",DATE(YEAR(B363),MONTH(B363)+1,DAY(B363)),IF(F363="Q",DATE(YEAR(B363),MONTH(B363)+3,DAY(B363)),IF(F363="H",DATE(YEAR(B363),MONTH(B363)+6,DAY(B363)),IF(F363="Y",DATE(YEAR(B363)+1,MONTH(B363),DAY(B363)))))))</f>
        <v/>
      </c>
      <c r="C364" s="4" t="str">
        <f>IFERROR(L363,"")</f>
        <v/>
      </c>
      <c r="D364" s="9" t="str">
        <f>IF(A364&lt;&gt;"",$B$2,"")</f>
        <v/>
      </c>
      <c r="E364" s="8" t="str">
        <f>IFERROR(IF(F364="M",((1+D364)^(1/12)-1),IF(F364="Q",((1+D364/100)^(1/4)-1)*100,IF(F364="H",((1+D364/100)^(1/6)-1)*100,IF(F364="Y",D364,IF(F364="",D364))))),"")</f>
        <v/>
      </c>
      <c r="F364" s="12" t="s">
        <v>0</v>
      </c>
      <c r="G364" s="5"/>
      <c r="H364" s="5">
        <f>IF(AND(A364=1,G364&gt;0,J364&gt;0),0,IF(AND(A364&gt;1,G364&gt;0,J364&gt;0),C364*E364,IF(AND(G364=0,J364=0),0,IF(AND(G364=0,J364&gt;0),C364*E364))))</f>
        <v>0</v>
      </c>
      <c r="I364" s="5">
        <f>J364-H364</f>
        <v>0</v>
      </c>
      <c r="J364" s="5"/>
      <c r="K364" s="5" t="str">
        <f>IFERROR(IF(G364&gt;0,0,C364*E364),"")</f>
        <v/>
      </c>
      <c r="L364" s="4" t="str">
        <f>IFERROR(IF((C364-I364)+K364&lt;0,TRUNC((C364-I364)+K364),(C364-I364)+K364),"")</f>
        <v/>
      </c>
    </row>
    <row r="365" spans="1:12" x14ac:dyDescent="0.3">
      <c r="A365" s="11" t="str">
        <f>IF(B365="","",A364+1)</f>
        <v/>
      </c>
      <c r="B365" s="10" t="str">
        <f>IF(OR(C365=0,C365=""),"",IF(F364="M",DATE(YEAR(B364),MONTH(B364)+1,DAY(B364)),IF(F364="Q",DATE(YEAR(B364),MONTH(B364)+3,DAY(B364)),IF(F364="H",DATE(YEAR(B364),MONTH(B364)+6,DAY(B364)),IF(F364="Y",DATE(YEAR(B364)+1,MONTH(B364),DAY(B364)))))))</f>
        <v/>
      </c>
      <c r="C365" s="4" t="str">
        <f>IFERROR(L364,"")</f>
        <v/>
      </c>
      <c r="D365" s="9" t="str">
        <f>IF(A365&lt;&gt;"",$B$2,"")</f>
        <v/>
      </c>
      <c r="E365" s="8" t="str">
        <f>IFERROR(IF(F365="M",((1+D365)^(1/12)-1),IF(F365="Q",((1+D365/100)^(1/4)-1)*100,IF(F365="H",((1+D365/100)^(1/6)-1)*100,IF(F365="Y",D365,IF(F365="",D365))))),"")</f>
        <v/>
      </c>
      <c r="F365" s="12" t="s">
        <v>0</v>
      </c>
      <c r="G365" s="5"/>
      <c r="H365" s="5">
        <f>IF(AND(A365=1,G365&gt;0,J365&gt;0),0,IF(AND(A365&gt;1,G365&gt;0,J365&gt;0),C365*E365,IF(AND(G365=0,J365=0),0,IF(AND(G365=0,J365&gt;0),C365*E365))))</f>
        <v>0</v>
      </c>
      <c r="I365" s="5">
        <f>J365-H365</f>
        <v>0</v>
      </c>
      <c r="J365" s="5"/>
      <c r="K365" s="5" t="str">
        <f>IFERROR(IF(G365&gt;0,0,C365*E365),"")</f>
        <v/>
      </c>
      <c r="L365" s="4" t="str">
        <f>IFERROR(IF((C365-I365)+K365&lt;0,TRUNC((C365-I365)+K365),(C365-I365)+K365),"")</f>
        <v/>
      </c>
    </row>
    <row r="366" spans="1:12" x14ac:dyDescent="0.3">
      <c r="A366" s="11" t="str">
        <f>IF(B366="","",A365+1)</f>
        <v/>
      </c>
      <c r="B366" s="10" t="str">
        <f>IF(OR(C366=0,C366=""),"",IF(F365="M",DATE(YEAR(B365),MONTH(B365)+1,DAY(B365)),IF(F365="Q",DATE(YEAR(B365),MONTH(B365)+3,DAY(B365)),IF(F365="H",DATE(YEAR(B365),MONTH(B365)+6,DAY(B365)),IF(F365="Y",DATE(YEAR(B365)+1,MONTH(B365),DAY(B365)))))))</f>
        <v/>
      </c>
      <c r="C366" s="4" t="str">
        <f>IFERROR(L365,"")</f>
        <v/>
      </c>
      <c r="D366" s="9" t="str">
        <f>IF(A366&lt;&gt;"",$B$2,"")</f>
        <v/>
      </c>
      <c r="E366" s="8" t="str">
        <f>IFERROR(IF(F366="M",((1+D366)^(1/12)-1),IF(F366="Q",((1+D366/100)^(1/4)-1)*100,IF(F366="H",((1+D366/100)^(1/6)-1)*100,IF(F366="Y",D366,IF(F366="",D366))))),"")</f>
        <v/>
      </c>
      <c r="F366" s="12" t="s">
        <v>0</v>
      </c>
      <c r="G366" s="5"/>
      <c r="H366" s="5">
        <f>IF(AND(A366=1,G366&gt;0,J366&gt;0),0,IF(AND(A366&gt;1,G366&gt;0,J366&gt;0),C366*E366,IF(AND(G366=0,J366=0),0,IF(AND(G366=0,J366&gt;0),C366*E366))))</f>
        <v>0</v>
      </c>
      <c r="I366" s="5">
        <f>J366-H366</f>
        <v>0</v>
      </c>
      <c r="J366" s="5"/>
      <c r="K366" s="5" t="str">
        <f>IFERROR(IF(G366&gt;0,0,C366*E366),"")</f>
        <v/>
      </c>
      <c r="L366" s="4" t="str">
        <f>IFERROR(IF((C366-I366)+K366&lt;0,TRUNC((C366-I366)+K366),(C366-I366)+K366),"")</f>
        <v/>
      </c>
    </row>
    <row r="367" spans="1:12" x14ac:dyDescent="0.3">
      <c r="A367" s="11" t="str">
        <f>IF(B367="","",A366+1)</f>
        <v/>
      </c>
      <c r="B367" s="10" t="str">
        <f>IF(OR(C367=0,C367=""),"",IF(F366="M",DATE(YEAR(B366),MONTH(B366)+1,DAY(B366)),IF(F366="Q",DATE(YEAR(B366),MONTH(B366)+3,DAY(B366)),IF(F366="H",DATE(YEAR(B366),MONTH(B366)+6,DAY(B366)),IF(F366="Y",DATE(YEAR(B366)+1,MONTH(B366),DAY(B366)))))))</f>
        <v/>
      </c>
      <c r="C367" s="4" t="str">
        <f>IFERROR(L366,"")</f>
        <v/>
      </c>
      <c r="D367" s="9" t="str">
        <f>IF(A367&lt;&gt;"",$B$2,"")</f>
        <v/>
      </c>
      <c r="E367" s="8" t="str">
        <f>IFERROR(IF(F367="M",((1+D367)^(1/12)-1),IF(F367="Q",((1+D367/100)^(1/4)-1)*100,IF(F367="H",((1+D367/100)^(1/6)-1)*100,IF(F367="Y",D367,IF(F367="",D367))))),"")</f>
        <v/>
      </c>
      <c r="F367" s="12" t="s">
        <v>0</v>
      </c>
      <c r="G367" s="5"/>
      <c r="H367" s="5">
        <f>IF(AND(A367=1,G367&gt;0,J367&gt;0),0,IF(AND(A367&gt;1,G367&gt;0,J367&gt;0),C367*E367,IF(AND(G367=0,J367=0),0,IF(AND(G367=0,J367&gt;0),C367*E367))))</f>
        <v>0</v>
      </c>
      <c r="I367" s="5">
        <f>J367-H367</f>
        <v>0</v>
      </c>
      <c r="J367" s="5"/>
      <c r="K367" s="5" t="str">
        <f>IFERROR(IF(G367&gt;0,0,C367*E367),"")</f>
        <v/>
      </c>
      <c r="L367" s="4" t="str">
        <f>IFERROR(IF((C367-I367)+K367&lt;0,TRUNC((C367-I367)+K367),(C367-I367)+K367),"")</f>
        <v/>
      </c>
    </row>
    <row r="368" spans="1:12" x14ac:dyDescent="0.3">
      <c r="A368" s="11" t="str">
        <f>IF(B368="","",A367+1)</f>
        <v/>
      </c>
      <c r="B368" s="10" t="str">
        <f>IF(OR(C368=0,C368=""),"",IF(F367="M",DATE(YEAR(B367),MONTH(B367)+1,DAY(B367)),IF(F367="Q",DATE(YEAR(B367),MONTH(B367)+3,DAY(B367)),IF(F367="H",DATE(YEAR(B367),MONTH(B367)+6,DAY(B367)),IF(F367="Y",DATE(YEAR(B367)+1,MONTH(B367),DAY(B367)))))))</f>
        <v/>
      </c>
      <c r="C368" s="4" t="str">
        <f>IFERROR(L367,"")</f>
        <v/>
      </c>
      <c r="D368" s="9" t="str">
        <f>IF(A368&lt;&gt;"",$B$2,"")</f>
        <v/>
      </c>
      <c r="E368" s="8" t="str">
        <f>IFERROR(IF(F368="M",((1+D368)^(1/12)-1),IF(F368="Q",((1+D368/100)^(1/4)-1)*100,IF(F368="H",((1+D368/100)^(1/6)-1)*100,IF(F368="Y",D368,IF(F368="",D368))))),"")</f>
        <v/>
      </c>
      <c r="F368" s="12" t="s">
        <v>0</v>
      </c>
      <c r="G368" s="5"/>
      <c r="H368" s="5">
        <f>IF(AND(A368=1,G368&gt;0,J368&gt;0),0,IF(AND(A368&gt;1,G368&gt;0,J368&gt;0),C368*E368,IF(AND(G368=0,J368=0),0,IF(AND(G368=0,J368&gt;0),C368*E368))))</f>
        <v>0</v>
      </c>
      <c r="I368" s="5">
        <f>J368-H368</f>
        <v>0</v>
      </c>
      <c r="J368" s="5"/>
      <c r="K368" s="5" t="str">
        <f>IFERROR(IF(G368&gt;0,0,C368*E368),"")</f>
        <v/>
      </c>
      <c r="L368" s="4" t="str">
        <f>IFERROR(IF((C368-I368)+K368&lt;0,TRUNC((C368-I368)+K368),(C368-I368)+K368),"")</f>
        <v/>
      </c>
    </row>
    <row r="369" spans="1:12" x14ac:dyDescent="0.3">
      <c r="A369" s="11" t="str">
        <f>IF(B369="","",A368+1)</f>
        <v/>
      </c>
      <c r="B369" s="10" t="str">
        <f>IF(OR(C369=0,C369=""),"",IF(F368="M",DATE(YEAR(B368),MONTH(B368)+1,DAY(B368)),IF(F368="Q",DATE(YEAR(B368),MONTH(B368)+3,DAY(B368)),IF(F368="H",DATE(YEAR(B368),MONTH(B368)+6,DAY(B368)),IF(F368="Y",DATE(YEAR(B368)+1,MONTH(B368),DAY(B368)))))))</f>
        <v/>
      </c>
      <c r="C369" s="4" t="str">
        <f>IFERROR(L368,"")</f>
        <v/>
      </c>
      <c r="D369" s="9" t="str">
        <f>IF(A369&lt;&gt;"",$B$2,"")</f>
        <v/>
      </c>
      <c r="E369" s="8" t="str">
        <f>IFERROR(IF(F369="M",((1+D369)^(1/12)-1),IF(F369="Q",((1+D369/100)^(1/4)-1)*100,IF(F369="H",((1+D369/100)^(1/6)-1)*100,IF(F369="Y",D369,IF(F369="",D369))))),"")</f>
        <v/>
      </c>
      <c r="F369" s="12" t="s">
        <v>0</v>
      </c>
      <c r="G369" s="5"/>
      <c r="H369" s="5">
        <f>IF(AND(A369=1,G369&gt;0,J369&gt;0),0,IF(AND(A369&gt;1,G369&gt;0,J369&gt;0),C369*E369,IF(AND(G369=0,J369=0),0,IF(AND(G369=0,J369&gt;0),C369*E369))))</f>
        <v>0</v>
      </c>
      <c r="I369" s="5">
        <f>J369-H369</f>
        <v>0</v>
      </c>
      <c r="J369" s="5"/>
      <c r="K369" s="5" t="str">
        <f>IFERROR(IF(G369&gt;0,0,C369*E369),"")</f>
        <v/>
      </c>
      <c r="L369" s="4" t="str">
        <f>IFERROR(IF((C369-I369)+K369&lt;0,TRUNC((C369-I369)+K369),(C369-I369)+K369),"")</f>
        <v/>
      </c>
    </row>
    <row r="370" spans="1:12" x14ac:dyDescent="0.3">
      <c r="A370" s="11" t="str">
        <f>IF(B370="","",A369+1)</f>
        <v/>
      </c>
      <c r="B370" s="10" t="str">
        <f>IF(OR(C370=0,C370=""),"",IF(F369="M",DATE(YEAR(B369),MONTH(B369)+1,DAY(B369)),IF(F369="Q",DATE(YEAR(B369),MONTH(B369)+3,DAY(B369)),IF(F369="H",DATE(YEAR(B369),MONTH(B369)+6,DAY(B369)),IF(F369="Y",DATE(YEAR(B369)+1,MONTH(B369),DAY(B369)))))))</f>
        <v/>
      </c>
      <c r="C370" s="4" t="str">
        <f>IFERROR(L369,"")</f>
        <v/>
      </c>
      <c r="D370" s="9" t="str">
        <f>IF(A370&lt;&gt;"",$B$2,"")</f>
        <v/>
      </c>
      <c r="E370" s="8" t="str">
        <f>IFERROR(IF(F370="M",((1+D370)^(1/12)-1),IF(F370="Q",((1+D370/100)^(1/4)-1)*100,IF(F370="H",((1+D370/100)^(1/6)-1)*100,IF(F370="Y",D370,IF(F370="",D370))))),"")</f>
        <v/>
      </c>
      <c r="F370" s="12" t="s">
        <v>0</v>
      </c>
      <c r="G370" s="5"/>
      <c r="H370" s="5">
        <f>IF(AND(A370=1,G370&gt;0,J370&gt;0),0,IF(AND(A370&gt;1,G370&gt;0,J370&gt;0),C370*E370,IF(AND(G370=0,J370=0),0,IF(AND(G370=0,J370&gt;0),C370*E370))))</f>
        <v>0</v>
      </c>
      <c r="I370" s="5">
        <f>J370-H370</f>
        <v>0</v>
      </c>
      <c r="J370" s="5"/>
      <c r="K370" s="5" t="str">
        <f>IFERROR(IF(G370&gt;0,0,C370*E370),"")</f>
        <v/>
      </c>
      <c r="L370" s="4" t="str">
        <f>IFERROR(IF((C370-I370)+K370&lt;0,TRUNC((C370-I370)+K370),(C370-I370)+K370),"")</f>
        <v/>
      </c>
    </row>
    <row r="371" spans="1:12" x14ac:dyDescent="0.3">
      <c r="A371" s="11" t="str">
        <f>IF(B371="","",A370+1)</f>
        <v/>
      </c>
      <c r="B371" s="10" t="str">
        <f>IF(OR(C371=0,C371=""),"",IF(F370="M",DATE(YEAR(B370),MONTH(B370)+1,DAY(B370)),IF(F370="Q",DATE(YEAR(B370),MONTH(B370)+3,DAY(B370)),IF(F370="H",DATE(YEAR(B370),MONTH(B370)+6,DAY(B370)),IF(F370="Y",DATE(YEAR(B370)+1,MONTH(B370),DAY(B370)))))))</f>
        <v/>
      </c>
      <c r="C371" s="4" t="str">
        <f>IFERROR(L370,"")</f>
        <v/>
      </c>
      <c r="D371" s="9" t="str">
        <f>IF(A371&lt;&gt;"",$B$2,"")</f>
        <v/>
      </c>
      <c r="E371" s="8" t="str">
        <f>IFERROR(IF(F371="M",((1+D371)^(1/12)-1),IF(F371="Q",((1+D371/100)^(1/4)-1)*100,IF(F371="H",((1+D371/100)^(1/6)-1)*100,IF(F371="Y",D371,IF(F371="",D371))))),"")</f>
        <v/>
      </c>
      <c r="F371" s="12" t="s">
        <v>0</v>
      </c>
      <c r="G371" s="5"/>
      <c r="H371" s="5">
        <f>IF(AND(A371=1,G371&gt;0,J371&gt;0),0,IF(AND(A371&gt;1,G371&gt;0,J371&gt;0),C371*E371,IF(AND(G371=0,J371=0),0,IF(AND(G371=0,J371&gt;0),C371*E371))))</f>
        <v>0</v>
      </c>
      <c r="I371" s="5">
        <f>J371-H371</f>
        <v>0</v>
      </c>
      <c r="J371" s="5"/>
      <c r="K371" s="5" t="str">
        <f>IFERROR(IF(G371&gt;0,0,C371*E371),"")</f>
        <v/>
      </c>
      <c r="L371" s="4" t="str">
        <f>IFERROR(IF((C371-I371)+K371&lt;0,TRUNC((C371-I371)+K371),(C371-I371)+K371),"")</f>
        <v/>
      </c>
    </row>
    <row r="372" spans="1:12" x14ac:dyDescent="0.3">
      <c r="A372" s="11" t="str">
        <f>IF(B372="","",A371+1)</f>
        <v/>
      </c>
      <c r="B372" s="10" t="str">
        <f>IF(OR(C372=0,C372=""),"",IF(F371="M",DATE(YEAR(B371),MONTH(B371)+1,DAY(B371)),IF(F371="Q",DATE(YEAR(B371),MONTH(B371)+3,DAY(B371)),IF(F371="H",DATE(YEAR(B371),MONTH(B371)+6,DAY(B371)),IF(F371="Y",DATE(YEAR(B371)+1,MONTH(B371),DAY(B371)))))))</f>
        <v/>
      </c>
      <c r="C372" s="4" t="str">
        <f>IFERROR(L371,"")</f>
        <v/>
      </c>
      <c r="D372" s="9" t="str">
        <f>IF(A372&lt;&gt;"",$B$2,"")</f>
        <v/>
      </c>
      <c r="E372" s="8" t="str">
        <f>IFERROR(IF(F372="M",((1+D372)^(1/12)-1),IF(F372="Q",((1+D372/100)^(1/4)-1)*100,IF(F372="H",((1+D372/100)^(1/6)-1)*100,IF(F372="Y",D372,IF(F372="",D372))))),"")</f>
        <v/>
      </c>
      <c r="F372" s="12" t="s">
        <v>0</v>
      </c>
      <c r="G372" s="5"/>
      <c r="H372" s="5">
        <f>IF(AND(A372=1,G372&gt;0,J372&gt;0),0,IF(AND(A372&gt;1,G372&gt;0,J372&gt;0),C372*E372,IF(AND(G372=0,J372=0),0,IF(AND(G372=0,J372&gt;0),C372*E372))))</f>
        <v>0</v>
      </c>
      <c r="I372" s="5">
        <f>J372-H372</f>
        <v>0</v>
      </c>
      <c r="J372" s="5"/>
      <c r="K372" s="5" t="str">
        <f>IFERROR(IF(G372&gt;0,0,C372*E372),"")</f>
        <v/>
      </c>
      <c r="L372" s="4" t="str">
        <f>IFERROR(IF((C372-I372)+K372&lt;0,TRUNC((C372-I372)+K372),(C372-I372)+K372),"")</f>
        <v/>
      </c>
    </row>
    <row r="373" spans="1:12" x14ac:dyDescent="0.3">
      <c r="A373" s="11" t="str">
        <f>IF(B373="","",A372+1)</f>
        <v/>
      </c>
      <c r="B373" s="10" t="str">
        <f>IF(OR(C373=0,C373=""),"",IF(F372="M",DATE(YEAR(B372),MONTH(B372)+1,DAY(B372)),IF(F372="Q",DATE(YEAR(B372),MONTH(B372)+3,DAY(B372)),IF(F372="H",DATE(YEAR(B372),MONTH(B372)+6,DAY(B372)),IF(F372="Y",DATE(YEAR(B372)+1,MONTH(B372),DAY(B372)))))))</f>
        <v/>
      </c>
      <c r="C373" s="4" t="str">
        <f>IFERROR(L372,"")</f>
        <v/>
      </c>
      <c r="D373" s="9" t="str">
        <f>IF(A373&lt;&gt;"",$B$2,"")</f>
        <v/>
      </c>
      <c r="E373" s="8" t="str">
        <f>IFERROR(IF(F373="M",((1+D373)^(1/12)-1),IF(F373="Q",((1+D373/100)^(1/4)-1)*100,IF(F373="H",((1+D373/100)^(1/6)-1)*100,IF(F373="Y",D373,IF(F373="",D373))))),"")</f>
        <v/>
      </c>
      <c r="F373" s="12" t="s">
        <v>0</v>
      </c>
      <c r="G373" s="5"/>
      <c r="H373" s="5">
        <f>IF(AND(A373=1,G373&gt;0,J373&gt;0),0,IF(AND(A373&gt;1,G373&gt;0,J373&gt;0),C373*E373,IF(AND(G373=0,J373=0),0,IF(AND(G373=0,J373&gt;0),C373*E373))))</f>
        <v>0</v>
      </c>
      <c r="I373" s="5">
        <f>J373-H373</f>
        <v>0</v>
      </c>
      <c r="J373" s="5"/>
      <c r="K373" s="5" t="str">
        <f>IFERROR(IF(G373&gt;0,0,C373*E373),"")</f>
        <v/>
      </c>
      <c r="L373" s="4" t="str">
        <f>IFERROR(IF((C373-I373)+K373&lt;0,TRUNC((C373-I373)+K373),(C373-I373)+K373),"")</f>
        <v/>
      </c>
    </row>
    <row r="374" spans="1:12" x14ac:dyDescent="0.3">
      <c r="A374" s="11" t="str">
        <f>IF(B374="","",A373+1)</f>
        <v/>
      </c>
      <c r="B374" s="10" t="str">
        <f>IF(OR(C374=0,C374=""),"",IF(F373="M",DATE(YEAR(B373),MONTH(B373)+1,DAY(B373)),IF(F373="Q",DATE(YEAR(B373),MONTH(B373)+3,DAY(B373)),IF(F373="H",DATE(YEAR(B373),MONTH(B373)+6,DAY(B373)),IF(F373="Y",DATE(YEAR(B373)+1,MONTH(B373),DAY(B373)))))))</f>
        <v/>
      </c>
      <c r="C374" s="4" t="str">
        <f>IFERROR(L373,"")</f>
        <v/>
      </c>
      <c r="D374" s="9" t="str">
        <f>IF(A374&lt;&gt;"",$B$2,"")</f>
        <v/>
      </c>
      <c r="E374" s="8" t="str">
        <f>IFERROR(IF(F374="M",((1+D374)^(1/12)-1),IF(F374="Q",((1+D374/100)^(1/4)-1)*100,IF(F374="H",((1+D374/100)^(1/6)-1)*100,IF(F374="Y",D374,IF(F374="",D374))))),"")</f>
        <v/>
      </c>
      <c r="F374" s="12" t="s">
        <v>0</v>
      </c>
      <c r="G374" s="5"/>
      <c r="H374" s="5">
        <f>IF(AND(A374=1,G374&gt;0,J374&gt;0),0,IF(AND(A374&gt;1,G374&gt;0,J374&gt;0),C374*E374,IF(AND(G374=0,J374=0),0,IF(AND(G374=0,J374&gt;0),C374*E374))))</f>
        <v>0</v>
      </c>
      <c r="I374" s="5">
        <f>J374-H374</f>
        <v>0</v>
      </c>
      <c r="J374" s="5"/>
      <c r="K374" s="5" t="str">
        <f>IFERROR(IF(G374&gt;0,0,C374*E374),"")</f>
        <v/>
      </c>
      <c r="L374" s="4" t="str">
        <f>IFERROR(IF((C374-I374)+K374&lt;0,TRUNC((C374-I374)+K374),(C374-I374)+K374),"")</f>
        <v/>
      </c>
    </row>
    <row r="375" spans="1:12" x14ac:dyDescent="0.3">
      <c r="A375" s="11" t="str">
        <f>IF(B375="","",A374+1)</f>
        <v/>
      </c>
      <c r="B375" s="10" t="str">
        <f>IF(OR(C375=0,C375=""),"",IF(F374="M",DATE(YEAR(B374),MONTH(B374)+1,DAY(B374)),IF(F374="Q",DATE(YEAR(B374),MONTH(B374)+3,DAY(B374)),IF(F374="H",DATE(YEAR(B374),MONTH(B374)+6,DAY(B374)),IF(F374="Y",DATE(YEAR(B374)+1,MONTH(B374),DAY(B374)))))))</f>
        <v/>
      </c>
      <c r="C375" s="4" t="str">
        <f>IFERROR(L374,"")</f>
        <v/>
      </c>
      <c r="D375" s="9" t="str">
        <f>IF(A375&lt;&gt;"",$B$2,"")</f>
        <v/>
      </c>
      <c r="E375" s="8" t="str">
        <f>IFERROR(IF(F375="M",((1+D375)^(1/12)-1),IF(F375="Q",((1+D375/100)^(1/4)-1)*100,IF(F375="H",((1+D375/100)^(1/6)-1)*100,IF(F375="Y",D375,IF(F375="",D375))))),"")</f>
        <v/>
      </c>
      <c r="F375" s="12" t="s">
        <v>0</v>
      </c>
      <c r="G375" s="5"/>
      <c r="H375" s="5">
        <f>IF(AND(A375=1,G375&gt;0,J375&gt;0),0,IF(AND(A375&gt;1,G375&gt;0,J375&gt;0),C375*E375,IF(AND(G375=0,J375=0),0,IF(AND(G375=0,J375&gt;0),C375*E375))))</f>
        <v>0</v>
      </c>
      <c r="I375" s="5">
        <f>J375-H375</f>
        <v>0</v>
      </c>
      <c r="J375" s="5"/>
      <c r="K375" s="5" t="str">
        <f>IFERROR(IF(G375&gt;0,0,C375*E375),"")</f>
        <v/>
      </c>
      <c r="L375" s="4" t="str">
        <f>IFERROR(IF((C375-I375)+K375&lt;0,TRUNC((C375-I375)+K375),(C375-I375)+K375),"")</f>
        <v/>
      </c>
    </row>
    <row r="376" spans="1:12" x14ac:dyDescent="0.3">
      <c r="A376" s="11" t="str">
        <f>IF(B376="","",A375+1)</f>
        <v/>
      </c>
      <c r="B376" s="10" t="str">
        <f>IF(OR(C376=0,C376=""),"",IF(F375="M",DATE(YEAR(B375),MONTH(B375)+1,DAY(B375)),IF(F375="Q",DATE(YEAR(B375),MONTH(B375)+3,DAY(B375)),IF(F375="H",DATE(YEAR(B375),MONTH(B375)+6,DAY(B375)),IF(F375="Y",DATE(YEAR(B375)+1,MONTH(B375),DAY(B375)))))))</f>
        <v/>
      </c>
      <c r="C376" s="4" t="str">
        <f>IFERROR(L375,"")</f>
        <v/>
      </c>
      <c r="D376" s="9" t="str">
        <f>IF(A376&lt;&gt;"",$B$2,"")</f>
        <v/>
      </c>
      <c r="E376" s="8" t="str">
        <f>IFERROR(IF(F376="M",((1+D376)^(1/12)-1),IF(F376="Q",((1+D376/100)^(1/4)-1)*100,IF(F376="H",((1+D376/100)^(1/6)-1)*100,IF(F376="Y",D376,IF(F376="",D376))))),"")</f>
        <v/>
      </c>
      <c r="F376" s="12" t="s">
        <v>0</v>
      </c>
      <c r="G376" s="5"/>
      <c r="H376" s="5">
        <f>IF(AND(A376=1,G376&gt;0,J376&gt;0),0,IF(AND(A376&gt;1,G376&gt;0,J376&gt;0),C376*E376,IF(AND(G376=0,J376=0),0,IF(AND(G376=0,J376&gt;0),C376*E376))))</f>
        <v>0</v>
      </c>
      <c r="I376" s="5">
        <f>J376-H376</f>
        <v>0</v>
      </c>
      <c r="J376" s="5"/>
      <c r="K376" s="5" t="str">
        <f>IFERROR(IF(G376&gt;0,0,C376*E376),"")</f>
        <v/>
      </c>
      <c r="L376" s="4" t="str">
        <f>IFERROR(IF((C376-I376)+K376&lt;0,TRUNC((C376-I376)+K376),(C376-I376)+K376),"")</f>
        <v/>
      </c>
    </row>
    <row r="377" spans="1:12" x14ac:dyDescent="0.3">
      <c r="A377" s="11" t="str">
        <f>IF(B377="","",A376+1)</f>
        <v/>
      </c>
      <c r="B377" s="10" t="str">
        <f>IF(OR(C377=0,C377=""),"",IF(F376="M",DATE(YEAR(B376),MONTH(B376)+1,DAY(B376)),IF(F376="Q",DATE(YEAR(B376),MONTH(B376)+3,DAY(B376)),IF(F376="H",DATE(YEAR(B376),MONTH(B376)+6,DAY(B376)),IF(F376="Y",DATE(YEAR(B376)+1,MONTH(B376),DAY(B376)))))))</f>
        <v/>
      </c>
      <c r="C377" s="4" t="str">
        <f>IFERROR(L376,"")</f>
        <v/>
      </c>
      <c r="D377" s="9" t="str">
        <f>IF(A377&lt;&gt;"",$B$2,"")</f>
        <v/>
      </c>
      <c r="E377" s="8" t="str">
        <f>IFERROR(IF(F377="M",((1+D377)^(1/12)-1),IF(F377="Q",((1+D377/100)^(1/4)-1)*100,IF(F377="H",((1+D377/100)^(1/6)-1)*100,IF(F377="Y",D377,IF(F377="",D377))))),"")</f>
        <v/>
      </c>
      <c r="F377" s="12" t="s">
        <v>0</v>
      </c>
      <c r="G377" s="5"/>
      <c r="H377" s="5">
        <f>IF(AND(A377=1,G377&gt;0,J377&gt;0),0,IF(AND(A377&gt;1,G377&gt;0,J377&gt;0),C377*E377,IF(AND(G377=0,J377=0),0,IF(AND(G377=0,J377&gt;0),C377*E377))))</f>
        <v>0</v>
      </c>
      <c r="I377" s="5">
        <f>J377-H377</f>
        <v>0</v>
      </c>
      <c r="J377" s="5"/>
      <c r="K377" s="5" t="str">
        <f>IFERROR(IF(G377&gt;0,0,C377*E377),"")</f>
        <v/>
      </c>
      <c r="L377" s="4" t="str">
        <f>IFERROR(IF((C377-I377)+K377&lt;0,TRUNC((C377-I377)+K377),(C377-I377)+K377),"")</f>
        <v/>
      </c>
    </row>
    <row r="378" spans="1:12" x14ac:dyDescent="0.3">
      <c r="A378" s="11" t="str">
        <f>IF(B378="","",A377+1)</f>
        <v/>
      </c>
      <c r="B378" s="10" t="str">
        <f>IF(OR(C378=0,C378=""),"",IF(F377="M",DATE(YEAR(B377),MONTH(B377)+1,DAY(B377)),IF(F377="Q",DATE(YEAR(B377),MONTH(B377)+3,DAY(B377)),IF(F377="H",DATE(YEAR(B377),MONTH(B377)+6,DAY(B377)),IF(F377="Y",DATE(YEAR(B377)+1,MONTH(B377),DAY(B377)))))))</f>
        <v/>
      </c>
      <c r="C378" s="4" t="str">
        <f>IFERROR(L377,"")</f>
        <v/>
      </c>
      <c r="D378" s="9" t="str">
        <f>IF(A378&lt;&gt;"",$B$2,"")</f>
        <v/>
      </c>
      <c r="E378" s="8" t="str">
        <f>IFERROR(IF(F378="M",((1+D378)^(1/12)-1),IF(F378="Q",((1+D378/100)^(1/4)-1)*100,IF(F378="H",((1+D378/100)^(1/6)-1)*100,IF(F378="Y",D378,IF(F378="",D378))))),"")</f>
        <v/>
      </c>
      <c r="F378" s="12" t="s">
        <v>0</v>
      </c>
      <c r="G378" s="5"/>
      <c r="H378" s="5">
        <f>IF(AND(A378=1,G378&gt;0,J378&gt;0),0,IF(AND(A378&gt;1,G378&gt;0,J378&gt;0),C378*E378,IF(AND(G378=0,J378=0),0,IF(AND(G378=0,J378&gt;0),C378*E378))))</f>
        <v>0</v>
      </c>
      <c r="I378" s="5">
        <f>J378-H378</f>
        <v>0</v>
      </c>
      <c r="J378" s="5"/>
      <c r="K378" s="5" t="str">
        <f>IFERROR(IF(G378&gt;0,0,C378*E378),"")</f>
        <v/>
      </c>
      <c r="L378" s="4" t="str">
        <f>IFERROR(IF((C378-I378)+K378&lt;0,TRUNC((C378-I378)+K378),(C378-I378)+K378),"")</f>
        <v/>
      </c>
    </row>
    <row r="379" spans="1:12" x14ac:dyDescent="0.3">
      <c r="A379" s="11" t="str">
        <f>IF(B379="","",A378+1)</f>
        <v/>
      </c>
      <c r="B379" s="10" t="str">
        <f>IF(OR(C379=0,C379=""),"",IF(F378="M",DATE(YEAR(B378),MONTH(B378)+1,DAY(B378)),IF(F378="Q",DATE(YEAR(B378),MONTH(B378)+3,DAY(B378)),IF(F378="H",DATE(YEAR(B378),MONTH(B378)+6,DAY(B378)),IF(F378="Y",DATE(YEAR(B378)+1,MONTH(B378),DAY(B378)))))))</f>
        <v/>
      </c>
      <c r="C379" s="4" t="str">
        <f>IFERROR(L378,"")</f>
        <v/>
      </c>
      <c r="D379" s="9" t="str">
        <f>IF(A379&lt;&gt;"",$B$2,"")</f>
        <v/>
      </c>
      <c r="E379" s="8" t="str">
        <f>IFERROR(IF(F379="M",((1+D379)^(1/12)-1),IF(F379="Q",((1+D379/100)^(1/4)-1)*100,IF(F379="H",((1+D379/100)^(1/6)-1)*100,IF(F379="Y",D379,IF(F379="",D379))))),"")</f>
        <v/>
      </c>
      <c r="F379" s="12" t="s">
        <v>0</v>
      </c>
      <c r="G379" s="5"/>
      <c r="H379" s="5">
        <f>IF(AND(A379=1,G379&gt;0,J379&gt;0),0,IF(AND(A379&gt;1,G379&gt;0,J379&gt;0),C379*E379,IF(AND(G379=0,J379=0),0,IF(AND(G379=0,J379&gt;0),C379*E379))))</f>
        <v>0</v>
      </c>
      <c r="I379" s="5">
        <f>J379-H379</f>
        <v>0</v>
      </c>
      <c r="J379" s="5"/>
      <c r="K379" s="5" t="str">
        <f>IFERROR(IF(G379&gt;0,0,C379*E379),"")</f>
        <v/>
      </c>
      <c r="L379" s="4" t="str">
        <f>IFERROR(IF((C379-I379)+K379&lt;0,TRUNC((C379-I379)+K379),(C379-I379)+K379),"")</f>
        <v/>
      </c>
    </row>
    <row r="380" spans="1:12" x14ac:dyDescent="0.3">
      <c r="A380" s="11" t="str">
        <f>IF(B380="","",A379+1)</f>
        <v/>
      </c>
      <c r="B380" s="10" t="str">
        <f>IF(OR(C380=0,C380=""),"",IF(F379="M",DATE(YEAR(B379),MONTH(B379)+1,DAY(B379)),IF(F379="Q",DATE(YEAR(B379),MONTH(B379)+3,DAY(B379)),IF(F379="H",DATE(YEAR(B379),MONTH(B379)+6,DAY(B379)),IF(F379="Y",DATE(YEAR(B379)+1,MONTH(B379),DAY(B379)))))))</f>
        <v/>
      </c>
      <c r="C380" s="4" t="str">
        <f>IFERROR(L379,"")</f>
        <v/>
      </c>
      <c r="D380" s="9" t="str">
        <f>IF(A380&lt;&gt;"",$B$2,"")</f>
        <v/>
      </c>
      <c r="E380" s="8" t="str">
        <f>IFERROR(IF(F380="M",((1+D380)^(1/12)-1),IF(F380="Q",((1+D380/100)^(1/4)-1)*100,IF(F380="H",((1+D380/100)^(1/6)-1)*100,IF(F380="Y",D380,IF(F380="",D380))))),"")</f>
        <v/>
      </c>
      <c r="F380" s="12" t="s">
        <v>0</v>
      </c>
      <c r="G380" s="5"/>
      <c r="H380" s="5">
        <f>IF(AND(A380=1,G380&gt;0,J380&gt;0),0,IF(AND(A380&gt;1,G380&gt;0,J380&gt;0),C380*E380,IF(AND(G380=0,J380=0),0,IF(AND(G380=0,J380&gt;0),C380*E380))))</f>
        <v>0</v>
      </c>
      <c r="I380" s="5">
        <f>J380-H380</f>
        <v>0</v>
      </c>
      <c r="J380" s="5"/>
      <c r="K380" s="5" t="str">
        <f>IFERROR(IF(G380&gt;0,0,C380*E380),"")</f>
        <v/>
      </c>
      <c r="L380" s="4" t="str">
        <f>IFERROR(IF((C380-I380)+K380&lt;0,TRUNC((C380-I380)+K380),(C380-I380)+K380),"")</f>
        <v/>
      </c>
    </row>
    <row r="381" spans="1:12" x14ac:dyDescent="0.3">
      <c r="A381" s="11" t="str">
        <f>IF(B381="","",A380+1)</f>
        <v/>
      </c>
      <c r="B381" s="10" t="str">
        <f>IF(OR(C381=0,C381=""),"",IF(F380="M",DATE(YEAR(B380),MONTH(B380)+1,DAY(B380)),IF(F380="Q",DATE(YEAR(B380),MONTH(B380)+3,DAY(B380)),IF(F380="H",DATE(YEAR(B380),MONTH(B380)+6,DAY(B380)),IF(F380="Y",DATE(YEAR(B380)+1,MONTH(B380),DAY(B380)))))))</f>
        <v/>
      </c>
      <c r="C381" s="4" t="str">
        <f>IFERROR(L380,"")</f>
        <v/>
      </c>
      <c r="D381" s="9" t="str">
        <f>IF(A381&lt;&gt;"",$B$2,"")</f>
        <v/>
      </c>
      <c r="E381" s="8" t="str">
        <f>IFERROR(IF(F381="M",((1+D381)^(1/12)-1),IF(F381="Q",((1+D381/100)^(1/4)-1)*100,IF(F381="H",((1+D381/100)^(1/6)-1)*100,IF(F381="Y",D381,IF(F381="",D381))))),"")</f>
        <v/>
      </c>
      <c r="F381" s="12" t="s">
        <v>0</v>
      </c>
      <c r="G381" s="5"/>
      <c r="H381" s="5">
        <f>IF(AND(A381=1,G381&gt;0,J381&gt;0),0,IF(AND(A381&gt;1,G381&gt;0,J381&gt;0),C381*E381,IF(AND(G381=0,J381=0),0,IF(AND(G381=0,J381&gt;0),C381*E381))))</f>
        <v>0</v>
      </c>
      <c r="I381" s="5">
        <f>J381-H381</f>
        <v>0</v>
      </c>
      <c r="J381" s="5"/>
      <c r="K381" s="5" t="str">
        <f>IFERROR(IF(G381&gt;0,0,C381*E381),"")</f>
        <v/>
      </c>
      <c r="L381" s="4" t="str">
        <f>IFERROR(IF((C381-I381)+K381&lt;0,TRUNC((C381-I381)+K381),(C381-I381)+K381),"")</f>
        <v/>
      </c>
    </row>
    <row r="382" spans="1:12" x14ac:dyDescent="0.3">
      <c r="A382" s="11" t="str">
        <f>IF(B382="","",A381+1)</f>
        <v/>
      </c>
      <c r="B382" s="10" t="str">
        <f>IF(OR(C382=0,C382=""),"",IF(F381="M",DATE(YEAR(B381),MONTH(B381)+1,DAY(B381)),IF(F381="Q",DATE(YEAR(B381),MONTH(B381)+3,DAY(B381)),IF(F381="H",DATE(YEAR(B381),MONTH(B381)+6,DAY(B381)),IF(F381="Y",DATE(YEAR(B381)+1,MONTH(B381),DAY(B381)))))))</f>
        <v/>
      </c>
      <c r="C382" s="4" t="str">
        <f>IFERROR(L381,"")</f>
        <v/>
      </c>
      <c r="D382" s="9" t="str">
        <f>IF(A382&lt;&gt;"",$B$2,"")</f>
        <v/>
      </c>
      <c r="E382" s="8" t="str">
        <f>IFERROR(IF(F382="M",((1+D382)^(1/12)-1),IF(F382="Q",((1+D382/100)^(1/4)-1)*100,IF(F382="H",((1+D382/100)^(1/6)-1)*100,IF(F382="Y",D382,IF(F382="",D382))))),"")</f>
        <v/>
      </c>
      <c r="F382" s="12" t="s">
        <v>0</v>
      </c>
      <c r="G382" s="5"/>
      <c r="H382" s="5">
        <f>IF(AND(A382=1,G382&gt;0,J382&gt;0),0,IF(AND(A382&gt;1,G382&gt;0,J382&gt;0),C382*E382,IF(AND(G382=0,J382=0),0,IF(AND(G382=0,J382&gt;0),C382*E382))))</f>
        <v>0</v>
      </c>
      <c r="I382" s="5">
        <f>J382-H382</f>
        <v>0</v>
      </c>
      <c r="J382" s="5"/>
      <c r="K382" s="5" t="str">
        <f>IFERROR(IF(G382&gt;0,0,C382*E382),"")</f>
        <v/>
      </c>
      <c r="L382" s="4" t="str">
        <f>IFERROR(IF((C382-I382)+K382&lt;0,TRUNC((C382-I382)+K382),(C382-I382)+K382),"")</f>
        <v/>
      </c>
    </row>
    <row r="383" spans="1:12" x14ac:dyDescent="0.3">
      <c r="A383" s="11" t="str">
        <f>IF(B383="","",A382+1)</f>
        <v/>
      </c>
      <c r="B383" s="10" t="str">
        <f>IF(OR(C383=0,C383=""),"",IF(F382="M",DATE(YEAR(B382),MONTH(B382)+1,DAY(B382)),IF(F382="Q",DATE(YEAR(B382),MONTH(B382)+3,DAY(B382)),IF(F382="H",DATE(YEAR(B382),MONTH(B382)+6,DAY(B382)),IF(F382="Y",DATE(YEAR(B382)+1,MONTH(B382),DAY(B382)))))))</f>
        <v/>
      </c>
      <c r="C383" s="4" t="str">
        <f>IFERROR(L382,"")</f>
        <v/>
      </c>
      <c r="D383" s="9" t="str">
        <f>IF(A383&lt;&gt;"",$B$2,"")</f>
        <v/>
      </c>
      <c r="E383" s="8" t="str">
        <f>IFERROR(IF(F383="M",((1+D383)^(1/12)-1),IF(F383="Q",((1+D383/100)^(1/4)-1)*100,IF(F383="H",((1+D383/100)^(1/6)-1)*100,IF(F383="Y",D383,IF(F383="",D383))))),"")</f>
        <v/>
      </c>
      <c r="F383" s="12" t="s">
        <v>0</v>
      </c>
      <c r="G383" s="5"/>
      <c r="H383" s="5">
        <f>IF(AND(A383=1,G383&gt;0,J383&gt;0),0,IF(AND(A383&gt;1,G383&gt;0,J383&gt;0),C383*E383,IF(AND(G383=0,J383=0),0,IF(AND(G383=0,J383&gt;0),C383*E383))))</f>
        <v>0</v>
      </c>
      <c r="I383" s="5">
        <f>J383-H383</f>
        <v>0</v>
      </c>
      <c r="J383" s="5"/>
      <c r="K383" s="5" t="str">
        <f>IFERROR(IF(G383&gt;0,0,C383*E383),"")</f>
        <v/>
      </c>
      <c r="L383" s="4" t="str">
        <f>IFERROR(IF((C383-I383)+K383&lt;0,TRUNC((C383-I383)+K383),(C383-I383)+K383),"")</f>
        <v/>
      </c>
    </row>
    <row r="384" spans="1:12" x14ac:dyDescent="0.3">
      <c r="A384" s="11" t="str">
        <f>IF(B384="","",A383+1)</f>
        <v/>
      </c>
      <c r="B384" s="10" t="str">
        <f>IF(OR(C384=0,C384=""),"",IF(F383="M",DATE(YEAR(B383),MONTH(B383)+1,DAY(B383)),IF(F383="Q",DATE(YEAR(B383),MONTH(B383)+3,DAY(B383)),IF(F383="H",DATE(YEAR(B383),MONTH(B383)+6,DAY(B383)),IF(F383="Y",DATE(YEAR(B383)+1,MONTH(B383),DAY(B383)))))))</f>
        <v/>
      </c>
      <c r="C384" s="4" t="str">
        <f>IFERROR(L383,"")</f>
        <v/>
      </c>
      <c r="D384" s="9" t="str">
        <f>IF(A384&lt;&gt;"",$B$2,"")</f>
        <v/>
      </c>
      <c r="E384" s="8" t="str">
        <f>IFERROR(IF(F384="M",((1+D384)^(1/12)-1),IF(F384="Q",((1+D384/100)^(1/4)-1)*100,IF(F384="H",((1+D384/100)^(1/6)-1)*100,IF(F384="Y",D384,IF(F384="",D384))))),"")</f>
        <v/>
      </c>
      <c r="F384" s="12" t="s">
        <v>0</v>
      </c>
      <c r="G384" s="5"/>
      <c r="H384" s="5">
        <f>IF(AND(A384=1,G384&gt;0,J384&gt;0),0,IF(AND(A384&gt;1,G384&gt;0,J384&gt;0),C384*E384,IF(AND(G384=0,J384=0),0,IF(AND(G384=0,J384&gt;0),C384*E384))))</f>
        <v>0</v>
      </c>
      <c r="I384" s="5">
        <f>J384-H384</f>
        <v>0</v>
      </c>
      <c r="J384" s="5"/>
      <c r="K384" s="5" t="str">
        <f>IFERROR(IF(G384&gt;0,0,C384*E384),"")</f>
        <v/>
      </c>
      <c r="L384" s="4" t="str">
        <f>IFERROR(IF((C384-I384)+K384&lt;0,TRUNC((C384-I384)+K384),(C384-I384)+K384),"")</f>
        <v/>
      </c>
    </row>
    <row r="385" spans="1:12" x14ac:dyDescent="0.3">
      <c r="A385" s="11" t="str">
        <f>IF(B385="","",A384+1)</f>
        <v/>
      </c>
      <c r="B385" s="10" t="str">
        <f>IF(OR(C385=0,C385=""),"",IF(F384="M",DATE(YEAR(B384),MONTH(B384)+1,DAY(B384)),IF(F384="Q",DATE(YEAR(B384),MONTH(B384)+3,DAY(B384)),IF(F384="H",DATE(YEAR(B384),MONTH(B384)+6,DAY(B384)),IF(F384="Y",DATE(YEAR(B384)+1,MONTH(B384),DAY(B384)))))))</f>
        <v/>
      </c>
      <c r="C385" s="4" t="str">
        <f>IFERROR(L384,"")</f>
        <v/>
      </c>
      <c r="D385" s="9" t="str">
        <f>IF(A385&lt;&gt;"",$B$2,"")</f>
        <v/>
      </c>
      <c r="E385" s="8" t="str">
        <f>IFERROR(IF(F385="M",((1+D385)^(1/12)-1),IF(F385="Q",((1+D385/100)^(1/4)-1)*100,IF(F385="H",((1+D385/100)^(1/6)-1)*100,IF(F385="Y",D385,IF(F385="",D385))))),"")</f>
        <v/>
      </c>
      <c r="F385" s="12" t="s">
        <v>0</v>
      </c>
      <c r="G385" s="5"/>
      <c r="H385" s="5">
        <f>IF(AND(A385=1,G385&gt;0,J385&gt;0),0,IF(AND(A385&gt;1,G385&gt;0,J385&gt;0),C385*E385,IF(AND(G385=0,J385=0),0,IF(AND(G385=0,J385&gt;0),C385*E385))))</f>
        <v>0</v>
      </c>
      <c r="I385" s="5">
        <f>J385-H385</f>
        <v>0</v>
      </c>
      <c r="J385" s="5"/>
      <c r="K385" s="5" t="str">
        <f>IFERROR(IF(G385&gt;0,0,C385*E385),"")</f>
        <v/>
      </c>
      <c r="L385" s="4" t="str">
        <f>IFERROR(IF((C385-I385)+K385&lt;0,TRUNC((C385-I385)+K385),(C385-I385)+K385),"")</f>
        <v/>
      </c>
    </row>
    <row r="386" spans="1:12" x14ac:dyDescent="0.3">
      <c r="A386" s="11" t="str">
        <f>IF(B386="","",A385+1)</f>
        <v/>
      </c>
      <c r="B386" s="10" t="str">
        <f>IF(OR(C386=0,C386=""),"",IF(F385="M",DATE(YEAR(B385),MONTH(B385)+1,DAY(B385)),IF(F385="Q",DATE(YEAR(B385),MONTH(B385)+3,DAY(B385)),IF(F385="H",DATE(YEAR(B385),MONTH(B385)+6,DAY(B385)),IF(F385="Y",DATE(YEAR(B385)+1,MONTH(B385),DAY(B385)))))))</f>
        <v/>
      </c>
      <c r="C386" s="4" t="str">
        <f>IFERROR(L385,"")</f>
        <v/>
      </c>
      <c r="D386" s="9" t="str">
        <f>IF(A386&lt;&gt;"",$B$2,"")</f>
        <v/>
      </c>
      <c r="E386" s="8" t="str">
        <f>IFERROR(IF(F386="M",((1+D386)^(1/12)-1),IF(F386="Q",((1+D386/100)^(1/4)-1)*100,IF(F386="H",((1+D386/100)^(1/6)-1)*100,IF(F386="Y",D386,IF(F386="",D386))))),"")</f>
        <v/>
      </c>
      <c r="F386" s="12" t="s">
        <v>0</v>
      </c>
      <c r="G386" s="5"/>
      <c r="H386" s="5">
        <f>IF(AND(A386=1,G386&gt;0,J386&gt;0),0,IF(AND(A386&gt;1,G386&gt;0,J386&gt;0),C386*E386,IF(AND(G386=0,J386=0),0,IF(AND(G386=0,J386&gt;0),C386*E386))))</f>
        <v>0</v>
      </c>
      <c r="I386" s="5">
        <f>J386-H386</f>
        <v>0</v>
      </c>
      <c r="J386" s="5"/>
      <c r="K386" s="5" t="str">
        <f>IFERROR(IF(G386&gt;0,0,C386*E386),"")</f>
        <v/>
      </c>
      <c r="L386" s="4" t="str">
        <f>IFERROR(IF((C386-I386)+K386&lt;0,TRUNC((C386-I386)+K386),(C386-I386)+K386),"")</f>
        <v/>
      </c>
    </row>
    <row r="387" spans="1:12" x14ac:dyDescent="0.3">
      <c r="A387" s="11" t="str">
        <f>IF(B387="","",A386+1)</f>
        <v/>
      </c>
      <c r="B387" s="10" t="str">
        <f>IF(OR(C387=0,C387=""),"",IF(F386="M",DATE(YEAR(B386),MONTH(B386)+1,DAY(B386)),IF(F386="Q",DATE(YEAR(B386),MONTH(B386)+3,DAY(B386)),IF(F386="H",DATE(YEAR(B386),MONTH(B386)+6,DAY(B386)),IF(F386="Y",DATE(YEAR(B386)+1,MONTH(B386),DAY(B386)))))))</f>
        <v/>
      </c>
      <c r="C387" s="4" t="str">
        <f>IFERROR(L386,"")</f>
        <v/>
      </c>
      <c r="D387" s="9" t="str">
        <f>IF(A387&lt;&gt;"",$B$2,"")</f>
        <v/>
      </c>
      <c r="E387" s="8" t="str">
        <f>IFERROR(IF(F387="M",((1+D387)^(1/12)-1),IF(F387="Q",((1+D387/100)^(1/4)-1)*100,IF(F387="H",((1+D387/100)^(1/6)-1)*100,IF(F387="Y",D387,IF(F387="",D387))))),"")</f>
        <v/>
      </c>
      <c r="F387" s="12" t="s">
        <v>0</v>
      </c>
      <c r="G387" s="5"/>
      <c r="H387" s="5">
        <f>IF(AND(A387=1,G387&gt;0,J387&gt;0),0,IF(AND(A387&gt;1,G387&gt;0,J387&gt;0),C387*E387,IF(AND(G387=0,J387=0),0,IF(AND(G387=0,J387&gt;0),C387*E387))))</f>
        <v>0</v>
      </c>
      <c r="I387" s="5">
        <f>J387-H387</f>
        <v>0</v>
      </c>
      <c r="J387" s="5"/>
      <c r="K387" s="5" t="str">
        <f>IFERROR(IF(G387&gt;0,0,C387*E387),"")</f>
        <v/>
      </c>
      <c r="L387" s="4" t="str">
        <f>IFERROR(IF((C387-I387)+K387&lt;0,TRUNC((C387-I387)+K387),(C387-I387)+K387),"")</f>
        <v/>
      </c>
    </row>
    <row r="388" spans="1:12" x14ac:dyDescent="0.3">
      <c r="A388" s="11" t="str">
        <f>IF(B388="","",A387+1)</f>
        <v/>
      </c>
      <c r="B388" s="10" t="str">
        <f>IF(OR(C388=0,C388=""),"",IF(F387="M",DATE(YEAR(B387),MONTH(B387)+1,DAY(B387)),IF(F387="Q",DATE(YEAR(B387),MONTH(B387)+3,DAY(B387)),IF(F387="H",DATE(YEAR(B387),MONTH(B387)+6,DAY(B387)),IF(F387="Y",DATE(YEAR(B387)+1,MONTH(B387),DAY(B387)))))))</f>
        <v/>
      </c>
      <c r="C388" s="4" t="str">
        <f>IFERROR(L387,"")</f>
        <v/>
      </c>
      <c r="D388" s="9" t="str">
        <f>IF(A388&lt;&gt;"",$B$2,"")</f>
        <v/>
      </c>
      <c r="E388" s="8" t="str">
        <f>IFERROR(IF(F388="M",((1+D388)^(1/12)-1),IF(F388="Q",((1+D388/100)^(1/4)-1)*100,IF(F388="H",((1+D388/100)^(1/6)-1)*100,IF(F388="Y",D388,IF(F388="",D388))))),"")</f>
        <v/>
      </c>
      <c r="F388" s="12" t="s">
        <v>0</v>
      </c>
      <c r="G388" s="5"/>
      <c r="H388" s="5">
        <f>IF(AND(A388=1,G388&gt;0,J388&gt;0),0,IF(AND(A388&gt;1,G388&gt;0,J388&gt;0),C388*E388,IF(AND(G388=0,J388=0),0,IF(AND(G388=0,J388&gt;0),C388*E388))))</f>
        <v>0</v>
      </c>
      <c r="I388" s="5">
        <f>J388-H388</f>
        <v>0</v>
      </c>
      <c r="J388" s="5"/>
      <c r="K388" s="5" t="str">
        <f>IFERROR(IF(G388&gt;0,0,C388*E388),"")</f>
        <v/>
      </c>
      <c r="L388" s="4" t="str">
        <f>IFERROR(IF((C388-I388)+K388&lt;0,TRUNC((C388-I388)+K388),(C388-I388)+K388),"")</f>
        <v/>
      </c>
    </row>
    <row r="389" spans="1:12" x14ac:dyDescent="0.3">
      <c r="A389" s="11" t="str">
        <f>IF(B389="","",A388+1)</f>
        <v/>
      </c>
      <c r="B389" s="10" t="str">
        <f>IF(OR(C389=0,C389=""),"",IF(F388="M",DATE(YEAR(B388),MONTH(B388)+1,DAY(B388)),IF(F388="Q",DATE(YEAR(B388),MONTH(B388)+3,DAY(B388)),IF(F388="H",DATE(YEAR(B388),MONTH(B388)+6,DAY(B388)),IF(F388="Y",DATE(YEAR(B388)+1,MONTH(B388),DAY(B388)))))))</f>
        <v/>
      </c>
      <c r="C389" s="4" t="str">
        <f>IFERROR(L388,"")</f>
        <v/>
      </c>
      <c r="D389" s="9" t="str">
        <f>IF(A389&lt;&gt;"",$B$2,"")</f>
        <v/>
      </c>
      <c r="E389" s="8" t="str">
        <f>IFERROR(IF(F389="M",((1+D389)^(1/12)-1),IF(F389="Q",((1+D389/100)^(1/4)-1)*100,IF(F389="H",((1+D389/100)^(1/6)-1)*100,IF(F389="Y",D389,IF(F389="",D389))))),"")</f>
        <v/>
      </c>
      <c r="F389" s="12" t="s">
        <v>0</v>
      </c>
      <c r="G389" s="5"/>
      <c r="H389" s="5">
        <f>IF(AND(A389=1,G389&gt;0,J389&gt;0),0,IF(AND(A389&gt;1,G389&gt;0,J389&gt;0),C389*E389,IF(AND(G389=0,J389=0),0,IF(AND(G389=0,J389&gt;0),C389*E389))))</f>
        <v>0</v>
      </c>
      <c r="I389" s="5">
        <f>J389-H389</f>
        <v>0</v>
      </c>
      <c r="J389" s="5"/>
      <c r="K389" s="5" t="str">
        <f>IFERROR(IF(G389&gt;0,0,C389*E389),"")</f>
        <v/>
      </c>
      <c r="L389" s="4" t="str">
        <f>IFERROR(IF((C389-I389)+K389&lt;0,TRUNC((C389-I389)+K389),(C389-I389)+K389),"")</f>
        <v/>
      </c>
    </row>
    <row r="390" spans="1:12" x14ac:dyDescent="0.3">
      <c r="A390" s="11" t="str">
        <f>IF(B390="","",A389+1)</f>
        <v/>
      </c>
      <c r="B390" s="10" t="str">
        <f>IF(OR(C390=0,C390=""),"",IF(F389="M",DATE(YEAR(B389),MONTH(B389)+1,DAY(B389)),IF(F389="Q",DATE(YEAR(B389),MONTH(B389)+3,DAY(B389)),IF(F389="H",DATE(YEAR(B389),MONTH(B389)+6,DAY(B389)),IF(F389="Y",DATE(YEAR(B389)+1,MONTH(B389),DAY(B389)))))))</f>
        <v/>
      </c>
      <c r="C390" s="4" t="str">
        <f>IFERROR(L389,"")</f>
        <v/>
      </c>
      <c r="D390" s="9" t="str">
        <f>IF(A390&lt;&gt;"",$B$2,"")</f>
        <v/>
      </c>
      <c r="E390" s="8" t="str">
        <f>IFERROR(IF(F390="M",((1+D390)^(1/12)-1),IF(F390="Q",((1+D390/100)^(1/4)-1)*100,IF(F390="H",((1+D390/100)^(1/6)-1)*100,IF(F390="Y",D390,IF(F390="",D390))))),"")</f>
        <v/>
      </c>
      <c r="F390" s="12" t="s">
        <v>0</v>
      </c>
      <c r="G390" s="5"/>
      <c r="H390" s="5">
        <f>IF(AND(A390=1,G390&gt;0,J390&gt;0),0,IF(AND(A390&gt;1,G390&gt;0,J390&gt;0),C390*E390,IF(AND(G390=0,J390=0),0,IF(AND(G390=0,J390&gt;0),C390*E390))))</f>
        <v>0</v>
      </c>
      <c r="I390" s="5">
        <f>J390-H390</f>
        <v>0</v>
      </c>
      <c r="J390" s="5"/>
      <c r="K390" s="5" t="str">
        <f>IFERROR(IF(G390&gt;0,0,C390*E390),"")</f>
        <v/>
      </c>
      <c r="L390" s="4" t="str">
        <f>IFERROR(IF((C390-I390)+K390&lt;0,TRUNC((C390-I390)+K390),(C390-I390)+K390),"")</f>
        <v/>
      </c>
    </row>
    <row r="391" spans="1:12" x14ac:dyDescent="0.3">
      <c r="A391" s="11" t="str">
        <f>IF(B391="","",A390+1)</f>
        <v/>
      </c>
      <c r="B391" s="10" t="str">
        <f>IF(OR(C391=0,C391=""),"",IF(F390="M",DATE(YEAR(B390),MONTH(B390)+1,DAY(B390)),IF(F390="Q",DATE(YEAR(B390),MONTH(B390)+3,DAY(B390)),IF(F390="H",DATE(YEAR(B390),MONTH(B390)+6,DAY(B390)),IF(F390="Y",DATE(YEAR(B390)+1,MONTH(B390),DAY(B390)))))))</f>
        <v/>
      </c>
      <c r="C391" s="4" t="str">
        <f>IFERROR(L390,"")</f>
        <v/>
      </c>
      <c r="D391" s="9" t="str">
        <f>IF(A391&lt;&gt;"",$B$2,"")</f>
        <v/>
      </c>
      <c r="E391" s="8" t="str">
        <f>IFERROR(IF(F391="M",((1+D391)^(1/12)-1),IF(F391="Q",((1+D391/100)^(1/4)-1)*100,IF(F391="H",((1+D391/100)^(1/6)-1)*100,IF(F391="Y",D391,IF(F391="",D391))))),"")</f>
        <v/>
      </c>
      <c r="F391" s="12" t="s">
        <v>0</v>
      </c>
      <c r="G391" s="5"/>
      <c r="H391" s="5">
        <f>IF(AND(A391=1,G391&gt;0,J391&gt;0),0,IF(AND(A391&gt;1,G391&gt;0,J391&gt;0),C391*E391,IF(AND(G391=0,J391=0),0,IF(AND(G391=0,J391&gt;0),C391*E391))))</f>
        <v>0</v>
      </c>
      <c r="I391" s="5">
        <f>J391-H391</f>
        <v>0</v>
      </c>
      <c r="J391" s="5"/>
      <c r="K391" s="5" t="str">
        <f>IFERROR(IF(G391&gt;0,0,C391*E391),"")</f>
        <v/>
      </c>
      <c r="L391" s="4" t="str">
        <f>IFERROR(IF((C391-I391)+K391&lt;0,TRUNC((C391-I391)+K391),(C391-I391)+K391),"")</f>
        <v/>
      </c>
    </row>
    <row r="392" spans="1:12" x14ac:dyDescent="0.3">
      <c r="A392" s="11" t="str">
        <f>IF(B392="","",A391+1)</f>
        <v/>
      </c>
      <c r="B392" s="10" t="str">
        <f>IF(OR(C392=0,C392=""),"",IF(F391="M",DATE(YEAR(B391),MONTH(B391)+1,DAY(B391)),IF(F391="Q",DATE(YEAR(B391),MONTH(B391)+3,DAY(B391)),IF(F391="H",DATE(YEAR(B391),MONTH(B391)+6,DAY(B391)),IF(F391="Y",DATE(YEAR(B391)+1,MONTH(B391),DAY(B391)))))))</f>
        <v/>
      </c>
      <c r="C392" s="4" t="str">
        <f>IFERROR(L391,"")</f>
        <v/>
      </c>
      <c r="D392" s="9" t="str">
        <f>IF(A392&lt;&gt;"",$B$2,"")</f>
        <v/>
      </c>
      <c r="E392" s="8" t="str">
        <f>IFERROR(IF(F392="M",((1+D392)^(1/12)-1),IF(F392="Q",((1+D392/100)^(1/4)-1)*100,IF(F392="H",((1+D392/100)^(1/6)-1)*100,IF(F392="Y",D392,IF(F392="",D392))))),"")</f>
        <v/>
      </c>
      <c r="F392" s="12" t="s">
        <v>0</v>
      </c>
      <c r="G392" s="5"/>
      <c r="H392" s="5">
        <f>IF(AND(A392=1,G392&gt;0,J392&gt;0),0,IF(AND(A392&gt;1,G392&gt;0,J392&gt;0),C392*E392,IF(AND(G392=0,J392=0),0,IF(AND(G392=0,J392&gt;0),C392*E392))))</f>
        <v>0</v>
      </c>
      <c r="I392" s="5">
        <f>J392-H392</f>
        <v>0</v>
      </c>
      <c r="J392" s="5"/>
      <c r="K392" s="5" t="str">
        <f>IFERROR(IF(G392&gt;0,0,C392*E392),"")</f>
        <v/>
      </c>
      <c r="L392" s="4" t="str">
        <f>IFERROR(IF((C392-I392)+K392&lt;0,TRUNC((C392-I392)+K392),(C392-I392)+K392),"")</f>
        <v/>
      </c>
    </row>
    <row r="393" spans="1:12" x14ac:dyDescent="0.3">
      <c r="A393" s="11" t="str">
        <f>IF(B393="","",A392+1)</f>
        <v/>
      </c>
      <c r="B393" s="10" t="str">
        <f>IF(OR(C393=0,C393=""),"",IF(F392="M",DATE(YEAR(B392),MONTH(B392)+1,DAY(B392)),IF(F392="Q",DATE(YEAR(B392),MONTH(B392)+3,DAY(B392)),IF(F392="H",DATE(YEAR(B392),MONTH(B392)+6,DAY(B392)),IF(F392="Y",DATE(YEAR(B392)+1,MONTH(B392),DAY(B392)))))))</f>
        <v/>
      </c>
      <c r="C393" s="4" t="str">
        <f>IFERROR(L392,"")</f>
        <v/>
      </c>
      <c r="D393" s="9" t="str">
        <f>IF(A393&lt;&gt;"",$B$2,"")</f>
        <v/>
      </c>
      <c r="E393" s="8" t="str">
        <f>IFERROR(IF(F393="M",((1+D393)^(1/12)-1),IF(F393="Q",((1+D393/100)^(1/4)-1)*100,IF(F393="H",((1+D393/100)^(1/6)-1)*100,IF(F393="Y",D393,IF(F393="",D393))))),"")</f>
        <v/>
      </c>
      <c r="F393" s="12" t="s">
        <v>0</v>
      </c>
      <c r="G393" s="5"/>
      <c r="H393" s="5">
        <f>IF(AND(A393=1,G393&gt;0,J393&gt;0),0,IF(AND(A393&gt;1,G393&gt;0,J393&gt;0),C393*E393,IF(AND(G393=0,J393=0),0,IF(AND(G393=0,J393&gt;0),C393*E393))))</f>
        <v>0</v>
      </c>
      <c r="I393" s="5">
        <f>J393-H393</f>
        <v>0</v>
      </c>
      <c r="J393" s="5"/>
      <c r="K393" s="5" t="str">
        <f>IFERROR(IF(G393&gt;0,0,C393*E393),"")</f>
        <v/>
      </c>
      <c r="L393" s="4" t="str">
        <f>IFERROR(IF((C393-I393)+K393&lt;0,TRUNC((C393-I393)+K393),(C393-I393)+K393),"")</f>
        <v/>
      </c>
    </row>
    <row r="394" spans="1:12" x14ac:dyDescent="0.3">
      <c r="A394" s="11" t="str">
        <f>IF(B394="","",A393+1)</f>
        <v/>
      </c>
      <c r="B394" s="10" t="str">
        <f>IF(OR(C394=0,C394=""),"",IF(F393="M",DATE(YEAR(B393),MONTH(B393)+1,DAY(B393)),IF(F393="Q",DATE(YEAR(B393),MONTH(B393)+3,DAY(B393)),IF(F393="H",DATE(YEAR(B393),MONTH(B393)+6,DAY(B393)),IF(F393="Y",DATE(YEAR(B393)+1,MONTH(B393),DAY(B393)))))))</f>
        <v/>
      </c>
      <c r="C394" s="4" t="str">
        <f>IFERROR(L393,"")</f>
        <v/>
      </c>
      <c r="D394" s="9" t="str">
        <f>IF(A394&lt;&gt;"",$B$2,"")</f>
        <v/>
      </c>
      <c r="E394" s="8" t="str">
        <f>IFERROR(IF(F394="M",((1+D394)^(1/12)-1),IF(F394="Q",((1+D394/100)^(1/4)-1)*100,IF(F394="H",((1+D394/100)^(1/6)-1)*100,IF(F394="Y",D394,IF(F394="",D394))))),"")</f>
        <v/>
      </c>
      <c r="F394" s="12" t="s">
        <v>0</v>
      </c>
      <c r="G394" s="5"/>
      <c r="H394" s="5">
        <f>IF(AND(A394=1,G394&gt;0,J394&gt;0),0,IF(AND(A394&gt;1,G394&gt;0,J394&gt;0),C394*E394,IF(AND(G394=0,J394=0),0,IF(AND(G394=0,J394&gt;0),C394*E394))))</f>
        <v>0</v>
      </c>
      <c r="I394" s="5">
        <f>J394-H394</f>
        <v>0</v>
      </c>
      <c r="J394" s="5"/>
      <c r="K394" s="5" t="str">
        <f>IFERROR(IF(G394&gt;0,0,C394*E394),"")</f>
        <v/>
      </c>
      <c r="L394" s="4" t="str">
        <f>IFERROR(IF((C394-I394)+K394&lt;0,TRUNC((C394-I394)+K394),(C394-I394)+K394),"")</f>
        <v/>
      </c>
    </row>
    <row r="395" spans="1:12" x14ac:dyDescent="0.3">
      <c r="A395" s="11" t="str">
        <f>IF(B395="","",A394+1)</f>
        <v/>
      </c>
      <c r="B395" s="10" t="str">
        <f>IF(OR(C395=0,C395=""),"",IF(F394="M",DATE(YEAR(B394),MONTH(B394)+1,DAY(B394)),IF(F394="Q",DATE(YEAR(B394),MONTH(B394)+3,DAY(B394)),IF(F394="H",DATE(YEAR(B394),MONTH(B394)+6,DAY(B394)),IF(F394="Y",DATE(YEAR(B394)+1,MONTH(B394),DAY(B394)))))))</f>
        <v/>
      </c>
      <c r="C395" s="4" t="str">
        <f>IFERROR(L394,"")</f>
        <v/>
      </c>
      <c r="D395" s="9" t="str">
        <f>IF(A395&lt;&gt;"",$B$2,"")</f>
        <v/>
      </c>
      <c r="E395" s="8" t="str">
        <f>IFERROR(IF(F395="M",((1+D395)^(1/12)-1),IF(F395="Q",((1+D395/100)^(1/4)-1)*100,IF(F395="H",((1+D395/100)^(1/6)-1)*100,IF(F395="Y",D395,IF(F395="",D395))))),"")</f>
        <v/>
      </c>
      <c r="F395" s="12" t="s">
        <v>0</v>
      </c>
      <c r="G395" s="5"/>
      <c r="H395" s="5">
        <f>IF(AND(A395=1,G395&gt;0,J395&gt;0),0,IF(AND(A395&gt;1,G395&gt;0,J395&gt;0),C395*E395,IF(AND(G395=0,J395=0),0,IF(AND(G395=0,J395&gt;0),C395*E395))))</f>
        <v>0</v>
      </c>
      <c r="I395" s="5">
        <f>J395-H395</f>
        <v>0</v>
      </c>
      <c r="J395" s="5"/>
      <c r="K395" s="5" t="str">
        <f>IFERROR(IF(G395&gt;0,0,C395*E395),"")</f>
        <v/>
      </c>
      <c r="L395" s="4" t="str">
        <f>IFERROR(IF((C395-I395)+K395&lt;0,TRUNC((C395-I395)+K395),(C395-I395)+K395),"")</f>
        <v/>
      </c>
    </row>
    <row r="396" spans="1:12" x14ac:dyDescent="0.3">
      <c r="A396" s="11" t="str">
        <f>IF(B396="","",A395+1)</f>
        <v/>
      </c>
      <c r="B396" s="10" t="str">
        <f>IF(OR(C396=0,C396=""),"",IF(F395="M",DATE(YEAR(B395),MONTH(B395)+1,DAY(B395)),IF(F395="Q",DATE(YEAR(B395),MONTH(B395)+3,DAY(B395)),IF(F395="H",DATE(YEAR(B395),MONTH(B395)+6,DAY(B395)),IF(F395="Y",DATE(YEAR(B395)+1,MONTH(B395),DAY(B395)))))))</f>
        <v/>
      </c>
      <c r="C396" s="4" t="str">
        <f>IFERROR(L395,"")</f>
        <v/>
      </c>
      <c r="D396" s="9" t="str">
        <f>IF(A396&lt;&gt;"",$B$2,"")</f>
        <v/>
      </c>
      <c r="E396" s="8" t="str">
        <f>IFERROR(IF(F396="M",((1+D396)^(1/12)-1),IF(F396="Q",((1+D396/100)^(1/4)-1)*100,IF(F396="H",((1+D396/100)^(1/6)-1)*100,IF(F396="Y",D396,IF(F396="",D396))))),"")</f>
        <v/>
      </c>
      <c r="F396" s="12" t="s">
        <v>0</v>
      </c>
      <c r="G396" s="5"/>
      <c r="H396" s="5">
        <f>IF(AND(A396=1,G396&gt;0,J396&gt;0),0,IF(AND(A396&gt;1,G396&gt;0,J396&gt;0),C396*E396,IF(AND(G396=0,J396=0),0,IF(AND(G396=0,J396&gt;0),C396*E396))))</f>
        <v>0</v>
      </c>
      <c r="I396" s="5">
        <f>J396-H396</f>
        <v>0</v>
      </c>
      <c r="J396" s="5"/>
      <c r="K396" s="5" t="str">
        <f>IFERROR(IF(G396&gt;0,0,C396*E396),"")</f>
        <v/>
      </c>
      <c r="L396" s="4" t="str">
        <f>IFERROR(IF((C396-I396)+K396&lt;0,TRUNC((C396-I396)+K396),(C396-I396)+K396),"")</f>
        <v/>
      </c>
    </row>
    <row r="397" spans="1:12" x14ac:dyDescent="0.3">
      <c r="A397" s="11" t="str">
        <f>IF(B397="","",A396+1)</f>
        <v/>
      </c>
      <c r="B397" s="10" t="str">
        <f>IF(OR(C397=0,C397=""),"",IF(F396="M",DATE(YEAR(B396),MONTH(B396)+1,DAY(B396)),IF(F396="Q",DATE(YEAR(B396),MONTH(B396)+3,DAY(B396)),IF(F396="H",DATE(YEAR(B396),MONTH(B396)+6,DAY(B396)),IF(F396="Y",DATE(YEAR(B396)+1,MONTH(B396),DAY(B396)))))))</f>
        <v/>
      </c>
      <c r="C397" s="4" t="str">
        <f>IFERROR(L396,"")</f>
        <v/>
      </c>
      <c r="D397" s="9" t="str">
        <f>IF(A397&lt;&gt;"",$B$2,"")</f>
        <v/>
      </c>
      <c r="E397" s="8" t="str">
        <f>IFERROR(IF(F397="M",((1+D397)^(1/12)-1),IF(F397="Q",((1+D397/100)^(1/4)-1)*100,IF(F397="H",((1+D397/100)^(1/6)-1)*100,IF(F397="Y",D397,IF(F397="",D397))))),"")</f>
        <v/>
      </c>
      <c r="F397" s="12" t="s">
        <v>0</v>
      </c>
      <c r="G397" s="5"/>
      <c r="H397" s="5">
        <f>IF(AND(A397=1,G397&gt;0,J397&gt;0),0,IF(AND(A397&gt;1,G397&gt;0,J397&gt;0),C397*E397,IF(AND(G397=0,J397=0),0,IF(AND(G397=0,J397&gt;0),C397*E397))))</f>
        <v>0</v>
      </c>
      <c r="I397" s="5">
        <f>J397-H397</f>
        <v>0</v>
      </c>
      <c r="J397" s="5"/>
      <c r="K397" s="5" t="str">
        <f>IFERROR(IF(G397&gt;0,0,C397*E397),"")</f>
        <v/>
      </c>
      <c r="L397" s="4" t="str">
        <f>IFERROR(IF((C397-I397)+K397&lt;0,TRUNC((C397-I397)+K397),(C397-I397)+K397),"")</f>
        <v/>
      </c>
    </row>
    <row r="398" spans="1:12" x14ac:dyDescent="0.3">
      <c r="A398" s="11" t="str">
        <f>IF(B398="","",A397+1)</f>
        <v/>
      </c>
      <c r="B398" s="10" t="str">
        <f>IF(OR(C398=0,C398=""),"",IF(F397="M",DATE(YEAR(B397),MONTH(B397)+1,DAY(B397)),IF(F397="Q",DATE(YEAR(B397),MONTH(B397)+3,DAY(B397)),IF(F397="H",DATE(YEAR(B397),MONTH(B397)+6,DAY(B397)),IF(F397="Y",DATE(YEAR(B397)+1,MONTH(B397),DAY(B397)))))))</f>
        <v/>
      </c>
      <c r="C398" s="4" t="str">
        <f>IFERROR(L397,"")</f>
        <v/>
      </c>
      <c r="D398" s="9" t="str">
        <f>IF(A398&lt;&gt;"",$B$2,"")</f>
        <v/>
      </c>
      <c r="E398" s="8" t="str">
        <f>IFERROR(IF(F398="M",((1+D398)^(1/12)-1),IF(F398="Q",((1+D398/100)^(1/4)-1)*100,IF(F398="H",((1+D398/100)^(1/6)-1)*100,IF(F398="Y",D398,IF(F398="",D398))))),"")</f>
        <v/>
      </c>
      <c r="F398" s="12" t="s">
        <v>0</v>
      </c>
      <c r="G398" s="5"/>
      <c r="H398" s="5">
        <f>IF(AND(A398=1,G398&gt;0,J398&gt;0),0,IF(AND(A398&gt;1,G398&gt;0,J398&gt;0),C398*E398,IF(AND(G398=0,J398=0),0,IF(AND(G398=0,J398&gt;0),C398*E398))))</f>
        <v>0</v>
      </c>
      <c r="I398" s="5">
        <f>J398-H398</f>
        <v>0</v>
      </c>
      <c r="J398" s="5"/>
      <c r="K398" s="5" t="str">
        <f>IFERROR(IF(G398&gt;0,0,C398*E398),"")</f>
        <v/>
      </c>
      <c r="L398" s="4" t="str">
        <f>IFERROR(IF((C398-I398)+K398&lt;0,TRUNC((C398-I398)+K398),(C398-I398)+K398),"")</f>
        <v/>
      </c>
    </row>
    <row r="399" spans="1:12" x14ac:dyDescent="0.3">
      <c r="A399" s="11" t="str">
        <f>IF(B399="","",A398+1)</f>
        <v/>
      </c>
      <c r="B399" s="10" t="str">
        <f>IF(OR(C399=0,C399=""),"",IF(F398="M",DATE(YEAR(B398),MONTH(B398)+1,DAY(B398)),IF(F398="Q",DATE(YEAR(B398),MONTH(B398)+3,DAY(B398)),IF(F398="H",DATE(YEAR(B398),MONTH(B398)+6,DAY(B398)),IF(F398="Y",DATE(YEAR(B398)+1,MONTH(B398),DAY(B398)))))))</f>
        <v/>
      </c>
      <c r="C399" s="4" t="str">
        <f>IFERROR(L398,"")</f>
        <v/>
      </c>
      <c r="D399" s="9" t="str">
        <f>IF(A399&lt;&gt;"",$B$2,"")</f>
        <v/>
      </c>
      <c r="E399" s="8" t="str">
        <f>IFERROR(IF(F399="M",((1+D399)^(1/12)-1),IF(F399="Q",((1+D399/100)^(1/4)-1)*100,IF(F399="H",((1+D399/100)^(1/6)-1)*100,IF(F399="Y",D399,IF(F399="",D399))))),"")</f>
        <v/>
      </c>
      <c r="F399" s="12" t="s">
        <v>0</v>
      </c>
      <c r="G399" s="5"/>
      <c r="H399" s="5">
        <f>IF(AND(A399=1,G399&gt;0,J399&gt;0),0,IF(AND(A399&gt;1,G399&gt;0,J399&gt;0),C399*E399,IF(AND(G399=0,J399=0),0,IF(AND(G399=0,J399&gt;0),C399*E399))))</f>
        <v>0</v>
      </c>
      <c r="I399" s="5">
        <f>J399-H399</f>
        <v>0</v>
      </c>
      <c r="J399" s="5"/>
      <c r="K399" s="5" t="str">
        <f>IFERROR(IF(G399&gt;0,0,C399*E399),"")</f>
        <v/>
      </c>
      <c r="L399" s="4" t="str">
        <f>IFERROR(IF((C399-I399)+K399&lt;0,TRUNC((C399-I399)+K399),(C399-I399)+K399),"")</f>
        <v/>
      </c>
    </row>
    <row r="400" spans="1:12" x14ac:dyDescent="0.3">
      <c r="A400" s="11" t="str">
        <f>IF(B400="","",A399+1)</f>
        <v/>
      </c>
      <c r="B400" s="10" t="str">
        <f>IF(OR(C400=0,C400=""),"",IF(F399="M",DATE(YEAR(B399),MONTH(B399)+1,DAY(B399)),IF(F399="Q",DATE(YEAR(B399),MONTH(B399)+3,DAY(B399)),IF(F399="H",DATE(YEAR(B399),MONTH(B399)+6,DAY(B399)),IF(F399="Y",DATE(YEAR(B399)+1,MONTH(B399),DAY(B399)))))))</f>
        <v/>
      </c>
      <c r="C400" s="4" t="str">
        <f>IFERROR(L399,"")</f>
        <v/>
      </c>
      <c r="D400" s="9" t="str">
        <f>IF(A400&lt;&gt;"",$B$2,"")</f>
        <v/>
      </c>
      <c r="E400" s="8" t="str">
        <f>IFERROR(IF(F400="M",((1+D400)^(1/12)-1),IF(F400="Q",((1+D400/100)^(1/4)-1)*100,IF(F400="H",((1+D400/100)^(1/6)-1)*100,IF(F400="Y",D400,IF(F400="",D400))))),"")</f>
        <v/>
      </c>
      <c r="F400" s="12" t="s">
        <v>0</v>
      </c>
      <c r="G400" s="5"/>
      <c r="H400" s="5">
        <f>IF(AND(A400=1,G400&gt;0,J400&gt;0),0,IF(AND(A400&gt;1,G400&gt;0,J400&gt;0),C400*E400,IF(AND(G400=0,J400=0),0,IF(AND(G400=0,J400&gt;0),C400*E400))))</f>
        <v>0</v>
      </c>
      <c r="I400" s="5">
        <f>J400-H400</f>
        <v>0</v>
      </c>
      <c r="J400" s="5"/>
      <c r="K400" s="5" t="str">
        <f>IFERROR(IF(G400&gt;0,0,C400*E400),"")</f>
        <v/>
      </c>
      <c r="L400" s="4" t="str">
        <f>IFERROR(IF((C400-I400)+K400&lt;0,TRUNC((C400-I400)+K400),(C400-I400)+K400),"")</f>
        <v/>
      </c>
    </row>
    <row r="401" spans="1:12" x14ac:dyDescent="0.3">
      <c r="A401" s="11" t="str">
        <f>IF(B401="","",A400+1)</f>
        <v/>
      </c>
      <c r="B401" s="10" t="str">
        <f>IF(OR(C401=0,C401=""),"",IF(F400="M",DATE(YEAR(B400),MONTH(B400)+1,DAY(B400)),IF(F400="Q",DATE(YEAR(B400),MONTH(B400)+3,DAY(B400)),IF(F400="H",DATE(YEAR(B400),MONTH(B400)+6,DAY(B400)),IF(F400="Y",DATE(YEAR(B400)+1,MONTH(B400),DAY(B400)))))))</f>
        <v/>
      </c>
      <c r="C401" s="4" t="str">
        <f>IFERROR(L400,"")</f>
        <v/>
      </c>
      <c r="D401" s="9" t="str">
        <f>IF(A401&lt;&gt;"",$B$2,"")</f>
        <v/>
      </c>
      <c r="E401" s="8" t="str">
        <f>IFERROR(IF(F401="M",((1+D401)^(1/12)-1),IF(F401="Q",((1+D401/100)^(1/4)-1)*100,IF(F401="H",((1+D401/100)^(1/6)-1)*100,IF(F401="Y",D401,IF(F401="",D401))))),"")</f>
        <v/>
      </c>
      <c r="F401" s="12" t="s">
        <v>0</v>
      </c>
      <c r="G401" s="5"/>
      <c r="H401" s="5">
        <f>IF(AND(A401=1,G401&gt;0,J401&gt;0),0,IF(AND(A401&gt;1,G401&gt;0,J401&gt;0),C401*E401,IF(AND(G401=0,J401=0),0,IF(AND(G401=0,J401&gt;0),C401*E401))))</f>
        <v>0</v>
      </c>
      <c r="I401" s="5">
        <f>J401-H401</f>
        <v>0</v>
      </c>
      <c r="J401" s="5"/>
      <c r="K401" s="5" t="str">
        <f>IFERROR(IF(G401&gt;0,0,C401*E401),"")</f>
        <v/>
      </c>
      <c r="L401" s="4" t="str">
        <f>IFERROR(IF((C401-I401)+K401&lt;0,TRUNC((C401-I401)+K401),(C401-I401)+K401),"")</f>
        <v/>
      </c>
    </row>
    <row r="402" spans="1:12" x14ac:dyDescent="0.3">
      <c r="A402" s="11" t="str">
        <f>IF(B402="","",A401+1)</f>
        <v/>
      </c>
      <c r="B402" s="10" t="str">
        <f>IF(OR(C402=0,C402=""),"",IF(F401="M",DATE(YEAR(B401),MONTH(B401)+1,DAY(B401)),IF(F401="Q",DATE(YEAR(B401),MONTH(B401)+3,DAY(B401)),IF(F401="H",DATE(YEAR(B401),MONTH(B401)+6,DAY(B401)),IF(F401="Y",DATE(YEAR(B401)+1,MONTH(B401),DAY(B401)))))))</f>
        <v/>
      </c>
      <c r="C402" s="4" t="str">
        <f>IFERROR(L401,"")</f>
        <v/>
      </c>
      <c r="D402" s="9" t="str">
        <f>IF(A402&lt;&gt;"",$B$2,"")</f>
        <v/>
      </c>
      <c r="E402" s="8" t="str">
        <f>IFERROR(IF(F402="M",((1+D402)^(1/12)-1),IF(F402="Q",((1+D402/100)^(1/4)-1)*100,IF(F402="H",((1+D402/100)^(1/6)-1)*100,IF(F402="Y",D402,IF(F402="",D402))))),"")</f>
        <v/>
      </c>
      <c r="F402" s="12" t="s">
        <v>0</v>
      </c>
      <c r="G402" s="5"/>
      <c r="H402" s="5">
        <f>IF(AND(A402=1,G402&gt;0,J402&gt;0),0,IF(AND(A402&gt;1,G402&gt;0,J402&gt;0),C402*E402,IF(AND(G402=0,J402=0),0,IF(AND(G402=0,J402&gt;0),C402*E402))))</f>
        <v>0</v>
      </c>
      <c r="I402" s="5">
        <f>J402-H402</f>
        <v>0</v>
      </c>
      <c r="J402" s="5"/>
      <c r="K402" s="5" t="str">
        <f>IFERROR(IF(G402&gt;0,0,C402*E402),"")</f>
        <v/>
      </c>
      <c r="L402" s="4" t="str">
        <f>IFERROR(IF((C402-I402)+K402&lt;0,TRUNC((C402-I402)+K402),(C402-I402)+K402),"")</f>
        <v/>
      </c>
    </row>
    <row r="403" spans="1:12" x14ac:dyDescent="0.3">
      <c r="A403" s="11" t="str">
        <f>IF(B403="","",A402+1)</f>
        <v/>
      </c>
      <c r="B403" s="10" t="str">
        <f>IF(OR(C403=0,C403=""),"",IF(F402="M",DATE(YEAR(B402),MONTH(B402)+1,DAY(B402)),IF(F402="Q",DATE(YEAR(B402),MONTH(B402)+3,DAY(B402)),IF(F402="H",DATE(YEAR(B402),MONTH(B402)+6,DAY(B402)),IF(F402="Y",DATE(YEAR(B402)+1,MONTH(B402),DAY(B402)))))))</f>
        <v/>
      </c>
      <c r="C403" s="4" t="str">
        <f>IFERROR(L402,"")</f>
        <v/>
      </c>
      <c r="D403" s="9" t="str">
        <f>IF(A403&lt;&gt;"",$B$2,"")</f>
        <v/>
      </c>
      <c r="E403" s="8" t="str">
        <f>IFERROR(IF(F403="M",((1+D403)^(1/12)-1),IF(F403="Q",((1+D403/100)^(1/4)-1)*100,IF(F403="H",((1+D403/100)^(1/6)-1)*100,IF(F403="Y",D403,IF(F403="",D403))))),"")</f>
        <v/>
      </c>
      <c r="F403" s="12" t="s">
        <v>0</v>
      </c>
      <c r="G403" s="5"/>
      <c r="H403" s="5">
        <f>IF(AND(A403=1,G403&gt;0,J403&gt;0),0,IF(AND(A403&gt;1,G403&gt;0,J403&gt;0),C403*E403,IF(AND(G403=0,J403=0),0,IF(AND(G403=0,J403&gt;0),C403*E403))))</f>
        <v>0</v>
      </c>
      <c r="I403" s="5">
        <f>J403-H403</f>
        <v>0</v>
      </c>
      <c r="J403" s="5"/>
      <c r="K403" s="5" t="str">
        <f>IFERROR(IF(G403&gt;0,0,C403*E403),"")</f>
        <v/>
      </c>
      <c r="L403" s="4" t="str">
        <f>IFERROR(IF((C403-I403)+K403&lt;0,TRUNC((C403-I403)+K403),(C403-I403)+K403),"")</f>
        <v/>
      </c>
    </row>
    <row r="404" spans="1:12" x14ac:dyDescent="0.3">
      <c r="A404" s="11" t="str">
        <f>IF(B404="","",A403+1)</f>
        <v/>
      </c>
      <c r="B404" s="10" t="str">
        <f>IF(OR(C404=0,C404=""),"",IF(F403="M",DATE(YEAR(B403),MONTH(B403)+1,DAY(B403)),IF(F403="Q",DATE(YEAR(B403),MONTH(B403)+3,DAY(B403)),IF(F403="H",DATE(YEAR(B403),MONTH(B403)+6,DAY(B403)),IF(F403="Y",DATE(YEAR(B403)+1,MONTH(B403),DAY(B403)))))))</f>
        <v/>
      </c>
      <c r="C404" s="4" t="str">
        <f>IFERROR(L403,"")</f>
        <v/>
      </c>
      <c r="D404" s="9" t="str">
        <f>IF(A404&lt;&gt;"",$B$2,"")</f>
        <v/>
      </c>
      <c r="E404" s="8" t="str">
        <f>IFERROR(IF(F404="M",((1+D404)^(1/12)-1),IF(F404="Q",((1+D404/100)^(1/4)-1)*100,IF(F404="H",((1+D404/100)^(1/6)-1)*100,IF(F404="Y",D404,IF(F404="",D404))))),"")</f>
        <v/>
      </c>
      <c r="F404" s="12" t="s">
        <v>0</v>
      </c>
      <c r="G404" s="5"/>
      <c r="H404" s="5">
        <f>IF(AND(A404=1,G404&gt;0,J404&gt;0),0,IF(AND(A404&gt;1,G404&gt;0,J404&gt;0),C404*E404,IF(AND(G404=0,J404=0),0,IF(AND(G404=0,J404&gt;0),C404*E404))))</f>
        <v>0</v>
      </c>
      <c r="I404" s="5">
        <f>J404-H404</f>
        <v>0</v>
      </c>
      <c r="J404" s="5"/>
      <c r="K404" s="5" t="str">
        <f>IFERROR(IF(G404&gt;0,0,C404*E404),"")</f>
        <v/>
      </c>
      <c r="L404" s="4" t="str">
        <f>IFERROR(IF((C404-I404)+K404&lt;0,TRUNC((C404-I404)+K404),(C404-I404)+K404),"")</f>
        <v/>
      </c>
    </row>
    <row r="405" spans="1:12" x14ac:dyDescent="0.3">
      <c r="A405" s="11" t="str">
        <f>IF(B405="","",A404+1)</f>
        <v/>
      </c>
      <c r="B405" s="10" t="str">
        <f>IF(OR(C405=0,C405=""),"",IF(F404="M",DATE(YEAR(B404),MONTH(B404)+1,DAY(B404)),IF(F404="Q",DATE(YEAR(B404),MONTH(B404)+3,DAY(B404)),IF(F404="H",DATE(YEAR(B404),MONTH(B404)+6,DAY(B404)),IF(F404="Y",DATE(YEAR(B404)+1,MONTH(B404),DAY(B404)))))))</f>
        <v/>
      </c>
      <c r="C405" s="4" t="str">
        <f>IFERROR(L404,"")</f>
        <v/>
      </c>
      <c r="D405" s="9" t="str">
        <f>IF(A405&lt;&gt;"",$B$2,"")</f>
        <v/>
      </c>
      <c r="E405" s="8" t="str">
        <f>IFERROR(IF(F405="M",((1+D405)^(1/12)-1),IF(F405="Q",((1+D405/100)^(1/4)-1)*100,IF(F405="H",((1+D405/100)^(1/6)-1)*100,IF(F405="Y",D405,IF(F405="",D405))))),"")</f>
        <v/>
      </c>
      <c r="F405" s="12" t="s">
        <v>0</v>
      </c>
      <c r="G405" s="5"/>
      <c r="H405" s="5">
        <f>IF(AND(A405=1,G405&gt;0,J405&gt;0),0,IF(AND(A405&gt;1,G405&gt;0,J405&gt;0),C405*E405,IF(AND(G405=0,J405=0),0,IF(AND(G405=0,J405&gt;0),C405*E405))))</f>
        <v>0</v>
      </c>
      <c r="I405" s="5">
        <f>J405-H405</f>
        <v>0</v>
      </c>
      <c r="J405" s="5"/>
      <c r="K405" s="5" t="str">
        <f>IFERROR(IF(G405&gt;0,0,C405*E405),"")</f>
        <v/>
      </c>
      <c r="L405" s="4" t="str">
        <f>IFERROR(IF((C405-I405)+K405&lt;0,TRUNC((C405-I405)+K405),(C405-I405)+K405),"")</f>
        <v/>
      </c>
    </row>
    <row r="406" spans="1:12" x14ac:dyDescent="0.3">
      <c r="A406" s="11" t="str">
        <f>IF(B406="","",A405+1)</f>
        <v/>
      </c>
      <c r="B406" s="10" t="str">
        <f>IF(OR(C406=0,C406=""),"",IF(F405="M",DATE(YEAR(B405),MONTH(B405)+1,DAY(B405)),IF(F405="Q",DATE(YEAR(B405),MONTH(B405)+3,DAY(B405)),IF(F405="H",DATE(YEAR(B405),MONTH(B405)+6,DAY(B405)),IF(F405="Y",DATE(YEAR(B405)+1,MONTH(B405),DAY(B405)))))))</f>
        <v/>
      </c>
      <c r="C406" s="4" t="str">
        <f>IFERROR(L405,"")</f>
        <v/>
      </c>
      <c r="D406" s="9" t="str">
        <f>IF(A406&lt;&gt;"",$B$2,"")</f>
        <v/>
      </c>
      <c r="E406" s="8" t="str">
        <f>IFERROR(IF(F406="M",((1+D406)^(1/12)-1),IF(F406="Q",((1+D406/100)^(1/4)-1)*100,IF(F406="H",((1+D406/100)^(1/6)-1)*100,IF(F406="Y",D406,IF(F406="",D406))))),"")</f>
        <v/>
      </c>
      <c r="F406" s="12" t="s">
        <v>0</v>
      </c>
      <c r="G406" s="5"/>
      <c r="H406" s="5">
        <f>IF(AND(A406=1,G406&gt;0,J406&gt;0),0,IF(AND(A406&gt;1,G406&gt;0,J406&gt;0),C406*E406,IF(AND(G406=0,J406=0),0,IF(AND(G406=0,J406&gt;0),C406*E406))))</f>
        <v>0</v>
      </c>
      <c r="I406" s="5">
        <f>J406-H406</f>
        <v>0</v>
      </c>
      <c r="J406" s="5"/>
      <c r="K406" s="5" t="str">
        <f>IFERROR(IF(G406&gt;0,0,C406*E406),"")</f>
        <v/>
      </c>
      <c r="L406" s="4" t="str">
        <f>IFERROR(IF((C406-I406)+K406&lt;0,TRUNC((C406-I406)+K406),(C406-I406)+K406),"")</f>
        <v/>
      </c>
    </row>
    <row r="407" spans="1:12" x14ac:dyDescent="0.3">
      <c r="A407" s="11" t="str">
        <f>IF(B407="","",A406+1)</f>
        <v/>
      </c>
      <c r="B407" s="10" t="str">
        <f>IF(OR(C407=0,C407=""),"",IF(F406="M",DATE(YEAR(B406),MONTH(B406)+1,DAY(B406)),IF(F406="Q",DATE(YEAR(B406),MONTH(B406)+3,DAY(B406)),IF(F406="H",DATE(YEAR(B406),MONTH(B406)+6,DAY(B406)),IF(F406="Y",DATE(YEAR(B406)+1,MONTH(B406),DAY(B406)))))))</f>
        <v/>
      </c>
      <c r="C407" s="4" t="str">
        <f>IFERROR(L406,"")</f>
        <v/>
      </c>
      <c r="D407" s="9" t="str">
        <f>IF(A407&lt;&gt;"",$B$2,"")</f>
        <v/>
      </c>
      <c r="E407" s="8" t="str">
        <f>IFERROR(IF(F407="M",((1+D407)^(1/12)-1),IF(F407="Q",((1+D407/100)^(1/4)-1)*100,IF(F407="H",((1+D407/100)^(1/6)-1)*100,IF(F407="Y",D407,IF(F407="",D407))))),"")</f>
        <v/>
      </c>
      <c r="F407" s="7" t="s">
        <v>0</v>
      </c>
      <c r="G407" s="6"/>
      <c r="H407" s="6">
        <f>IF(AND(A407=1,G407&gt;0,J407&gt;0),0,IF(AND(A407&gt;1,G407&gt;0,J407&gt;0),C407*E407,IF(AND(G407=0,J407=0),0,IF(AND(G407=0,J407&gt;0),C407*E407))))</f>
        <v>0</v>
      </c>
      <c r="I407" s="6">
        <f>J407-H407</f>
        <v>0</v>
      </c>
      <c r="J407" s="6"/>
      <c r="K407" s="5" t="str">
        <f>IFERROR(IF(G407&gt;0,0,C407*E407),"")</f>
        <v/>
      </c>
      <c r="L407" s="4" t="str">
        <f>IFERROR(IF((C407-I407)+K407&lt;0,TRUNC((C407-I407)+K407),(C407-I407)+K407),"")</f>
        <v/>
      </c>
    </row>
    <row r="408" spans="1:12" x14ac:dyDescent="0.3">
      <c r="L408" s="3"/>
    </row>
    <row r="409" spans="1:12" x14ac:dyDescent="0.3">
      <c r="L409" s="3"/>
    </row>
    <row r="410" spans="1:12" x14ac:dyDescent="0.3">
      <c r="L410" s="3"/>
    </row>
    <row r="411" spans="1:12" x14ac:dyDescent="0.3">
      <c r="L411" s="3"/>
    </row>
    <row r="412" spans="1:12" x14ac:dyDescent="0.3">
      <c r="L412" s="3"/>
    </row>
    <row r="413" spans="1:12" x14ac:dyDescent="0.3">
      <c r="L413" s="3"/>
    </row>
    <row r="414" spans="1:12" x14ac:dyDescent="0.3">
      <c r="L414" s="3"/>
    </row>
    <row r="415" spans="1:12" x14ac:dyDescent="0.3">
      <c r="L415" s="3"/>
    </row>
    <row r="416" spans="1:12" x14ac:dyDescent="0.3">
      <c r="L416" s="3"/>
    </row>
    <row r="417" spans="12:12" x14ac:dyDescent="0.3">
      <c r="L417" s="3"/>
    </row>
    <row r="418" spans="12:12" x14ac:dyDescent="0.3">
      <c r="L418" s="3"/>
    </row>
    <row r="419" spans="12:12" x14ac:dyDescent="0.3">
      <c r="L419" s="3"/>
    </row>
    <row r="420" spans="12:12" x14ac:dyDescent="0.3">
      <c r="L420" s="3"/>
    </row>
    <row r="421" spans="12:12" x14ac:dyDescent="0.3">
      <c r="L421" s="3"/>
    </row>
    <row r="422" spans="12:12" x14ac:dyDescent="0.3">
      <c r="L422" s="3"/>
    </row>
    <row r="423" spans="12:12" x14ac:dyDescent="0.3">
      <c r="L423" s="3"/>
    </row>
    <row r="424" spans="12:12" x14ac:dyDescent="0.3">
      <c r="L424" s="3"/>
    </row>
    <row r="425" spans="12:12" x14ac:dyDescent="0.3">
      <c r="L425" s="3"/>
    </row>
    <row r="426" spans="12:12" x14ac:dyDescent="0.3">
      <c r="L426" s="3"/>
    </row>
    <row r="427" spans="12:12" x14ac:dyDescent="0.3">
      <c r="L427" s="3"/>
    </row>
    <row r="428" spans="12:12" x14ac:dyDescent="0.3">
      <c r="L428" s="3"/>
    </row>
    <row r="429" spans="12:12" x14ac:dyDescent="0.3">
      <c r="L429" s="3"/>
    </row>
    <row r="430" spans="12:12" x14ac:dyDescent="0.3">
      <c r="L430" s="3"/>
    </row>
    <row r="431" spans="12:12" x14ac:dyDescent="0.3">
      <c r="L431" s="3"/>
    </row>
    <row r="432" spans="12:12" x14ac:dyDescent="0.3">
      <c r="L432" s="3"/>
    </row>
    <row r="433" spans="12:12" x14ac:dyDescent="0.3">
      <c r="L433" s="3"/>
    </row>
    <row r="434" spans="12:12" x14ac:dyDescent="0.3">
      <c r="L434" s="3"/>
    </row>
    <row r="435" spans="12:12" x14ac:dyDescent="0.3">
      <c r="L435" s="3"/>
    </row>
    <row r="436" spans="12:12" x14ac:dyDescent="0.3">
      <c r="L436" s="3"/>
    </row>
    <row r="437" spans="12:12" x14ac:dyDescent="0.3">
      <c r="L437" s="3"/>
    </row>
    <row r="438" spans="12:12" x14ac:dyDescent="0.3">
      <c r="L438" s="3"/>
    </row>
    <row r="439" spans="12:12" x14ac:dyDescent="0.3">
      <c r="L439" s="3"/>
    </row>
    <row r="440" spans="12:12" x14ac:dyDescent="0.3">
      <c r="L440" s="3"/>
    </row>
    <row r="441" spans="12:12" x14ac:dyDescent="0.3">
      <c r="L441" s="3"/>
    </row>
    <row r="442" spans="12:12" x14ac:dyDescent="0.3">
      <c r="L442" s="3"/>
    </row>
    <row r="443" spans="12:12" x14ac:dyDescent="0.3">
      <c r="L443" s="3"/>
    </row>
    <row r="444" spans="12:12" x14ac:dyDescent="0.3">
      <c r="L444" s="3"/>
    </row>
    <row r="445" spans="12:12" x14ac:dyDescent="0.3">
      <c r="L445" s="3"/>
    </row>
    <row r="446" spans="12:12" x14ac:dyDescent="0.3">
      <c r="L446" s="3"/>
    </row>
    <row r="447" spans="12:12" x14ac:dyDescent="0.3">
      <c r="L447" s="3"/>
    </row>
    <row r="448" spans="12:12" x14ac:dyDescent="0.3">
      <c r="L448" s="3"/>
    </row>
    <row r="449" spans="12:12" x14ac:dyDescent="0.3">
      <c r="L449" s="3"/>
    </row>
    <row r="450" spans="12:12" x14ac:dyDescent="0.3">
      <c r="L450" s="3"/>
    </row>
    <row r="451" spans="12:12" x14ac:dyDescent="0.3">
      <c r="L451" s="3"/>
    </row>
    <row r="452" spans="12:12" x14ac:dyDescent="0.3">
      <c r="L452" s="3"/>
    </row>
    <row r="453" spans="12:12" x14ac:dyDescent="0.3">
      <c r="L453" s="3"/>
    </row>
    <row r="454" spans="12:12" x14ac:dyDescent="0.3">
      <c r="L454" s="3"/>
    </row>
    <row r="455" spans="12:12" x14ac:dyDescent="0.3">
      <c r="L455" s="3"/>
    </row>
    <row r="456" spans="12:12" x14ac:dyDescent="0.3">
      <c r="L456" s="3"/>
    </row>
    <row r="457" spans="12:12" x14ac:dyDescent="0.3">
      <c r="L457" s="3"/>
    </row>
    <row r="458" spans="12:12" x14ac:dyDescent="0.3">
      <c r="L458" s="3"/>
    </row>
    <row r="459" spans="12:12" x14ac:dyDescent="0.3">
      <c r="L459" s="3"/>
    </row>
    <row r="460" spans="12:12" x14ac:dyDescent="0.3">
      <c r="L460" s="3"/>
    </row>
    <row r="461" spans="12:12" x14ac:dyDescent="0.3">
      <c r="L461" s="3"/>
    </row>
    <row r="462" spans="12:12" x14ac:dyDescent="0.3">
      <c r="L462" s="3"/>
    </row>
    <row r="463" spans="12:12" x14ac:dyDescent="0.3">
      <c r="L463" s="3"/>
    </row>
    <row r="464" spans="12:12" x14ac:dyDescent="0.3">
      <c r="L464" s="3"/>
    </row>
    <row r="465" spans="12:12" x14ac:dyDescent="0.3">
      <c r="L465" s="3"/>
    </row>
    <row r="466" spans="12:12" x14ac:dyDescent="0.3">
      <c r="L466" s="3"/>
    </row>
    <row r="467" spans="12:12" x14ac:dyDescent="0.3">
      <c r="L467" s="3"/>
    </row>
    <row r="468" spans="12:12" x14ac:dyDescent="0.3">
      <c r="L468" s="3"/>
    </row>
    <row r="469" spans="12:12" x14ac:dyDescent="0.3">
      <c r="L469" s="3"/>
    </row>
    <row r="470" spans="12:12" x14ac:dyDescent="0.3">
      <c r="L470" s="3"/>
    </row>
    <row r="471" spans="12:12" x14ac:dyDescent="0.3">
      <c r="L471" s="3"/>
    </row>
    <row r="472" spans="12:12" x14ac:dyDescent="0.3">
      <c r="L472" s="3"/>
    </row>
    <row r="473" spans="12:12" x14ac:dyDescent="0.3">
      <c r="L473" s="3"/>
    </row>
    <row r="474" spans="12:12" x14ac:dyDescent="0.3">
      <c r="L474" s="3"/>
    </row>
    <row r="475" spans="12:12" x14ac:dyDescent="0.3">
      <c r="L475" s="3"/>
    </row>
    <row r="476" spans="12:12" x14ac:dyDescent="0.3">
      <c r="L476" s="3"/>
    </row>
    <row r="477" spans="12:12" x14ac:dyDescent="0.3">
      <c r="L477" s="3"/>
    </row>
    <row r="478" spans="12:12" x14ac:dyDescent="0.3">
      <c r="L478" s="3"/>
    </row>
    <row r="479" spans="12:12" x14ac:dyDescent="0.3">
      <c r="L479" s="3"/>
    </row>
    <row r="480" spans="12:12" x14ac:dyDescent="0.3">
      <c r="L480" s="3"/>
    </row>
    <row r="481" spans="12:12" x14ac:dyDescent="0.3">
      <c r="L481" s="3"/>
    </row>
    <row r="482" spans="12:12" x14ac:dyDescent="0.3">
      <c r="L482" s="3"/>
    </row>
    <row r="483" spans="12:12" x14ac:dyDescent="0.3">
      <c r="L483" s="3"/>
    </row>
    <row r="484" spans="12:12" x14ac:dyDescent="0.3">
      <c r="L484" s="3"/>
    </row>
    <row r="485" spans="12:12" x14ac:dyDescent="0.3">
      <c r="L485" s="3"/>
    </row>
    <row r="486" spans="12:12" x14ac:dyDescent="0.3">
      <c r="L486" s="3"/>
    </row>
    <row r="487" spans="12:12" x14ac:dyDescent="0.3">
      <c r="L487" s="3"/>
    </row>
    <row r="488" spans="12:12" x14ac:dyDescent="0.3">
      <c r="L488" s="3"/>
    </row>
    <row r="489" spans="12:12" x14ac:dyDescent="0.3">
      <c r="L489" s="3"/>
    </row>
    <row r="490" spans="12:12" x14ac:dyDescent="0.3">
      <c r="L490" s="3"/>
    </row>
    <row r="491" spans="12:12" x14ac:dyDescent="0.3">
      <c r="L491" s="3"/>
    </row>
    <row r="492" spans="12:12" x14ac:dyDescent="0.3">
      <c r="L492" s="3"/>
    </row>
    <row r="493" spans="12:12" x14ac:dyDescent="0.3">
      <c r="L493" s="3"/>
    </row>
    <row r="494" spans="12:12" x14ac:dyDescent="0.3">
      <c r="L494" s="3"/>
    </row>
    <row r="495" spans="12:12" x14ac:dyDescent="0.3">
      <c r="L495" s="3"/>
    </row>
    <row r="496" spans="12:12" x14ac:dyDescent="0.3">
      <c r="L496" s="3"/>
    </row>
    <row r="497" spans="12:12" x14ac:dyDescent="0.3">
      <c r="L497" s="3"/>
    </row>
    <row r="498" spans="12:12" x14ac:dyDescent="0.3">
      <c r="L498" s="3"/>
    </row>
    <row r="499" spans="12:12" x14ac:dyDescent="0.3">
      <c r="L499" s="3"/>
    </row>
    <row r="500" spans="12:12" x14ac:dyDescent="0.3">
      <c r="L500" s="3"/>
    </row>
    <row r="501" spans="12:12" x14ac:dyDescent="0.3">
      <c r="L501" s="3"/>
    </row>
    <row r="502" spans="12:12" x14ac:dyDescent="0.3">
      <c r="L502" s="3"/>
    </row>
    <row r="503" spans="12:12" x14ac:dyDescent="0.3">
      <c r="L503" s="3"/>
    </row>
    <row r="504" spans="12:12" x14ac:dyDescent="0.3">
      <c r="L504" s="3"/>
    </row>
    <row r="505" spans="12:12" x14ac:dyDescent="0.3">
      <c r="L505" s="3"/>
    </row>
    <row r="506" spans="12:12" x14ac:dyDescent="0.3">
      <c r="L506" s="3"/>
    </row>
    <row r="507" spans="12:12" x14ac:dyDescent="0.3">
      <c r="L507" s="3"/>
    </row>
    <row r="508" spans="12:12" x14ac:dyDescent="0.3">
      <c r="L508" s="3"/>
    </row>
    <row r="509" spans="12:12" x14ac:dyDescent="0.3">
      <c r="L509" s="3"/>
    </row>
    <row r="510" spans="12:12" x14ac:dyDescent="0.3">
      <c r="L510" s="3"/>
    </row>
    <row r="511" spans="12:12" x14ac:dyDescent="0.3">
      <c r="L511" s="3"/>
    </row>
    <row r="512" spans="12:12" x14ac:dyDescent="0.3">
      <c r="L512" s="3"/>
    </row>
    <row r="513" spans="12:12" x14ac:dyDescent="0.3">
      <c r="L513" s="3"/>
    </row>
    <row r="514" spans="12:12" x14ac:dyDescent="0.3">
      <c r="L514" s="3"/>
    </row>
    <row r="515" spans="12:12" x14ac:dyDescent="0.3">
      <c r="L515" s="3"/>
    </row>
    <row r="516" spans="12:12" x14ac:dyDescent="0.3">
      <c r="L516" s="3"/>
    </row>
    <row r="517" spans="12:12" x14ac:dyDescent="0.3">
      <c r="L517" s="3"/>
    </row>
    <row r="518" spans="12:12" x14ac:dyDescent="0.3">
      <c r="L518" s="3"/>
    </row>
    <row r="519" spans="12:12" x14ac:dyDescent="0.3">
      <c r="L519" s="3"/>
    </row>
    <row r="520" spans="12:12" x14ac:dyDescent="0.3">
      <c r="L520" s="3"/>
    </row>
    <row r="521" spans="12:12" x14ac:dyDescent="0.3">
      <c r="L521" s="3"/>
    </row>
    <row r="522" spans="12:12" x14ac:dyDescent="0.3">
      <c r="L522" s="3"/>
    </row>
    <row r="523" spans="12:12" x14ac:dyDescent="0.3">
      <c r="L523" s="3"/>
    </row>
    <row r="524" spans="12:12" x14ac:dyDescent="0.3">
      <c r="L524" s="3"/>
    </row>
    <row r="525" spans="12:12" x14ac:dyDescent="0.3">
      <c r="L525" s="3"/>
    </row>
    <row r="526" spans="12:12" x14ac:dyDescent="0.3">
      <c r="L526" s="3"/>
    </row>
    <row r="527" spans="12:12" x14ac:dyDescent="0.3">
      <c r="L527" s="3"/>
    </row>
    <row r="528" spans="12:12" x14ac:dyDescent="0.3">
      <c r="L528" s="3"/>
    </row>
    <row r="529" spans="12:12" x14ac:dyDescent="0.3">
      <c r="L529" s="3"/>
    </row>
    <row r="530" spans="12:12" x14ac:dyDescent="0.3">
      <c r="L530" s="3"/>
    </row>
    <row r="531" spans="12:12" x14ac:dyDescent="0.3">
      <c r="L531" s="3"/>
    </row>
    <row r="532" spans="12:12" x14ac:dyDescent="0.3">
      <c r="L532" s="3"/>
    </row>
    <row r="533" spans="12:12" x14ac:dyDescent="0.3">
      <c r="L533" s="3"/>
    </row>
    <row r="534" spans="12:12" x14ac:dyDescent="0.3">
      <c r="L534" s="3"/>
    </row>
    <row r="535" spans="12:12" x14ac:dyDescent="0.3">
      <c r="L535" s="3"/>
    </row>
    <row r="536" spans="12:12" x14ac:dyDescent="0.3">
      <c r="L536" s="3"/>
    </row>
    <row r="537" spans="12:12" x14ac:dyDescent="0.3">
      <c r="L537" s="3"/>
    </row>
    <row r="538" spans="12:12" x14ac:dyDescent="0.3">
      <c r="L538" s="3"/>
    </row>
    <row r="539" spans="12:12" x14ac:dyDescent="0.3">
      <c r="L539" s="3"/>
    </row>
    <row r="540" spans="12:12" x14ac:dyDescent="0.3">
      <c r="L540" s="3"/>
    </row>
    <row r="541" spans="12:12" x14ac:dyDescent="0.3">
      <c r="L541" s="3"/>
    </row>
    <row r="542" spans="12:12" x14ac:dyDescent="0.3">
      <c r="L542" s="3"/>
    </row>
    <row r="543" spans="12:12" x14ac:dyDescent="0.3">
      <c r="L543" s="3"/>
    </row>
    <row r="544" spans="12:12" x14ac:dyDescent="0.3">
      <c r="L544" s="3"/>
    </row>
    <row r="545" spans="12:12" x14ac:dyDescent="0.3">
      <c r="L545" s="3"/>
    </row>
    <row r="546" spans="12:12" x14ac:dyDescent="0.3">
      <c r="L546" s="3"/>
    </row>
    <row r="547" spans="12:12" x14ac:dyDescent="0.3">
      <c r="L547" s="3"/>
    </row>
    <row r="548" spans="12:12" x14ac:dyDescent="0.3">
      <c r="L548" s="3"/>
    </row>
    <row r="549" spans="12:12" x14ac:dyDescent="0.3">
      <c r="L549" s="3"/>
    </row>
    <row r="550" spans="12:12" x14ac:dyDescent="0.3">
      <c r="L550" s="3"/>
    </row>
    <row r="551" spans="12:12" x14ac:dyDescent="0.3">
      <c r="L551" s="3"/>
    </row>
    <row r="552" spans="12:12" x14ac:dyDescent="0.3">
      <c r="L552" s="3"/>
    </row>
    <row r="553" spans="12:12" x14ac:dyDescent="0.3">
      <c r="L553" s="3"/>
    </row>
    <row r="554" spans="12:12" x14ac:dyDescent="0.3">
      <c r="L554" s="3"/>
    </row>
    <row r="555" spans="12:12" x14ac:dyDescent="0.3">
      <c r="L555" s="3"/>
    </row>
    <row r="556" spans="12:12" x14ac:dyDescent="0.3">
      <c r="L556" s="3"/>
    </row>
    <row r="557" spans="12:12" x14ac:dyDescent="0.3">
      <c r="L557" s="3"/>
    </row>
    <row r="558" spans="12:12" x14ac:dyDescent="0.3">
      <c r="L558" s="3"/>
    </row>
    <row r="559" spans="12:12" x14ac:dyDescent="0.3">
      <c r="L559" s="3"/>
    </row>
    <row r="560" spans="12:12" x14ac:dyDescent="0.3">
      <c r="L560" s="3"/>
    </row>
    <row r="561" spans="12:12" x14ac:dyDescent="0.3">
      <c r="L561" s="3"/>
    </row>
    <row r="562" spans="12:12" x14ac:dyDescent="0.3">
      <c r="L562" s="3"/>
    </row>
    <row r="563" spans="12:12" x14ac:dyDescent="0.3">
      <c r="L563" s="3"/>
    </row>
    <row r="564" spans="12:12" x14ac:dyDescent="0.3">
      <c r="L564" s="3"/>
    </row>
    <row r="565" spans="12:12" x14ac:dyDescent="0.3">
      <c r="L565" s="3"/>
    </row>
    <row r="566" spans="12:12" x14ac:dyDescent="0.3">
      <c r="L566" s="3"/>
    </row>
    <row r="567" spans="12:12" x14ac:dyDescent="0.3">
      <c r="L567" s="3"/>
    </row>
    <row r="568" spans="12:12" x14ac:dyDescent="0.3">
      <c r="L568" s="3"/>
    </row>
    <row r="569" spans="12:12" x14ac:dyDescent="0.3">
      <c r="L569" s="3"/>
    </row>
    <row r="570" spans="12:12" x14ac:dyDescent="0.3">
      <c r="L570" s="3"/>
    </row>
    <row r="571" spans="12:12" x14ac:dyDescent="0.3">
      <c r="L571" s="3"/>
    </row>
    <row r="572" spans="12:12" x14ac:dyDescent="0.3">
      <c r="L572" s="3"/>
    </row>
    <row r="573" spans="12:12" x14ac:dyDescent="0.3">
      <c r="L573" s="3"/>
    </row>
    <row r="574" spans="12:12" x14ac:dyDescent="0.3">
      <c r="L574" s="3"/>
    </row>
    <row r="575" spans="12:12" x14ac:dyDescent="0.3">
      <c r="L575" s="3"/>
    </row>
    <row r="576" spans="12:12" x14ac:dyDescent="0.3">
      <c r="L576" s="3"/>
    </row>
    <row r="577" spans="12:12" x14ac:dyDescent="0.3">
      <c r="L577" s="3"/>
    </row>
    <row r="578" spans="12:12" x14ac:dyDescent="0.3">
      <c r="L578" s="3"/>
    </row>
    <row r="579" spans="12:12" x14ac:dyDescent="0.3">
      <c r="L579" s="3"/>
    </row>
    <row r="580" spans="12:12" x14ac:dyDescent="0.3">
      <c r="L580" s="3"/>
    </row>
    <row r="581" spans="12:12" x14ac:dyDescent="0.3">
      <c r="L581" s="3"/>
    </row>
    <row r="582" spans="12:12" x14ac:dyDescent="0.3">
      <c r="L582" s="3"/>
    </row>
    <row r="583" spans="12:12" x14ac:dyDescent="0.3">
      <c r="L583" s="3"/>
    </row>
    <row r="584" spans="12:12" x14ac:dyDescent="0.3">
      <c r="L584" s="3"/>
    </row>
    <row r="585" spans="12:12" x14ac:dyDescent="0.3">
      <c r="L585" s="3"/>
    </row>
    <row r="586" spans="12:12" x14ac:dyDescent="0.3">
      <c r="L586" s="3"/>
    </row>
    <row r="587" spans="12:12" x14ac:dyDescent="0.3">
      <c r="L587" s="3"/>
    </row>
    <row r="588" spans="12:12" x14ac:dyDescent="0.3">
      <c r="L588" s="3"/>
    </row>
    <row r="589" spans="12:12" x14ac:dyDescent="0.3">
      <c r="L589" s="3"/>
    </row>
    <row r="590" spans="12:12" x14ac:dyDescent="0.3">
      <c r="L590" s="3"/>
    </row>
    <row r="591" spans="12:12" x14ac:dyDescent="0.3">
      <c r="L591" s="3"/>
    </row>
    <row r="592" spans="12:12" x14ac:dyDescent="0.3">
      <c r="L592" s="3"/>
    </row>
    <row r="593" spans="12:12" x14ac:dyDescent="0.3">
      <c r="L593" s="3"/>
    </row>
    <row r="594" spans="12:12" x14ac:dyDescent="0.3">
      <c r="L594" s="3"/>
    </row>
    <row r="595" spans="12:12" x14ac:dyDescent="0.3">
      <c r="L595" s="3"/>
    </row>
    <row r="596" spans="12:12" x14ac:dyDescent="0.3">
      <c r="L596" s="3"/>
    </row>
    <row r="597" spans="12:12" x14ac:dyDescent="0.3">
      <c r="L597" s="3"/>
    </row>
    <row r="598" spans="12:12" x14ac:dyDescent="0.3">
      <c r="L598" s="3"/>
    </row>
    <row r="599" spans="12:12" x14ac:dyDescent="0.3">
      <c r="L599" s="3"/>
    </row>
    <row r="600" spans="12:12" x14ac:dyDescent="0.3">
      <c r="L600" s="3"/>
    </row>
    <row r="601" spans="12:12" x14ac:dyDescent="0.3">
      <c r="L601" s="3"/>
    </row>
    <row r="602" spans="12:12" x14ac:dyDescent="0.3">
      <c r="L602" s="3"/>
    </row>
    <row r="603" spans="12:12" x14ac:dyDescent="0.3">
      <c r="L603" s="3"/>
    </row>
    <row r="604" spans="12:12" x14ac:dyDescent="0.3">
      <c r="L604" s="3"/>
    </row>
    <row r="605" spans="12:12" x14ac:dyDescent="0.3">
      <c r="L605" s="3"/>
    </row>
    <row r="606" spans="12:12" x14ac:dyDescent="0.3">
      <c r="L606" s="3"/>
    </row>
    <row r="607" spans="12:12" x14ac:dyDescent="0.3">
      <c r="L607" s="3"/>
    </row>
    <row r="608" spans="12:12" x14ac:dyDescent="0.3">
      <c r="L608" s="3"/>
    </row>
    <row r="609" spans="12:12" x14ac:dyDescent="0.3">
      <c r="L609" s="3"/>
    </row>
    <row r="610" spans="12:12" x14ac:dyDescent="0.3">
      <c r="L610" s="3"/>
    </row>
    <row r="611" spans="12:12" x14ac:dyDescent="0.3">
      <c r="L611" s="3"/>
    </row>
    <row r="612" spans="12:12" x14ac:dyDescent="0.3">
      <c r="L612" s="3"/>
    </row>
    <row r="613" spans="12:12" x14ac:dyDescent="0.3">
      <c r="L613" s="3"/>
    </row>
    <row r="614" spans="12:12" x14ac:dyDescent="0.3">
      <c r="L614" s="3"/>
    </row>
    <row r="615" spans="12:12" x14ac:dyDescent="0.3">
      <c r="L615" s="3"/>
    </row>
    <row r="616" spans="12:12" x14ac:dyDescent="0.3">
      <c r="L616" s="3"/>
    </row>
    <row r="617" spans="12:12" x14ac:dyDescent="0.3">
      <c r="L617" s="3"/>
    </row>
    <row r="618" spans="12:12" x14ac:dyDescent="0.3">
      <c r="L618" s="3"/>
    </row>
    <row r="619" spans="12:12" x14ac:dyDescent="0.3">
      <c r="L619" s="3"/>
    </row>
    <row r="620" spans="12:12" x14ac:dyDescent="0.3">
      <c r="L620" s="3"/>
    </row>
    <row r="621" spans="12:12" x14ac:dyDescent="0.3">
      <c r="L621" s="3"/>
    </row>
    <row r="622" spans="12:12" x14ac:dyDescent="0.3">
      <c r="L622" s="3"/>
    </row>
    <row r="623" spans="12:12" x14ac:dyDescent="0.3">
      <c r="L623" s="3"/>
    </row>
    <row r="624" spans="12:12" x14ac:dyDescent="0.3">
      <c r="L624" s="3"/>
    </row>
    <row r="625" spans="12:12" x14ac:dyDescent="0.3">
      <c r="L625" s="3"/>
    </row>
    <row r="626" spans="12:12" x14ac:dyDescent="0.3">
      <c r="L626" s="3"/>
    </row>
    <row r="627" spans="12:12" x14ac:dyDescent="0.3">
      <c r="L627" s="3"/>
    </row>
    <row r="628" spans="12:12" x14ac:dyDescent="0.3">
      <c r="L628" s="3"/>
    </row>
    <row r="629" spans="12:12" x14ac:dyDescent="0.3">
      <c r="L629" s="3"/>
    </row>
    <row r="630" spans="12:12" x14ac:dyDescent="0.3">
      <c r="L630" s="3"/>
    </row>
    <row r="631" spans="12:12" x14ac:dyDescent="0.3">
      <c r="L631" s="3"/>
    </row>
    <row r="632" spans="12:12" x14ac:dyDescent="0.3">
      <c r="L632" s="3"/>
    </row>
    <row r="633" spans="12:12" x14ac:dyDescent="0.3">
      <c r="L633" s="3"/>
    </row>
    <row r="634" spans="12:12" x14ac:dyDescent="0.3">
      <c r="L634" s="3"/>
    </row>
    <row r="635" spans="12:12" x14ac:dyDescent="0.3">
      <c r="L635" s="3"/>
    </row>
    <row r="636" spans="12:12" x14ac:dyDescent="0.3">
      <c r="L636" s="3"/>
    </row>
    <row r="637" spans="12:12" x14ac:dyDescent="0.3">
      <c r="L637" s="3"/>
    </row>
    <row r="638" spans="12:12" x14ac:dyDescent="0.3">
      <c r="L638" s="3"/>
    </row>
    <row r="639" spans="12:12" x14ac:dyDescent="0.3">
      <c r="L639" s="3"/>
    </row>
    <row r="640" spans="12:12" x14ac:dyDescent="0.3">
      <c r="L640" s="3"/>
    </row>
    <row r="641" spans="12:12" x14ac:dyDescent="0.3">
      <c r="L641" s="3"/>
    </row>
    <row r="642" spans="12:12" x14ac:dyDescent="0.3">
      <c r="L642" s="3"/>
    </row>
    <row r="643" spans="12:12" x14ac:dyDescent="0.3">
      <c r="L643" s="3"/>
    </row>
    <row r="644" spans="12:12" x14ac:dyDescent="0.3">
      <c r="L644" s="3"/>
    </row>
    <row r="645" spans="12:12" x14ac:dyDescent="0.3">
      <c r="L645" s="3"/>
    </row>
    <row r="646" spans="12:12" x14ac:dyDescent="0.3">
      <c r="L646" s="3"/>
    </row>
    <row r="647" spans="12:12" x14ac:dyDescent="0.3">
      <c r="L647" s="3"/>
    </row>
    <row r="648" spans="12:12" x14ac:dyDescent="0.3">
      <c r="L648" s="3"/>
    </row>
    <row r="649" spans="12:12" x14ac:dyDescent="0.3">
      <c r="L649" s="3"/>
    </row>
    <row r="650" spans="12:12" x14ac:dyDescent="0.3">
      <c r="L650" s="3"/>
    </row>
    <row r="651" spans="12:12" x14ac:dyDescent="0.3">
      <c r="L651" s="3"/>
    </row>
    <row r="652" spans="12:12" x14ac:dyDescent="0.3">
      <c r="L652" s="3"/>
    </row>
    <row r="653" spans="12:12" x14ac:dyDescent="0.3">
      <c r="L653" s="3"/>
    </row>
    <row r="654" spans="12:12" x14ac:dyDescent="0.3">
      <c r="L654" s="3"/>
    </row>
    <row r="655" spans="12:12" x14ac:dyDescent="0.3">
      <c r="L655" s="3"/>
    </row>
    <row r="656" spans="12:12" x14ac:dyDescent="0.3">
      <c r="L656" s="3"/>
    </row>
    <row r="657" spans="12:12" x14ac:dyDescent="0.3">
      <c r="L657" s="3"/>
    </row>
    <row r="658" spans="12:12" x14ac:dyDescent="0.3">
      <c r="L658" s="3"/>
    </row>
    <row r="659" spans="12:12" x14ac:dyDescent="0.3">
      <c r="L659" s="3"/>
    </row>
    <row r="660" spans="12:12" x14ac:dyDescent="0.3">
      <c r="L660" s="3"/>
    </row>
    <row r="661" spans="12:12" x14ac:dyDescent="0.3">
      <c r="L661" s="3"/>
    </row>
    <row r="662" spans="12:12" x14ac:dyDescent="0.3">
      <c r="L662" s="3"/>
    </row>
    <row r="663" spans="12:12" x14ac:dyDescent="0.3">
      <c r="L663" s="3"/>
    </row>
    <row r="664" spans="12:12" x14ac:dyDescent="0.3">
      <c r="L664" s="3"/>
    </row>
    <row r="665" spans="12:12" x14ac:dyDescent="0.3">
      <c r="L665" s="3"/>
    </row>
    <row r="666" spans="12:12" x14ac:dyDescent="0.3">
      <c r="L666" s="3"/>
    </row>
    <row r="667" spans="12:12" x14ac:dyDescent="0.3">
      <c r="L667" s="3"/>
    </row>
    <row r="668" spans="12:12" x14ac:dyDescent="0.3">
      <c r="L668" s="3"/>
    </row>
    <row r="669" spans="12:12" x14ac:dyDescent="0.3">
      <c r="L669" s="3"/>
    </row>
    <row r="670" spans="12:12" x14ac:dyDescent="0.3">
      <c r="L670" s="3"/>
    </row>
    <row r="671" spans="12:12" x14ac:dyDescent="0.3">
      <c r="L671" s="3"/>
    </row>
    <row r="672" spans="12:12" x14ac:dyDescent="0.3">
      <c r="L672" s="3"/>
    </row>
    <row r="673" spans="12:12" x14ac:dyDescent="0.3">
      <c r="L673" s="3"/>
    </row>
    <row r="674" spans="12:12" x14ac:dyDescent="0.3">
      <c r="L674" s="3"/>
    </row>
    <row r="675" spans="12:12" x14ac:dyDescent="0.3">
      <c r="L675" s="3"/>
    </row>
    <row r="676" spans="12:12" x14ac:dyDescent="0.3">
      <c r="L676" s="3"/>
    </row>
    <row r="677" spans="12:12" x14ac:dyDescent="0.3">
      <c r="L677" s="3"/>
    </row>
    <row r="678" spans="12:12" x14ac:dyDescent="0.3">
      <c r="L678" s="3"/>
    </row>
    <row r="679" spans="12:12" x14ac:dyDescent="0.3">
      <c r="L679" s="3"/>
    </row>
    <row r="680" spans="12:12" x14ac:dyDescent="0.3">
      <c r="L680" s="3"/>
    </row>
    <row r="681" spans="12:12" x14ac:dyDescent="0.3">
      <c r="L681" s="3"/>
    </row>
    <row r="682" spans="12:12" x14ac:dyDescent="0.3">
      <c r="L682" s="3"/>
    </row>
    <row r="683" spans="12:12" x14ac:dyDescent="0.3">
      <c r="L683" s="3"/>
    </row>
    <row r="684" spans="12:12" x14ac:dyDescent="0.3">
      <c r="L684" s="3"/>
    </row>
    <row r="685" spans="12:12" x14ac:dyDescent="0.3">
      <c r="L685" s="3"/>
    </row>
    <row r="686" spans="12:12" x14ac:dyDescent="0.3">
      <c r="L686" s="3"/>
    </row>
    <row r="687" spans="12:12" x14ac:dyDescent="0.3">
      <c r="L687" s="3"/>
    </row>
    <row r="688" spans="12:12" x14ac:dyDescent="0.3">
      <c r="L688" s="3"/>
    </row>
    <row r="689" spans="12:12" x14ac:dyDescent="0.3">
      <c r="L689" s="3"/>
    </row>
    <row r="690" spans="12:12" x14ac:dyDescent="0.3">
      <c r="L690" s="3"/>
    </row>
    <row r="691" spans="12:12" x14ac:dyDescent="0.3">
      <c r="L691" s="3"/>
    </row>
    <row r="692" spans="12:12" x14ac:dyDescent="0.3">
      <c r="L692" s="3"/>
    </row>
    <row r="693" spans="12:12" x14ac:dyDescent="0.3">
      <c r="L693" s="3"/>
    </row>
    <row r="694" spans="12:12" x14ac:dyDescent="0.3">
      <c r="L694" s="3"/>
    </row>
    <row r="695" spans="12:12" x14ac:dyDescent="0.3">
      <c r="L695" s="3"/>
    </row>
    <row r="696" spans="12:12" x14ac:dyDescent="0.3">
      <c r="L696" s="3"/>
    </row>
    <row r="697" spans="12:12" x14ac:dyDescent="0.3">
      <c r="L697" s="3"/>
    </row>
    <row r="698" spans="12:12" x14ac:dyDescent="0.3">
      <c r="L698" s="3"/>
    </row>
    <row r="699" spans="12:12" x14ac:dyDescent="0.3">
      <c r="L699" s="3"/>
    </row>
    <row r="700" spans="12:12" x14ac:dyDescent="0.3">
      <c r="L700" s="3"/>
    </row>
    <row r="701" spans="12:12" x14ac:dyDescent="0.3">
      <c r="L701" s="3"/>
    </row>
    <row r="702" spans="12:12" x14ac:dyDescent="0.3">
      <c r="L702" s="3"/>
    </row>
    <row r="703" spans="12:12" x14ac:dyDescent="0.3">
      <c r="L703" s="3"/>
    </row>
    <row r="704" spans="12:12" x14ac:dyDescent="0.3">
      <c r="L704" s="3"/>
    </row>
    <row r="705" spans="12:12" x14ac:dyDescent="0.3">
      <c r="L705" s="3"/>
    </row>
    <row r="706" spans="12:12" x14ac:dyDescent="0.3">
      <c r="L706" s="3"/>
    </row>
    <row r="707" spans="12:12" x14ac:dyDescent="0.3">
      <c r="L707" s="3"/>
    </row>
    <row r="708" spans="12:12" x14ac:dyDescent="0.3">
      <c r="L708" s="3"/>
    </row>
    <row r="709" spans="12:12" x14ac:dyDescent="0.3">
      <c r="L709" s="3"/>
    </row>
    <row r="710" spans="12:12" x14ac:dyDescent="0.3">
      <c r="L710" s="3"/>
    </row>
    <row r="711" spans="12:12" x14ac:dyDescent="0.3">
      <c r="L711" s="3"/>
    </row>
    <row r="712" spans="12:12" x14ac:dyDescent="0.3">
      <c r="L712" s="3"/>
    </row>
    <row r="713" spans="12:12" x14ac:dyDescent="0.3">
      <c r="L713" s="3"/>
    </row>
    <row r="714" spans="12:12" x14ac:dyDescent="0.3">
      <c r="L714" s="3"/>
    </row>
    <row r="715" spans="12:12" x14ac:dyDescent="0.3">
      <c r="L715" s="3"/>
    </row>
    <row r="716" spans="12:12" x14ac:dyDescent="0.3">
      <c r="L716" s="3"/>
    </row>
    <row r="717" spans="12:12" x14ac:dyDescent="0.3">
      <c r="L717" s="3"/>
    </row>
    <row r="718" spans="12:12" x14ac:dyDescent="0.3">
      <c r="L718" s="3"/>
    </row>
    <row r="719" spans="12:12" x14ac:dyDescent="0.3">
      <c r="L719" s="3"/>
    </row>
    <row r="720" spans="12:12" x14ac:dyDescent="0.3">
      <c r="L720" s="3"/>
    </row>
    <row r="721" spans="12:12" x14ac:dyDescent="0.3">
      <c r="L721" s="3"/>
    </row>
    <row r="722" spans="12:12" x14ac:dyDescent="0.3">
      <c r="L722" s="3"/>
    </row>
    <row r="723" spans="12:12" x14ac:dyDescent="0.3">
      <c r="L723" s="3"/>
    </row>
    <row r="724" spans="12:12" x14ac:dyDescent="0.3">
      <c r="L724" s="3"/>
    </row>
    <row r="725" spans="12:12" x14ac:dyDescent="0.3">
      <c r="L725" s="3"/>
    </row>
    <row r="726" spans="12:12" x14ac:dyDescent="0.3">
      <c r="L726" s="3"/>
    </row>
    <row r="727" spans="12:12" x14ac:dyDescent="0.3">
      <c r="L727" s="3"/>
    </row>
    <row r="728" spans="12:12" x14ac:dyDescent="0.3">
      <c r="L728" s="3"/>
    </row>
    <row r="729" spans="12:12" x14ac:dyDescent="0.3">
      <c r="L729" s="3"/>
    </row>
    <row r="730" spans="12:12" x14ac:dyDescent="0.3">
      <c r="L730" s="3"/>
    </row>
    <row r="731" spans="12:12" x14ac:dyDescent="0.3">
      <c r="L731" s="3"/>
    </row>
    <row r="732" spans="12:12" x14ac:dyDescent="0.3">
      <c r="L732" s="3"/>
    </row>
    <row r="733" spans="12:12" x14ac:dyDescent="0.3">
      <c r="L733" s="3"/>
    </row>
    <row r="734" spans="12:12" x14ac:dyDescent="0.3">
      <c r="L734" s="3"/>
    </row>
    <row r="735" spans="12:12" x14ac:dyDescent="0.3">
      <c r="L735" s="3"/>
    </row>
    <row r="736" spans="12:12" x14ac:dyDescent="0.3">
      <c r="L736" s="3"/>
    </row>
    <row r="737" spans="12:12" x14ac:dyDescent="0.3">
      <c r="L737" s="3"/>
    </row>
    <row r="738" spans="12:12" x14ac:dyDescent="0.3">
      <c r="L738" s="3"/>
    </row>
    <row r="739" spans="12:12" x14ac:dyDescent="0.3">
      <c r="L739" s="3"/>
    </row>
    <row r="740" spans="12:12" x14ac:dyDescent="0.3">
      <c r="L740" s="3"/>
    </row>
    <row r="741" spans="12:12" x14ac:dyDescent="0.3">
      <c r="L741" s="3"/>
    </row>
    <row r="742" spans="12:12" x14ac:dyDescent="0.3">
      <c r="L742" s="3"/>
    </row>
    <row r="743" spans="12:12" x14ac:dyDescent="0.3">
      <c r="L743" s="3"/>
    </row>
    <row r="744" spans="12:12" x14ac:dyDescent="0.3">
      <c r="L744" s="3"/>
    </row>
    <row r="745" spans="12:12" x14ac:dyDescent="0.3">
      <c r="L745" s="3"/>
    </row>
    <row r="746" spans="12:12" x14ac:dyDescent="0.3">
      <c r="L746" s="3"/>
    </row>
    <row r="747" spans="12:12" x14ac:dyDescent="0.3">
      <c r="L747" s="3"/>
    </row>
    <row r="748" spans="12:12" x14ac:dyDescent="0.3">
      <c r="L748" s="3"/>
    </row>
    <row r="749" spans="12:12" x14ac:dyDescent="0.3">
      <c r="L749" s="3"/>
    </row>
    <row r="750" spans="12:12" x14ac:dyDescent="0.3">
      <c r="L750" s="3"/>
    </row>
    <row r="751" spans="12:12" x14ac:dyDescent="0.3">
      <c r="L751" s="3"/>
    </row>
    <row r="752" spans="12:12" x14ac:dyDescent="0.3">
      <c r="L752" s="3"/>
    </row>
    <row r="753" spans="12:12" x14ac:dyDescent="0.3">
      <c r="L753" s="3"/>
    </row>
    <row r="754" spans="12:12" x14ac:dyDescent="0.3">
      <c r="L754" s="3"/>
    </row>
    <row r="755" spans="12:12" x14ac:dyDescent="0.3">
      <c r="L755" s="3"/>
    </row>
    <row r="756" spans="12:12" x14ac:dyDescent="0.3">
      <c r="L756" s="3"/>
    </row>
    <row r="757" spans="12:12" x14ac:dyDescent="0.3">
      <c r="L757" s="3"/>
    </row>
    <row r="758" spans="12:12" x14ac:dyDescent="0.3">
      <c r="L758" s="3"/>
    </row>
    <row r="759" spans="12:12" x14ac:dyDescent="0.3">
      <c r="L759" s="3"/>
    </row>
    <row r="760" spans="12:12" x14ac:dyDescent="0.3">
      <c r="L760" s="3"/>
    </row>
    <row r="761" spans="12:12" x14ac:dyDescent="0.3">
      <c r="L761" s="3"/>
    </row>
    <row r="762" spans="12:12" x14ac:dyDescent="0.3">
      <c r="L762" s="3"/>
    </row>
    <row r="763" spans="12:12" x14ac:dyDescent="0.3">
      <c r="L763" s="3"/>
    </row>
    <row r="764" spans="12:12" x14ac:dyDescent="0.3">
      <c r="L764" s="3"/>
    </row>
    <row r="765" spans="12:12" x14ac:dyDescent="0.3">
      <c r="L765" s="3"/>
    </row>
    <row r="766" spans="12:12" x14ac:dyDescent="0.3">
      <c r="L766" s="3"/>
    </row>
    <row r="767" spans="12:12" x14ac:dyDescent="0.3">
      <c r="L767" s="3"/>
    </row>
    <row r="768" spans="12:12" x14ac:dyDescent="0.3">
      <c r="L768" s="3"/>
    </row>
    <row r="769" spans="12:12" x14ac:dyDescent="0.3">
      <c r="L769" s="3"/>
    </row>
    <row r="770" spans="12:12" x14ac:dyDescent="0.3">
      <c r="L770" s="3"/>
    </row>
    <row r="771" spans="12:12" x14ac:dyDescent="0.3">
      <c r="L771" s="3"/>
    </row>
    <row r="772" spans="12:12" x14ac:dyDescent="0.3">
      <c r="L772" s="3"/>
    </row>
    <row r="773" spans="12:12" x14ac:dyDescent="0.3">
      <c r="L773" s="3"/>
    </row>
    <row r="774" spans="12:12" x14ac:dyDescent="0.3">
      <c r="L774" s="3"/>
    </row>
    <row r="775" spans="12:12" x14ac:dyDescent="0.3">
      <c r="L775" s="3"/>
    </row>
    <row r="776" spans="12:12" x14ac:dyDescent="0.3">
      <c r="L776" s="3"/>
    </row>
    <row r="777" spans="12:12" x14ac:dyDescent="0.3">
      <c r="L777" s="3"/>
    </row>
    <row r="778" spans="12:12" x14ac:dyDescent="0.3">
      <c r="L778" s="3"/>
    </row>
    <row r="779" spans="12:12" x14ac:dyDescent="0.3">
      <c r="L779" s="3"/>
    </row>
    <row r="780" spans="12:12" x14ac:dyDescent="0.3">
      <c r="L780" s="3"/>
    </row>
    <row r="781" spans="12:12" x14ac:dyDescent="0.3">
      <c r="L781" s="3"/>
    </row>
    <row r="782" spans="12:12" x14ac:dyDescent="0.3">
      <c r="L782" s="3"/>
    </row>
    <row r="783" spans="12:12" x14ac:dyDescent="0.3">
      <c r="L783" s="3"/>
    </row>
    <row r="784" spans="12:12" x14ac:dyDescent="0.3">
      <c r="L784" s="3"/>
    </row>
    <row r="785" spans="12:12" x14ac:dyDescent="0.3">
      <c r="L785" s="3"/>
    </row>
    <row r="786" spans="12:12" x14ac:dyDescent="0.3">
      <c r="L786" s="3"/>
    </row>
    <row r="787" spans="12:12" x14ac:dyDescent="0.3">
      <c r="L787" s="3"/>
    </row>
    <row r="788" spans="12:12" x14ac:dyDescent="0.3">
      <c r="L788" s="3"/>
    </row>
    <row r="789" spans="12:12" x14ac:dyDescent="0.3">
      <c r="L789" s="3"/>
    </row>
    <row r="790" spans="12:12" x14ac:dyDescent="0.3">
      <c r="L790" s="3"/>
    </row>
    <row r="791" spans="12:12" x14ac:dyDescent="0.3">
      <c r="L791" s="3"/>
    </row>
    <row r="792" spans="12:12" x14ac:dyDescent="0.3">
      <c r="L792" s="3"/>
    </row>
    <row r="793" spans="12:12" x14ac:dyDescent="0.3">
      <c r="L793" s="3"/>
    </row>
    <row r="794" spans="12:12" x14ac:dyDescent="0.3">
      <c r="L794" s="3"/>
    </row>
    <row r="795" spans="12:12" x14ac:dyDescent="0.3">
      <c r="L795" s="3"/>
    </row>
    <row r="796" spans="12:12" x14ac:dyDescent="0.3">
      <c r="L796" s="3"/>
    </row>
    <row r="797" spans="12:12" x14ac:dyDescent="0.3">
      <c r="L797" s="3"/>
    </row>
    <row r="798" spans="12:12" x14ac:dyDescent="0.3">
      <c r="L798" s="3"/>
    </row>
    <row r="799" spans="12:12" x14ac:dyDescent="0.3">
      <c r="L799" s="3"/>
    </row>
    <row r="800" spans="12:12" x14ac:dyDescent="0.3">
      <c r="L800" s="3"/>
    </row>
    <row r="801" spans="12:12" x14ac:dyDescent="0.3">
      <c r="L801" s="3"/>
    </row>
    <row r="802" spans="12:12" x14ac:dyDescent="0.3">
      <c r="L802" s="3"/>
    </row>
    <row r="803" spans="12:12" x14ac:dyDescent="0.3">
      <c r="L803" s="3"/>
    </row>
    <row r="804" spans="12:12" x14ac:dyDescent="0.3">
      <c r="L804" s="3"/>
    </row>
    <row r="805" spans="12:12" x14ac:dyDescent="0.3">
      <c r="L805" s="3"/>
    </row>
    <row r="806" spans="12:12" x14ac:dyDescent="0.3">
      <c r="L806" s="3"/>
    </row>
    <row r="807" spans="12:12" x14ac:dyDescent="0.3">
      <c r="L807" s="3"/>
    </row>
    <row r="808" spans="12:12" x14ac:dyDescent="0.3">
      <c r="L808" s="3"/>
    </row>
    <row r="809" spans="12:12" x14ac:dyDescent="0.3">
      <c r="L809" s="3"/>
    </row>
    <row r="810" spans="12:12" x14ac:dyDescent="0.3">
      <c r="L810" s="3"/>
    </row>
    <row r="811" spans="12:12" x14ac:dyDescent="0.3">
      <c r="L811" s="3"/>
    </row>
    <row r="812" spans="12:12" x14ac:dyDescent="0.3">
      <c r="L812" s="3"/>
    </row>
    <row r="813" spans="12:12" x14ac:dyDescent="0.3">
      <c r="L813" s="3"/>
    </row>
    <row r="814" spans="12:12" x14ac:dyDescent="0.3">
      <c r="L814" s="3"/>
    </row>
    <row r="815" spans="12:12" x14ac:dyDescent="0.3">
      <c r="L815" s="3"/>
    </row>
    <row r="816" spans="12:12" x14ac:dyDescent="0.3">
      <c r="L816" s="3"/>
    </row>
    <row r="817" spans="12:12" x14ac:dyDescent="0.3">
      <c r="L817" s="3"/>
    </row>
    <row r="818" spans="12:12" x14ac:dyDescent="0.3">
      <c r="L818" s="3"/>
    </row>
    <row r="819" spans="12:12" x14ac:dyDescent="0.3">
      <c r="L819" s="3"/>
    </row>
    <row r="820" spans="12:12" x14ac:dyDescent="0.3">
      <c r="L820" s="3"/>
    </row>
    <row r="821" spans="12:12" x14ac:dyDescent="0.3">
      <c r="L821" s="3"/>
    </row>
    <row r="822" spans="12:12" x14ac:dyDescent="0.3">
      <c r="L822" s="3"/>
    </row>
    <row r="823" spans="12:12" x14ac:dyDescent="0.3">
      <c r="L823" s="3"/>
    </row>
    <row r="824" spans="12:12" x14ac:dyDescent="0.3">
      <c r="L824" s="3"/>
    </row>
    <row r="825" spans="12:12" x14ac:dyDescent="0.3">
      <c r="L825" s="3"/>
    </row>
    <row r="826" spans="12:12" x14ac:dyDescent="0.3">
      <c r="L826" s="3"/>
    </row>
    <row r="827" spans="12:12" x14ac:dyDescent="0.3">
      <c r="L827" s="3"/>
    </row>
    <row r="828" spans="12:12" x14ac:dyDescent="0.3">
      <c r="L828" s="3"/>
    </row>
    <row r="829" spans="12:12" x14ac:dyDescent="0.3">
      <c r="L829" s="3"/>
    </row>
    <row r="830" spans="12:12" x14ac:dyDescent="0.3">
      <c r="L830" s="3"/>
    </row>
    <row r="831" spans="12:12" x14ac:dyDescent="0.3">
      <c r="L831" s="3"/>
    </row>
    <row r="832" spans="12:12" x14ac:dyDescent="0.3">
      <c r="L832" s="3"/>
    </row>
    <row r="833" spans="12:12" x14ac:dyDescent="0.3">
      <c r="L833" s="3"/>
    </row>
    <row r="834" spans="12:12" x14ac:dyDescent="0.3">
      <c r="L834" s="3"/>
    </row>
    <row r="835" spans="12:12" x14ac:dyDescent="0.3">
      <c r="L835" s="3"/>
    </row>
    <row r="836" spans="12:12" x14ac:dyDescent="0.3">
      <c r="L836" s="3"/>
    </row>
    <row r="837" spans="12:12" x14ac:dyDescent="0.3">
      <c r="L837" s="3"/>
    </row>
    <row r="838" spans="12:12" x14ac:dyDescent="0.3">
      <c r="L838" s="3"/>
    </row>
    <row r="839" spans="12:12" x14ac:dyDescent="0.3">
      <c r="L839" s="3"/>
    </row>
    <row r="840" spans="12:12" x14ac:dyDescent="0.3">
      <c r="L840" s="3"/>
    </row>
    <row r="841" spans="12:12" x14ac:dyDescent="0.3">
      <c r="L841" s="3"/>
    </row>
    <row r="842" spans="12:12" x14ac:dyDescent="0.3">
      <c r="L842" s="3"/>
    </row>
    <row r="843" spans="12:12" x14ac:dyDescent="0.3">
      <c r="L843" s="3"/>
    </row>
    <row r="844" spans="12:12" x14ac:dyDescent="0.3">
      <c r="L844" s="3"/>
    </row>
    <row r="845" spans="12:12" x14ac:dyDescent="0.3">
      <c r="L845" s="3"/>
    </row>
    <row r="846" spans="12:12" x14ac:dyDescent="0.3">
      <c r="L846" s="3"/>
    </row>
    <row r="847" spans="12:12" x14ac:dyDescent="0.3">
      <c r="L847" s="3"/>
    </row>
    <row r="848" spans="12:12" x14ac:dyDescent="0.3">
      <c r="L848" s="3"/>
    </row>
    <row r="849" spans="12:12" x14ac:dyDescent="0.3">
      <c r="L849" s="3"/>
    </row>
    <row r="850" spans="12:12" x14ac:dyDescent="0.3">
      <c r="L850" s="3"/>
    </row>
    <row r="851" spans="12:12" x14ac:dyDescent="0.3">
      <c r="L851" s="3"/>
    </row>
    <row r="852" spans="12:12" x14ac:dyDescent="0.3">
      <c r="L852" s="3"/>
    </row>
    <row r="853" spans="12:12" x14ac:dyDescent="0.3">
      <c r="L853" s="3"/>
    </row>
    <row r="854" spans="12:12" x14ac:dyDescent="0.3">
      <c r="L854" s="3"/>
    </row>
    <row r="855" spans="12:12" x14ac:dyDescent="0.3">
      <c r="L855" s="3"/>
    </row>
    <row r="856" spans="12:12" x14ac:dyDescent="0.3">
      <c r="L856" s="3"/>
    </row>
    <row r="857" spans="12:12" x14ac:dyDescent="0.3">
      <c r="L857" s="3"/>
    </row>
    <row r="858" spans="12:12" x14ac:dyDescent="0.3">
      <c r="L858" s="3"/>
    </row>
    <row r="859" spans="12:12" x14ac:dyDescent="0.3">
      <c r="L859" s="3"/>
    </row>
    <row r="860" spans="12:12" x14ac:dyDescent="0.3">
      <c r="L860" s="3"/>
    </row>
    <row r="861" spans="12:12" x14ac:dyDescent="0.3">
      <c r="L861" s="3"/>
    </row>
    <row r="862" spans="12:12" x14ac:dyDescent="0.3">
      <c r="L862" s="3"/>
    </row>
    <row r="863" spans="12:12" x14ac:dyDescent="0.3">
      <c r="L863" s="3"/>
    </row>
    <row r="864" spans="12:12" x14ac:dyDescent="0.3">
      <c r="L864" s="3"/>
    </row>
    <row r="865" spans="12:12" x14ac:dyDescent="0.3">
      <c r="L865" s="3"/>
    </row>
    <row r="866" spans="12:12" x14ac:dyDescent="0.3">
      <c r="L866" s="3"/>
    </row>
    <row r="867" spans="12:12" x14ac:dyDescent="0.3">
      <c r="L867" s="3"/>
    </row>
    <row r="868" spans="12:12" x14ac:dyDescent="0.3">
      <c r="L868" s="3"/>
    </row>
    <row r="869" spans="12:12" x14ac:dyDescent="0.3">
      <c r="L869" s="3"/>
    </row>
    <row r="870" spans="12:12" x14ac:dyDescent="0.3">
      <c r="L870" s="3"/>
    </row>
    <row r="871" spans="12:12" x14ac:dyDescent="0.3">
      <c r="L871" s="3"/>
    </row>
    <row r="872" spans="12:12" x14ac:dyDescent="0.3">
      <c r="L872" s="3"/>
    </row>
    <row r="873" spans="12:12" x14ac:dyDescent="0.3">
      <c r="L873" s="3"/>
    </row>
    <row r="874" spans="12:12" x14ac:dyDescent="0.3">
      <c r="L874" s="3"/>
    </row>
    <row r="875" spans="12:12" x14ac:dyDescent="0.3">
      <c r="L875" s="3"/>
    </row>
    <row r="876" spans="12:12" x14ac:dyDescent="0.3">
      <c r="L876" s="3"/>
    </row>
    <row r="877" spans="12:12" x14ac:dyDescent="0.3">
      <c r="L877" s="3"/>
    </row>
    <row r="878" spans="12:12" x14ac:dyDescent="0.3">
      <c r="L878" s="3"/>
    </row>
    <row r="879" spans="12:12" x14ac:dyDescent="0.3">
      <c r="L879" s="3"/>
    </row>
    <row r="880" spans="12:12" x14ac:dyDescent="0.3">
      <c r="L880" s="3"/>
    </row>
    <row r="881" spans="12:12" x14ac:dyDescent="0.3">
      <c r="L881" s="3"/>
    </row>
    <row r="882" spans="12:12" x14ac:dyDescent="0.3">
      <c r="L882" s="3"/>
    </row>
    <row r="883" spans="12:12" x14ac:dyDescent="0.3">
      <c r="L883" s="3"/>
    </row>
    <row r="884" spans="12:12" x14ac:dyDescent="0.3">
      <c r="L884" s="3"/>
    </row>
    <row r="885" spans="12:12" x14ac:dyDescent="0.3">
      <c r="L885" s="3"/>
    </row>
    <row r="886" spans="12:12" x14ac:dyDescent="0.3">
      <c r="L886" s="3"/>
    </row>
    <row r="887" spans="12:12" x14ac:dyDescent="0.3">
      <c r="L887" s="3"/>
    </row>
    <row r="888" spans="12:12" x14ac:dyDescent="0.3">
      <c r="L888" s="3"/>
    </row>
    <row r="889" spans="12:12" x14ac:dyDescent="0.3">
      <c r="L889" s="3"/>
    </row>
    <row r="890" spans="12:12" x14ac:dyDescent="0.3">
      <c r="L890" s="3"/>
    </row>
    <row r="891" spans="12:12" x14ac:dyDescent="0.3">
      <c r="L891" s="3"/>
    </row>
    <row r="892" spans="12:12" x14ac:dyDescent="0.3">
      <c r="L892" s="3"/>
    </row>
    <row r="893" spans="12:12" x14ac:dyDescent="0.3">
      <c r="L893" s="3"/>
    </row>
    <row r="894" spans="12:12" x14ac:dyDescent="0.3">
      <c r="L894" s="3"/>
    </row>
    <row r="895" spans="12:12" x14ac:dyDescent="0.3">
      <c r="L895" s="3"/>
    </row>
    <row r="896" spans="12:12" x14ac:dyDescent="0.3">
      <c r="L896" s="3"/>
    </row>
    <row r="897" spans="12:12" x14ac:dyDescent="0.3">
      <c r="L897" s="3"/>
    </row>
    <row r="898" spans="12:12" x14ac:dyDescent="0.3">
      <c r="L898" s="3"/>
    </row>
    <row r="899" spans="12:12" x14ac:dyDescent="0.3">
      <c r="L899" s="3"/>
    </row>
    <row r="900" spans="12:12" x14ac:dyDescent="0.3">
      <c r="L900" s="3"/>
    </row>
    <row r="901" spans="12:12" x14ac:dyDescent="0.3">
      <c r="L901" s="3"/>
    </row>
    <row r="902" spans="12:12" x14ac:dyDescent="0.3">
      <c r="L902" s="3"/>
    </row>
    <row r="903" spans="12:12" x14ac:dyDescent="0.3">
      <c r="L903" s="3"/>
    </row>
    <row r="904" spans="12:12" x14ac:dyDescent="0.3">
      <c r="L904" s="3"/>
    </row>
    <row r="905" spans="12:12" x14ac:dyDescent="0.3">
      <c r="L905" s="3"/>
    </row>
    <row r="906" spans="12:12" x14ac:dyDescent="0.3">
      <c r="L906" s="3"/>
    </row>
    <row r="907" spans="12:12" x14ac:dyDescent="0.3">
      <c r="L907" s="3"/>
    </row>
    <row r="908" spans="12:12" x14ac:dyDescent="0.3">
      <c r="L908" s="3"/>
    </row>
    <row r="909" spans="12:12" x14ac:dyDescent="0.3">
      <c r="L909" s="3"/>
    </row>
    <row r="910" spans="12:12" x14ac:dyDescent="0.3">
      <c r="L910" s="3"/>
    </row>
    <row r="911" spans="12:12" x14ac:dyDescent="0.3">
      <c r="L911" s="3"/>
    </row>
    <row r="912" spans="12:12" x14ac:dyDescent="0.3">
      <c r="L912" s="3"/>
    </row>
    <row r="913" spans="12:12" x14ac:dyDescent="0.3">
      <c r="L913" s="3"/>
    </row>
    <row r="914" spans="12:12" x14ac:dyDescent="0.3">
      <c r="L914" s="3"/>
    </row>
    <row r="915" spans="12:12" x14ac:dyDescent="0.3">
      <c r="L915" s="3"/>
    </row>
    <row r="916" spans="12:12" x14ac:dyDescent="0.3">
      <c r="L916" s="3"/>
    </row>
    <row r="917" spans="12:12" x14ac:dyDescent="0.3">
      <c r="L917" s="3"/>
    </row>
    <row r="918" spans="12:12" x14ac:dyDescent="0.3">
      <c r="L918" s="3"/>
    </row>
    <row r="919" spans="12:12" x14ac:dyDescent="0.3">
      <c r="L919" s="3"/>
    </row>
    <row r="920" spans="12:12" x14ac:dyDescent="0.3">
      <c r="L920" s="3"/>
    </row>
    <row r="921" spans="12:12" x14ac:dyDescent="0.3">
      <c r="L921" s="3"/>
    </row>
    <row r="922" spans="12:12" x14ac:dyDescent="0.3">
      <c r="L922" s="3"/>
    </row>
    <row r="923" spans="12:12" x14ac:dyDescent="0.3">
      <c r="L923" s="3"/>
    </row>
    <row r="924" spans="12:12" x14ac:dyDescent="0.3">
      <c r="L924" s="3"/>
    </row>
    <row r="925" spans="12:12" x14ac:dyDescent="0.3">
      <c r="L925" s="3"/>
    </row>
    <row r="926" spans="12:12" x14ac:dyDescent="0.3">
      <c r="L926" s="3"/>
    </row>
    <row r="927" spans="12:12" x14ac:dyDescent="0.3">
      <c r="L927" s="3"/>
    </row>
    <row r="928" spans="12:12" x14ac:dyDescent="0.3">
      <c r="L928" s="3"/>
    </row>
    <row r="929" spans="12:12" x14ac:dyDescent="0.3">
      <c r="L929" s="3"/>
    </row>
    <row r="930" spans="12:12" x14ac:dyDescent="0.3">
      <c r="L930" s="3"/>
    </row>
    <row r="931" spans="12:12" x14ac:dyDescent="0.3">
      <c r="L931" s="3"/>
    </row>
    <row r="932" spans="12:12" x14ac:dyDescent="0.3">
      <c r="L932" s="3"/>
    </row>
    <row r="933" spans="12:12" x14ac:dyDescent="0.3">
      <c r="L933" s="3"/>
    </row>
    <row r="934" spans="12:12" x14ac:dyDescent="0.3">
      <c r="L934" s="3"/>
    </row>
    <row r="935" spans="12:12" x14ac:dyDescent="0.3">
      <c r="L935" s="3"/>
    </row>
    <row r="936" spans="12:12" x14ac:dyDescent="0.3">
      <c r="L936" s="3"/>
    </row>
    <row r="937" spans="12:12" x14ac:dyDescent="0.3">
      <c r="L937" s="3"/>
    </row>
    <row r="938" spans="12:12" x14ac:dyDescent="0.3">
      <c r="L938" s="3"/>
    </row>
    <row r="939" spans="12:12" x14ac:dyDescent="0.3">
      <c r="L939" s="3"/>
    </row>
    <row r="940" spans="12:12" x14ac:dyDescent="0.3">
      <c r="L940" s="3"/>
    </row>
    <row r="941" spans="12:12" x14ac:dyDescent="0.3">
      <c r="L941" s="3"/>
    </row>
    <row r="942" spans="12:12" x14ac:dyDescent="0.3">
      <c r="L942" s="3"/>
    </row>
    <row r="943" spans="12:12" x14ac:dyDescent="0.3">
      <c r="L943" s="3"/>
    </row>
    <row r="944" spans="12:12" x14ac:dyDescent="0.3">
      <c r="L944" s="3"/>
    </row>
    <row r="945" spans="12:12" x14ac:dyDescent="0.3">
      <c r="L945" s="3"/>
    </row>
    <row r="946" spans="12:12" x14ac:dyDescent="0.3">
      <c r="L946" s="3"/>
    </row>
    <row r="947" spans="12:12" x14ac:dyDescent="0.3">
      <c r="L947" s="3"/>
    </row>
    <row r="948" spans="12:12" x14ac:dyDescent="0.3">
      <c r="L948" s="3"/>
    </row>
    <row r="949" spans="12:12" x14ac:dyDescent="0.3">
      <c r="L949" s="3"/>
    </row>
    <row r="950" spans="12:12" x14ac:dyDescent="0.3">
      <c r="L950" s="3"/>
    </row>
    <row r="951" spans="12:12" x14ac:dyDescent="0.3">
      <c r="L951" s="3"/>
    </row>
    <row r="952" spans="12:12" x14ac:dyDescent="0.3">
      <c r="L952" s="3"/>
    </row>
    <row r="953" spans="12:12" x14ac:dyDescent="0.3">
      <c r="L953" s="3"/>
    </row>
    <row r="954" spans="12:12" x14ac:dyDescent="0.3">
      <c r="L954" s="3"/>
    </row>
    <row r="955" spans="12:12" x14ac:dyDescent="0.3">
      <c r="L955" s="3"/>
    </row>
    <row r="956" spans="12:12" x14ac:dyDescent="0.3">
      <c r="L956" s="3"/>
    </row>
    <row r="957" spans="12:12" x14ac:dyDescent="0.3">
      <c r="L957" s="3"/>
    </row>
    <row r="958" spans="12:12" x14ac:dyDescent="0.3">
      <c r="L958" s="3"/>
    </row>
    <row r="959" spans="12:12" x14ac:dyDescent="0.3">
      <c r="L959" s="3"/>
    </row>
    <row r="960" spans="12:12" x14ac:dyDescent="0.3">
      <c r="L960" s="3"/>
    </row>
    <row r="961" spans="12:12" x14ac:dyDescent="0.3">
      <c r="L961" s="3"/>
    </row>
    <row r="962" spans="12:12" x14ac:dyDescent="0.3">
      <c r="L962" s="3"/>
    </row>
    <row r="963" spans="12:12" x14ac:dyDescent="0.3">
      <c r="L963" s="3"/>
    </row>
    <row r="964" spans="12:12" x14ac:dyDescent="0.3">
      <c r="L964" s="3"/>
    </row>
    <row r="965" spans="12:12" x14ac:dyDescent="0.3">
      <c r="L965" s="3"/>
    </row>
    <row r="966" spans="12:12" x14ac:dyDescent="0.3">
      <c r="L966" s="3"/>
    </row>
    <row r="967" spans="12:12" x14ac:dyDescent="0.3">
      <c r="L967" s="3"/>
    </row>
    <row r="968" spans="12:12" x14ac:dyDescent="0.3">
      <c r="L968" s="3"/>
    </row>
    <row r="969" spans="12:12" x14ac:dyDescent="0.3">
      <c r="L969" s="3"/>
    </row>
    <row r="970" spans="12:12" x14ac:dyDescent="0.3">
      <c r="L970" s="3"/>
    </row>
    <row r="971" spans="12:12" x14ac:dyDescent="0.3">
      <c r="L971" s="3"/>
    </row>
    <row r="972" spans="12:12" x14ac:dyDescent="0.3">
      <c r="L972" s="3"/>
    </row>
    <row r="973" spans="12:12" x14ac:dyDescent="0.3">
      <c r="L973" s="3"/>
    </row>
    <row r="974" spans="12:12" x14ac:dyDescent="0.3">
      <c r="L974" s="3"/>
    </row>
    <row r="975" spans="12:12" x14ac:dyDescent="0.3">
      <c r="L975" s="3"/>
    </row>
    <row r="976" spans="12:12" x14ac:dyDescent="0.3">
      <c r="L976" s="3"/>
    </row>
    <row r="977" spans="12:12" x14ac:dyDescent="0.3">
      <c r="L977" s="3"/>
    </row>
    <row r="978" spans="12:12" x14ac:dyDescent="0.3">
      <c r="L978" s="3"/>
    </row>
    <row r="979" spans="12:12" x14ac:dyDescent="0.3">
      <c r="L979" s="3"/>
    </row>
    <row r="980" spans="12:12" x14ac:dyDescent="0.3">
      <c r="L980" s="3"/>
    </row>
    <row r="981" spans="12:12" x14ac:dyDescent="0.3">
      <c r="L981" s="3"/>
    </row>
    <row r="982" spans="12:12" x14ac:dyDescent="0.3">
      <c r="L982" s="3"/>
    </row>
    <row r="983" spans="12:12" x14ac:dyDescent="0.3">
      <c r="L983" s="3"/>
    </row>
    <row r="984" spans="12:12" x14ac:dyDescent="0.3">
      <c r="L984" s="3"/>
    </row>
    <row r="985" spans="12:12" x14ac:dyDescent="0.3">
      <c r="L985" s="3"/>
    </row>
    <row r="986" spans="12:12" x14ac:dyDescent="0.3">
      <c r="L986" s="3"/>
    </row>
    <row r="987" spans="12:12" x14ac:dyDescent="0.3">
      <c r="L987" s="3"/>
    </row>
    <row r="988" spans="12:12" x14ac:dyDescent="0.3">
      <c r="L988" s="3"/>
    </row>
    <row r="989" spans="12:12" x14ac:dyDescent="0.3">
      <c r="L989" s="3"/>
    </row>
    <row r="990" spans="12:12" x14ac:dyDescent="0.3">
      <c r="L990" s="3"/>
    </row>
    <row r="991" spans="12:12" x14ac:dyDescent="0.3">
      <c r="L991" s="3"/>
    </row>
    <row r="992" spans="12:12" x14ac:dyDescent="0.3">
      <c r="L992" s="3"/>
    </row>
    <row r="993" spans="12:12" x14ac:dyDescent="0.3">
      <c r="L993" s="3"/>
    </row>
    <row r="994" spans="12:12" x14ac:dyDescent="0.3">
      <c r="L994" s="3"/>
    </row>
    <row r="995" spans="12:12" x14ac:dyDescent="0.3">
      <c r="L995" s="3"/>
    </row>
    <row r="996" spans="12:12" x14ac:dyDescent="0.3">
      <c r="L996" s="3"/>
    </row>
    <row r="997" spans="12:12" x14ac:dyDescent="0.3">
      <c r="L997" s="3"/>
    </row>
    <row r="998" spans="12:12" x14ac:dyDescent="0.3">
      <c r="L998" s="3"/>
    </row>
    <row r="999" spans="12:12" x14ac:dyDescent="0.3">
      <c r="L999" s="3"/>
    </row>
    <row r="1000" spans="12:12" x14ac:dyDescent="0.3">
      <c r="L1000" s="3"/>
    </row>
    <row r="1001" spans="12:12" x14ac:dyDescent="0.3">
      <c r="L1001" s="3"/>
    </row>
    <row r="1002" spans="12:12" x14ac:dyDescent="0.3">
      <c r="L1002" s="3"/>
    </row>
    <row r="1003" spans="12:12" x14ac:dyDescent="0.3">
      <c r="L1003" s="3"/>
    </row>
    <row r="1004" spans="12:12" x14ac:dyDescent="0.3">
      <c r="L1004" s="3"/>
    </row>
    <row r="1005" spans="12:12" x14ac:dyDescent="0.3">
      <c r="L1005" s="3"/>
    </row>
  </sheetData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croll Bar 1">
              <controlPr defaultSize="0" autoPict="0">
                <anchor moveWithCells="1">
                  <from>
                    <xdr:col>3</xdr:col>
                    <xdr:colOff>30480</xdr:colOff>
                    <xdr:row>0</xdr:row>
                    <xdr:rowOff>30480</xdr:rowOff>
                  </from>
                  <to>
                    <xdr:col>4</xdr:col>
                    <xdr:colOff>937260</xdr:colOff>
                    <xdr:row>1</xdr:row>
                    <xdr:rowOff>60960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Modèle</vt:lpstr>
    </vt:vector>
  </TitlesOfParts>
  <Company>KPMG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KPMG</dc:creator>
  <cp:lastModifiedBy>KPMG</cp:lastModifiedBy>
  <dcterms:created xsi:type="dcterms:W3CDTF">2019-03-19T01:16:08Z</dcterms:created>
  <dcterms:modified xsi:type="dcterms:W3CDTF">2019-03-19T01:16:50Z</dcterms:modified>
</cp:coreProperties>
</file>