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3040" windowHeight="7680"/>
  </bookViews>
  <sheets>
    <sheet name="Feuil3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4" i="1"/>
  <c r="G3" i="1"/>
  <c r="D28" i="1" l="1"/>
  <c r="A17" i="1"/>
  <c r="A16" i="1"/>
  <c r="A15" i="1"/>
  <c r="A14" i="1"/>
  <c r="A13" i="1"/>
  <c r="A12" i="1"/>
  <c r="A11" i="1"/>
  <c r="D10" i="1"/>
  <c r="C10" i="1"/>
  <c r="A10" i="1"/>
  <c r="A9" i="1"/>
  <c r="A8" i="1"/>
  <c r="A7" i="1"/>
  <c r="A6" i="1"/>
  <c r="A5" i="1"/>
  <c r="A4" i="1"/>
  <c r="A3" i="1"/>
  <c r="G2" i="1"/>
  <c r="A2" i="1"/>
</calcChain>
</file>

<file path=xl/comments1.xml><?xml version="1.0" encoding="utf-8"?>
<comments xmlns="http://schemas.openxmlformats.org/spreadsheetml/2006/main">
  <authors>
    <author>KPMG</author>
  </authors>
  <commentList>
    <comment ref="G2" authorId="0" shapeId="0">
      <text>
        <r>
          <rPr>
            <b/>
            <sz val="9"/>
            <color indexed="81"/>
            <rFont val="Tahoma"/>
            <charset val="1"/>
          </rPr>
          <t>KPMG:</t>
        </r>
        <r>
          <rPr>
            <sz val="9"/>
            <color indexed="81"/>
            <rFont val="Tahoma"/>
            <charset val="1"/>
          </rPr>
          <t xml:space="preserve">
Formule taux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KPMG:</t>
        </r>
        <r>
          <rPr>
            <sz val="9"/>
            <color indexed="81"/>
            <rFont val="Tahoma"/>
            <family val="2"/>
          </rPr>
          <t xml:space="preserve">
Valeur indicative</t>
        </r>
      </text>
    </comment>
  </commentList>
</comments>
</file>

<file path=xl/sharedStrings.xml><?xml version="1.0" encoding="utf-8"?>
<sst xmlns="http://schemas.openxmlformats.org/spreadsheetml/2006/main" count="78" uniqueCount="30">
  <si>
    <t>PDCT</t>
  </si>
  <si>
    <t>CONTRACT_REF_NO</t>
  </si>
  <si>
    <t>Valeur</t>
  </si>
  <si>
    <t>Annuité</t>
  </si>
  <si>
    <t>Nombre d'échéance</t>
  </si>
  <si>
    <t>Condition</t>
  </si>
  <si>
    <t>Taux</t>
  </si>
  <si>
    <t>EVENT_SEQ_NO</t>
  </si>
  <si>
    <t>COMPONENT</t>
  </si>
  <si>
    <t>START_DATE</t>
  </si>
  <si>
    <t>NO_OF_SCHEDULES</t>
  </si>
  <si>
    <t xml:space="preserve">Nombre de ligne a créer </t>
  </si>
  <si>
    <t>O1142480001</t>
  </si>
  <si>
    <t>Constante</t>
  </si>
  <si>
    <t>b</t>
  </si>
  <si>
    <t>c</t>
  </si>
  <si>
    <t>O1142480002</t>
  </si>
  <si>
    <t>Variable</t>
  </si>
  <si>
    <t>Sous total</t>
  </si>
  <si>
    <t>O1142480003</t>
  </si>
  <si>
    <t>D1150280002</t>
  </si>
  <si>
    <t>g</t>
  </si>
  <si>
    <t>h</t>
  </si>
  <si>
    <t>O1152150001</t>
  </si>
  <si>
    <t>n</t>
  </si>
  <si>
    <t>o</t>
  </si>
  <si>
    <t>O1152150002</t>
  </si>
  <si>
    <t>O1152150003</t>
  </si>
  <si>
    <t>- Lorsque la colonne F est "Constante"; que la formule Taux s'applique telle que écrit dans la colonne G (colonne taux)
- Mais si la colonne F est variable,  je voudrais que ca applique la formul TRI pour les contract réf identique , sachant que la formule TRI prend en compte la valeur en colonne C en négatif et l'ensemble des valeurs de la colonne D correspondant au même contracy référence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</si>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</sst>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 style="thick">
        <color theme="9"/>
      </right>
      <top/>
      <bottom/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NumberFormat="1" applyFont="1" applyFill="1" applyAlignment="1">
      <alignment horizontal="center" vertical="center" wrapText="1"/>
    </xf>
    <xf numFmtId="0" fontId="1" fillId="3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left" vertical="center"/>
    </xf>
    <xf numFmtId="0" fontId="0" fillId="0" borderId="0" xfId="0" applyFill="1"/>
    <xf numFmtId="0" fontId="1" fillId="0" borderId="0" xfId="0" applyNumberFormat="1" applyFont="1" applyFill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6" borderId="0" xfId="0" applyNumberFormat="1" applyFill="1" applyAlignment="1">
      <alignment horizontal="left"/>
    </xf>
    <xf numFmtId="0" fontId="7" fillId="0" borderId="1" xfId="0" quotePrefix="1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7" fillId="0" borderId="4" xfId="0" quotePrefix="1" applyFont="1" applyBorder="1" applyAlignment="1">
      <alignment horizontal="left" vertical="center" wrapText="1"/>
    </xf>
    <xf numFmtId="0" fontId="7" fillId="0" borderId="0" xfId="0" quotePrefix="1" applyFont="1" applyBorder="1" applyAlignment="1">
      <alignment horizontal="left" vertical="center" wrapText="1"/>
    </xf>
    <xf numFmtId="0" fontId="7" fillId="0" borderId="5" xfId="0" quotePrefix="1" applyFont="1" applyBorder="1" applyAlignment="1">
      <alignment horizontal="left" vertical="center" wrapText="1"/>
    </xf>
    <xf numFmtId="0" fontId="7" fillId="0" borderId="6" xfId="0" quotePrefix="1" applyFont="1" applyBorder="1" applyAlignment="1">
      <alignment horizontal="left" vertical="center" wrapText="1"/>
    </xf>
    <xf numFmtId="0" fontId="7" fillId="0" borderId="7" xfId="0" quotePrefix="1" applyFont="1" applyBorder="1" applyAlignment="1">
      <alignment horizontal="left" vertical="center" wrapText="1"/>
    </xf>
    <xf numFmtId="0" fontId="7" fillId="0" borderId="8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2"/>
  <sheetViews>
    <sheetView tabSelected="1" workbookViewId="0">
      <selection activeCell="C29" sqref="C29"/>
    </sheetView>
  </sheetViews>
  <sheetFormatPr baseColWidth="10" defaultRowHeight="14.4" x14ac:dyDescent="0.3"/>
  <cols>
    <col min="2" max="2" width="13.88671875" customWidth="1"/>
    <col min="7" max="7" width="54.44140625" customWidth="1"/>
    <col min="14" max="14" width="12.5546875" customWidth="1"/>
    <col min="15" max="15" width="14.33203125" customWidth="1"/>
    <col min="16" max="16" width="13" customWidth="1"/>
    <col min="17" max="17" width="14" customWidth="1"/>
  </cols>
  <sheetData>
    <row r="1" spans="1:12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4" t="s">
        <v>11</v>
      </c>
    </row>
    <row r="2" spans="1:12" x14ac:dyDescent="0.3">
      <c r="A2" s="5" t="str">
        <f t="shared" ref="A2:A17" si="0">MID(B2,4,4)</f>
        <v>4248</v>
      </c>
      <c r="B2" s="6" t="s">
        <v>12</v>
      </c>
      <c r="C2" s="6">
        <v>2351685</v>
      </c>
      <c r="D2" s="6">
        <v>77054</v>
      </c>
      <c r="E2" s="6">
        <v>32</v>
      </c>
      <c r="F2" s="7" t="s">
        <v>13</v>
      </c>
      <c r="G2" s="8">
        <f ca="1">IF(F2="Constante",RATE(E2,-D2,C2),IRR(-C2,OFFSET(D2,,,COUNTIF($B$2:$B$17,B2))))</f>
        <v>2.8957836711105463E-3</v>
      </c>
      <c r="H2" s="9" t="s">
        <v>14</v>
      </c>
      <c r="I2" s="9" t="s">
        <v>15</v>
      </c>
      <c r="J2" s="10">
        <v>42370</v>
      </c>
      <c r="K2" s="9">
        <v>3</v>
      </c>
      <c r="L2" s="9">
        <v>0</v>
      </c>
    </row>
    <row r="3" spans="1:12" x14ac:dyDescent="0.3">
      <c r="A3" s="5" t="str">
        <f t="shared" si="0"/>
        <v>4248</v>
      </c>
      <c r="B3" s="11" t="s">
        <v>16</v>
      </c>
      <c r="C3" s="11">
        <v>-500000</v>
      </c>
      <c r="D3" s="11">
        <v>2000</v>
      </c>
      <c r="E3" s="9"/>
      <c r="F3" s="7" t="s">
        <v>17</v>
      </c>
      <c r="G3" s="20">
        <f ca="1">IF(F3="Constante",RATE(E3,-D3,C3),IRR(C3:OFFSET(D3,,,COUNTIF($B$2:$B$17,B3))))</f>
        <v>-0.79685004360197098</v>
      </c>
      <c r="H3" s="9" t="s">
        <v>14</v>
      </c>
      <c r="I3" s="9" t="s">
        <v>15</v>
      </c>
      <c r="J3" s="10">
        <v>42370</v>
      </c>
      <c r="K3" s="9"/>
      <c r="L3" s="12">
        <v>3</v>
      </c>
    </row>
    <row r="4" spans="1:12" x14ac:dyDescent="0.3">
      <c r="A4" s="5" t="str">
        <f t="shared" si="0"/>
        <v>4248</v>
      </c>
      <c r="B4" s="11" t="s">
        <v>16</v>
      </c>
      <c r="C4" s="11"/>
      <c r="D4" s="11">
        <v>3000</v>
      </c>
      <c r="E4" s="9"/>
      <c r="F4" s="7" t="s">
        <v>17</v>
      </c>
      <c r="G4" s="20">
        <f ca="1">IF(F4="Constante",RATE(E4,-D4,C4),IRR(C3:OFFSET(D3,,,COUNTIF($B$2:$B$17,B4))))</f>
        <v>-0.79685004360197098</v>
      </c>
      <c r="H4" s="9" t="s">
        <v>14</v>
      </c>
      <c r="I4" s="9" t="s">
        <v>15</v>
      </c>
      <c r="J4" s="10">
        <v>42370</v>
      </c>
      <c r="K4" s="9"/>
      <c r="L4" s="12"/>
    </row>
    <row r="5" spans="1:12" x14ac:dyDescent="0.3">
      <c r="A5" s="5" t="str">
        <f t="shared" si="0"/>
        <v>4248</v>
      </c>
      <c r="B5" s="11" t="s">
        <v>16</v>
      </c>
      <c r="C5" s="11"/>
      <c r="D5" s="11">
        <v>3500</v>
      </c>
      <c r="E5" s="9"/>
      <c r="F5" s="7" t="s">
        <v>17</v>
      </c>
      <c r="G5" s="20">
        <f ca="1">IF(F5="Constante",RATE(E5,-D5,C5),IRR(C3:OFFSET(D3,,,COUNTIF($B$2:$B$17,B5))))</f>
        <v>-0.79685004360197098</v>
      </c>
      <c r="H5" s="9" t="s">
        <v>14</v>
      </c>
      <c r="I5" s="9" t="s">
        <v>15</v>
      </c>
      <c r="J5" s="10">
        <v>42370</v>
      </c>
      <c r="K5" s="9"/>
      <c r="L5" s="12"/>
    </row>
    <row r="6" spans="1:12" x14ac:dyDescent="0.3">
      <c r="A6" s="13" t="str">
        <f t="shared" si="0"/>
        <v>4248</v>
      </c>
      <c r="B6" s="14" t="s">
        <v>19</v>
      </c>
      <c r="C6" s="14">
        <v>750000</v>
      </c>
      <c r="D6" s="14">
        <v>5000</v>
      </c>
      <c r="E6" s="14"/>
      <c r="F6" s="7" t="s">
        <v>17</v>
      </c>
      <c r="G6" s="8"/>
      <c r="H6" s="14" t="s">
        <v>14</v>
      </c>
      <c r="I6" s="14" t="s">
        <v>15</v>
      </c>
      <c r="J6" s="10">
        <v>42370</v>
      </c>
      <c r="K6" s="14"/>
      <c r="L6" s="12">
        <v>4</v>
      </c>
    </row>
    <row r="7" spans="1:12" x14ac:dyDescent="0.3">
      <c r="A7" s="13" t="str">
        <f t="shared" si="0"/>
        <v>4248</v>
      </c>
      <c r="B7" s="14" t="s">
        <v>19</v>
      </c>
      <c r="C7" s="14"/>
      <c r="D7" s="14">
        <v>9000</v>
      </c>
      <c r="E7" s="14"/>
      <c r="F7" s="7" t="s">
        <v>17</v>
      </c>
      <c r="G7" s="8"/>
      <c r="H7" s="14" t="s">
        <v>14</v>
      </c>
      <c r="I7" s="14" t="s">
        <v>15</v>
      </c>
      <c r="J7" s="10">
        <v>42370</v>
      </c>
      <c r="K7" s="14"/>
      <c r="L7" s="12"/>
    </row>
    <row r="8" spans="1:12" x14ac:dyDescent="0.3">
      <c r="A8" s="13" t="str">
        <f t="shared" si="0"/>
        <v>4248</v>
      </c>
      <c r="B8" s="14" t="s">
        <v>19</v>
      </c>
      <c r="C8" s="14"/>
      <c r="D8" s="14">
        <v>12000</v>
      </c>
      <c r="E8" s="14"/>
      <c r="F8" s="7" t="s">
        <v>17</v>
      </c>
      <c r="G8" s="8"/>
      <c r="H8" s="14" t="s">
        <v>14</v>
      </c>
      <c r="I8" s="14" t="s">
        <v>15</v>
      </c>
      <c r="J8" s="10">
        <v>42370</v>
      </c>
      <c r="K8" s="14"/>
      <c r="L8" s="12"/>
    </row>
    <row r="9" spans="1:12" x14ac:dyDescent="0.3">
      <c r="A9" s="13" t="str">
        <f t="shared" si="0"/>
        <v>4248</v>
      </c>
      <c r="B9" s="14" t="s">
        <v>19</v>
      </c>
      <c r="C9" s="14"/>
      <c r="D9" s="14">
        <v>15000</v>
      </c>
      <c r="E9" s="14"/>
      <c r="F9" s="7" t="s">
        <v>17</v>
      </c>
      <c r="G9" s="8"/>
      <c r="H9" s="14" t="s">
        <v>14</v>
      </c>
      <c r="I9" s="14" t="s">
        <v>15</v>
      </c>
      <c r="J9" s="10">
        <v>42370</v>
      </c>
      <c r="K9" s="14"/>
      <c r="L9" s="12"/>
    </row>
    <row r="10" spans="1:12" x14ac:dyDescent="0.3">
      <c r="A10" s="13" t="str">
        <f t="shared" si="0"/>
        <v>s to</v>
      </c>
      <c r="B10" s="14" t="s">
        <v>18</v>
      </c>
      <c r="C10" s="9">
        <f>C6</f>
        <v>750000</v>
      </c>
      <c r="D10" s="9">
        <f>SUM(D6:D9)</f>
        <v>41000</v>
      </c>
      <c r="E10" s="14"/>
      <c r="F10" s="7" t="s">
        <v>17</v>
      </c>
      <c r="G10" s="8"/>
      <c r="H10" s="14" t="s">
        <v>14</v>
      </c>
      <c r="I10" s="14" t="s">
        <v>15</v>
      </c>
      <c r="J10" s="10">
        <v>42370</v>
      </c>
      <c r="K10" s="14"/>
      <c r="L10" s="12"/>
    </row>
    <row r="11" spans="1:12" x14ac:dyDescent="0.3">
      <c r="A11" s="5" t="str">
        <f t="shared" si="0"/>
        <v>5028</v>
      </c>
      <c r="B11" s="9" t="s">
        <v>20</v>
      </c>
      <c r="E11" s="9"/>
      <c r="F11" s="7" t="s">
        <v>13</v>
      </c>
      <c r="G11" s="15"/>
      <c r="H11" s="9" t="s">
        <v>21</v>
      </c>
      <c r="I11" s="9" t="s">
        <v>22</v>
      </c>
      <c r="J11" s="10">
        <v>42371</v>
      </c>
      <c r="K11" s="9">
        <v>1</v>
      </c>
      <c r="L11" s="9">
        <v>0</v>
      </c>
    </row>
    <row r="12" spans="1:12" x14ac:dyDescent="0.3">
      <c r="A12" s="5" t="str">
        <f t="shared" si="0"/>
        <v>5215</v>
      </c>
      <c r="B12" s="9" t="s">
        <v>23</v>
      </c>
      <c r="C12" s="9"/>
      <c r="D12" s="9"/>
      <c r="E12" s="9"/>
      <c r="F12" s="7" t="s">
        <v>13</v>
      </c>
      <c r="G12" s="9"/>
      <c r="H12" s="9" t="s">
        <v>24</v>
      </c>
      <c r="I12" s="9" t="s">
        <v>25</v>
      </c>
      <c r="J12" s="10">
        <v>42372</v>
      </c>
      <c r="K12" s="9">
        <v>3</v>
      </c>
      <c r="L12" s="9">
        <v>0</v>
      </c>
    </row>
    <row r="13" spans="1:12" x14ac:dyDescent="0.3">
      <c r="A13" s="5" t="str">
        <f t="shared" si="0"/>
        <v>5215</v>
      </c>
      <c r="B13" s="9" t="s">
        <v>26</v>
      </c>
      <c r="C13" s="9"/>
      <c r="D13" s="9"/>
      <c r="E13" s="9"/>
      <c r="F13" s="7" t="s">
        <v>13</v>
      </c>
      <c r="G13" s="9"/>
      <c r="H13" s="9" t="s">
        <v>24</v>
      </c>
      <c r="I13" s="9" t="s">
        <v>25</v>
      </c>
      <c r="J13" s="10">
        <v>42372</v>
      </c>
      <c r="K13" s="9"/>
      <c r="L13" s="9">
        <v>0</v>
      </c>
    </row>
    <row r="14" spans="1:12" x14ac:dyDescent="0.3">
      <c r="A14" s="5" t="str">
        <f t="shared" si="0"/>
        <v>5215</v>
      </c>
      <c r="B14" s="9" t="s">
        <v>27</v>
      </c>
      <c r="C14" s="9"/>
      <c r="D14" s="9"/>
      <c r="E14" s="9"/>
      <c r="F14" s="7" t="s">
        <v>17</v>
      </c>
      <c r="G14" s="9"/>
      <c r="H14" s="9" t="s">
        <v>24</v>
      </c>
      <c r="I14" s="9" t="s">
        <v>25</v>
      </c>
      <c r="J14" s="10">
        <v>42372</v>
      </c>
      <c r="K14" s="9"/>
      <c r="L14" s="12">
        <v>3</v>
      </c>
    </row>
    <row r="15" spans="1:12" x14ac:dyDescent="0.3">
      <c r="A15" s="5" t="str">
        <f t="shared" si="0"/>
        <v>5215</v>
      </c>
      <c r="B15" s="9" t="s">
        <v>27</v>
      </c>
      <c r="C15" s="9"/>
      <c r="D15" s="9"/>
      <c r="E15" s="9"/>
      <c r="F15" s="9" t="s">
        <v>17</v>
      </c>
      <c r="G15" s="9"/>
      <c r="H15" s="9" t="s">
        <v>24</v>
      </c>
      <c r="I15" s="9" t="s">
        <v>25</v>
      </c>
      <c r="J15" s="10">
        <v>42372</v>
      </c>
      <c r="K15" s="9"/>
      <c r="L15" s="9"/>
    </row>
    <row r="16" spans="1:12" x14ac:dyDescent="0.3">
      <c r="A16" s="5" t="str">
        <f t="shared" si="0"/>
        <v>5215</v>
      </c>
      <c r="B16" s="9" t="s">
        <v>27</v>
      </c>
      <c r="C16" s="9"/>
      <c r="D16" s="9"/>
      <c r="E16" s="9"/>
      <c r="F16" s="9" t="s">
        <v>17</v>
      </c>
      <c r="G16" s="9"/>
      <c r="H16" s="9" t="s">
        <v>24</v>
      </c>
      <c r="I16" s="9" t="s">
        <v>25</v>
      </c>
      <c r="J16" s="10">
        <v>42372</v>
      </c>
      <c r="K16" s="9"/>
      <c r="L16" s="9"/>
    </row>
    <row r="17" spans="1:12" x14ac:dyDescent="0.3">
      <c r="A17" s="5" t="str">
        <f t="shared" si="0"/>
        <v>5215</v>
      </c>
      <c r="B17" s="9" t="s">
        <v>27</v>
      </c>
      <c r="C17" s="9"/>
      <c r="D17" s="9"/>
      <c r="E17" s="9"/>
      <c r="F17" s="9" t="s">
        <v>17</v>
      </c>
      <c r="G17" s="9"/>
      <c r="H17" s="9" t="s">
        <v>24</v>
      </c>
      <c r="I17" s="9" t="s">
        <v>25</v>
      </c>
      <c r="J17" s="10">
        <v>42372</v>
      </c>
      <c r="K17" s="9"/>
      <c r="L17" s="9"/>
    </row>
    <row r="22" spans="1:12" x14ac:dyDescent="0.3">
      <c r="D22" s="11">
        <v>-500000</v>
      </c>
    </row>
    <row r="23" spans="1:12" x14ac:dyDescent="0.3">
      <c r="D23" s="11">
        <v>2000</v>
      </c>
    </row>
    <row r="24" spans="1:12" ht="15" thickBot="1" x14ac:dyDescent="0.35">
      <c r="B24" s="16"/>
      <c r="D24" s="11">
        <v>3000</v>
      </c>
    </row>
    <row r="25" spans="1:12" ht="15" thickTop="1" x14ac:dyDescent="0.3">
      <c r="B25" s="16"/>
      <c r="D25" s="11">
        <v>3500</v>
      </c>
      <c r="G25" s="21" t="s">
        <v>28</v>
      </c>
      <c r="H25" s="22"/>
      <c r="I25" s="22"/>
      <c r="J25" s="23"/>
    </row>
    <row r="26" spans="1:12" x14ac:dyDescent="0.3">
      <c r="B26" s="17"/>
      <c r="G26" s="24"/>
      <c r="H26" s="25"/>
      <c r="I26" s="25"/>
      <c r="J26" s="26"/>
    </row>
    <row r="27" spans="1:12" x14ac:dyDescent="0.3">
      <c r="B27" s="17"/>
      <c r="G27" s="24"/>
      <c r="H27" s="25"/>
      <c r="I27" s="25"/>
      <c r="J27" s="26"/>
    </row>
    <row r="28" spans="1:12" x14ac:dyDescent="0.3">
      <c r="B28" s="17"/>
      <c r="C28" t="s">
        <v>29</v>
      </c>
      <c r="D28" s="19">
        <f>IRR(D22:D25)</f>
        <v>-0.79685004360197098</v>
      </c>
      <c r="G28" s="24"/>
      <c r="H28" s="25"/>
      <c r="I28" s="25"/>
      <c r="J28" s="26"/>
    </row>
    <row r="29" spans="1:12" x14ac:dyDescent="0.3">
      <c r="B29" s="16"/>
      <c r="G29" s="24"/>
      <c r="H29" s="25"/>
      <c r="I29" s="25"/>
      <c r="J29" s="26"/>
    </row>
    <row r="30" spans="1:12" x14ac:dyDescent="0.3">
      <c r="G30" s="24"/>
      <c r="H30" s="25"/>
      <c r="I30" s="25"/>
      <c r="J30" s="26"/>
    </row>
    <row r="31" spans="1:12" ht="15" thickBot="1" x14ac:dyDescent="0.35">
      <c r="G31" s="27"/>
      <c r="H31" s="28"/>
      <c r="I31" s="28"/>
      <c r="J31" s="29"/>
    </row>
    <row r="32" spans="1:12" ht="15" thickTop="1" x14ac:dyDescent="0.3">
      <c r="B32" s="18"/>
    </row>
  </sheetData>
  <mergeCells count="1">
    <mergeCell ref="G25:J31"/>
  </mergeCells>
  <dataValidations count="1">
    <dataValidation type="list" allowBlank="1" showInputMessage="1" showErrorMessage="1" sqref="F2:F14">
      <formula1>"Constante, Variable"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2018-08-24T11:24:51Z</dcterms:created>
  <dcterms:modified xsi:type="dcterms:W3CDTF">2018-08-25T10:49:51Z</dcterms:modified>
</cp:coreProperties>
</file>