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165" windowWidth="14805" windowHeight="7950" activeTab="1"/>
  </bookViews>
  <sheets>
    <sheet name="SOURCE" sheetId="2" r:id="rId1"/>
    <sheet name="TCD" sheetId="14" r:id="rId2"/>
  </sheets>
  <definedNames>
    <definedName name="_xlnm.Print_Area" localSheetId="1">TCD!$B$3:$Y$52</definedName>
  </definedNames>
  <calcPr calcId="145621" concurrentCalc="0"/>
  <pivotCaches>
    <pivotCache cacheId="0" r:id="rId3"/>
  </pivotCaches>
</workbook>
</file>

<file path=xl/calcChain.xml><?xml version="1.0" encoding="utf-8"?>
<calcChain xmlns="http://schemas.openxmlformats.org/spreadsheetml/2006/main">
  <c r="O20" i="2" l="1"/>
</calcChain>
</file>

<file path=xl/sharedStrings.xml><?xml version="1.0" encoding="utf-8"?>
<sst xmlns="http://schemas.openxmlformats.org/spreadsheetml/2006/main" count="197" uniqueCount="50">
  <si>
    <t>ŒUVRE</t>
  </si>
  <si>
    <t>N°        SOUS-LOT</t>
  </si>
  <si>
    <t>DUREE DES TRAVAUX EU JOURS</t>
  </si>
  <si>
    <t>DATE DEBUT DES TRAVAUX EN J+</t>
  </si>
  <si>
    <t>DATE FIN DES TRAVAUX EN J+</t>
  </si>
  <si>
    <t>N° ORDRE GENERAL</t>
  </si>
  <si>
    <t>NA</t>
  </si>
  <si>
    <t>CHEVAUCHEMENT DE STRAVAUX</t>
  </si>
  <si>
    <t>A</t>
  </si>
  <si>
    <t>Total</t>
  </si>
  <si>
    <t xml:space="preserve">RATIO                            </t>
  </si>
  <si>
    <t>SOUS RATIO DE LOT DE CONSTRUCTION 1</t>
  </si>
  <si>
    <t>MONTANT A DECAISSER</t>
  </si>
  <si>
    <t>BASE DE CALCUL</t>
  </si>
  <si>
    <t>DESIGNATION DU SOUS-LOT</t>
  </si>
  <si>
    <t>TYPE DE COMPTE</t>
  </si>
  <si>
    <t>VENTE</t>
  </si>
  <si>
    <t>NATUREDU COMPTE</t>
  </si>
  <si>
    <t>A1</t>
  </si>
  <si>
    <t>A2</t>
  </si>
  <si>
    <t>A3</t>
  </si>
  <si>
    <t>A4</t>
  </si>
  <si>
    <t>A5</t>
  </si>
  <si>
    <t>A6</t>
  </si>
  <si>
    <t>A7</t>
  </si>
  <si>
    <t>A8</t>
  </si>
  <si>
    <t>5VENTE01</t>
  </si>
  <si>
    <t>5VENTE02</t>
  </si>
  <si>
    <t>5VENTE03</t>
  </si>
  <si>
    <t>5VENTE04</t>
  </si>
  <si>
    <t>5VENTE05</t>
  </si>
  <si>
    <t>5VENTE06</t>
  </si>
  <si>
    <t>5VENTE07</t>
  </si>
  <si>
    <t>5VENTE08</t>
  </si>
  <si>
    <t>5VENTE38</t>
  </si>
  <si>
    <t>5VENTE39</t>
  </si>
  <si>
    <t>5VENTE40</t>
  </si>
  <si>
    <t>5VENTE41</t>
  </si>
  <si>
    <t>5VENTE42</t>
  </si>
  <si>
    <t>5VENTE43</t>
  </si>
  <si>
    <t>5VENTE44</t>
  </si>
  <si>
    <t>5VENTE45</t>
  </si>
  <si>
    <t>Ratio</t>
  </si>
  <si>
    <t>Valeurs</t>
  </si>
  <si>
    <t>Jour J+</t>
  </si>
  <si>
    <t>Type</t>
  </si>
  <si>
    <t>Appart</t>
  </si>
  <si>
    <t>Somme de MONTANT A DECAISSER</t>
  </si>
  <si>
    <t>Somme de BASE DE CALCUL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</si>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</sst>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vertical="center"/>
    </xf>
    <xf numFmtId="1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vertical="center"/>
    </xf>
    <xf numFmtId="1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 wrapText="1"/>
    </xf>
    <xf numFmtId="0" fontId="0" fillId="0" borderId="0" xfId="0" pivotButton="1"/>
    <xf numFmtId="3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10" fontId="2" fillId="0" borderId="0" xfId="0" applyNumberFormat="1" applyFont="1" applyFill="1" applyBorder="1" applyAlignment="1">
      <alignment horizontal="left" vertical="center"/>
    </xf>
    <xf numFmtId="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/>
        <vertAlign val="baseline"/>
        <sz val="11"/>
        <color rgb="FFFF000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right style="double">
          <color auto="1"/>
        </right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66FFFF"/>
      <color rgb="FF00FF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40.296463425926" createdVersion="4" refreshedVersion="4" minRefreshableVersion="3" recordCount="16">
  <cacheSource type="worksheet">
    <worksheetSource name="Tableau13"/>
  </cacheSource>
  <cacheFields count="14">
    <cacheField name="TYPE DE COMPTE" numFmtId="0">
      <sharedItems containsBlank="1" count="5">
        <s v="VENTE"/>
        <m u="1"/>
        <s v="CAPITAL" u="1"/>
        <s v="FONDS PROPORES" u="1"/>
        <s v="CHARGE" u="1"/>
      </sharedItems>
    </cacheField>
    <cacheField name="NATUREDU COMPTE" numFmtId="0">
      <sharedItems/>
    </cacheField>
    <cacheField name="N° ORDRE GENERAL" numFmtId="0">
      <sharedItems/>
    </cacheField>
    <cacheField name="ŒUVRE" numFmtId="0">
      <sharedItems containsBlank="1" count="81">
        <s v="A"/>
        <s v="C7" u="1"/>
        <s v="PK EXT (5)" u="1"/>
        <m u="1"/>
        <s v="B4" u="1"/>
        <s v="FOUILLES" u="1"/>
        <s v="A1" u="1"/>
        <s v="B6" u="1"/>
        <s v="A3" u="1"/>
        <s v="B8" u="1"/>
        <s v="A5" u="1"/>
        <s v="ACTUALISATION" u="1"/>
        <s v="PK SS SOL (30)" u="1"/>
        <s v="FRAIS DE NOTAIRE" u="1"/>
        <s v="SPS" u="1"/>
        <s v="A7" u="1"/>
        <s v="SECOND ŒUVRE" u="1"/>
        <s v="ESPACES VERTS" u="1"/>
        <s v="R1" u="1"/>
        <s v="BRANCHEMENT EAU,ASSAINISSEMENT" u="1"/>
        <s v="BRANCHEMENT SENELEC" u="1"/>
        <s v="ALEAS TRAVAUX" u="1"/>
        <s v="R3" u="1"/>
        <s v="D1" u="1"/>
        <s v="SONDAGES" u="1"/>
        <s v="C" u="1"/>
        <s v="D3" u="1"/>
        <s v="DEMOLITIONS" u="1"/>
        <s v="PERMIS DE CONSTRUIRE" u="1"/>
        <s v="CAPITAL" u="1"/>
        <s v="D5" u="1"/>
        <s v="FONDS PROPORES" u="1"/>
        <s v="VALEUR TERRAIN" u="1"/>
        <s v="C2" u="1"/>
        <s v="D7" u="1"/>
        <s v="IMPOT SUR LES SOCIETES" u="1"/>
        <s v="C4" u="1"/>
        <s v="B1" u="1"/>
        <s v="IRVM" u="1"/>
        <s v="HUISSIERS,REFERES,AVOCATS" u="1"/>
        <s v="C6" u="1"/>
        <s v="B3" u="1"/>
        <s v="MAITRE D'OUVRAGE DELEGUE" u="1"/>
        <s v="BET,BA,ACOUSTIQUE,THERMIQUE" u="1"/>
        <s v="C8" u="1"/>
        <s v="B5" u="1"/>
        <s v="A2" u="1"/>
        <s v="REGLEMENT DE COPROPRIETE" u="1"/>
        <s v="AGENCE OU APPORTEUR AFFAIRE" u="1"/>
        <s v="B7" u="1"/>
        <s v="GEOMETRE" u="1"/>
        <s v="A4" u="1"/>
        <s v="VENTE" u="1"/>
        <s v="COUT TECHNIQUE" u="1"/>
        <s v="GROS-ŒUVRE ET LOTS TECNIQUES " u="1"/>
        <s v="A6" u="1"/>
        <s v="A8" u="1"/>
        <s v="ASSURANCES" u="1"/>
        <s v="PATENTE" u="1"/>
        <s v="GROS-ŒUVRE / ETANC" u="1"/>
        <s v="R2" u="1"/>
        <s v="D" u="1"/>
        <s v="P SS SOL" u="1"/>
        <s v="CHARGES FINANCIERES" u="1"/>
        <s v="P EXT" u="1"/>
        <s v="ETUDE DE FAISABILITE" u="1"/>
        <s v="D2" u="1"/>
        <s v="GARANTIE D'ACHEVEMENT" u="1"/>
        <s v="D4" u="1"/>
        <s v="NA" u="1"/>
        <s v="CONTRÔLE TECNIQUE" u="1"/>
        <s v="C1" u="1"/>
        <s v="B" u="1"/>
        <s v="D6" u="1"/>
        <s v="FRAIS FINANCIERS" u="1"/>
        <s v="C3" u="1"/>
        <s v="COUT PISCINE" u="1"/>
        <s v="D8" u="1"/>
        <s v="C5" u="1"/>
        <s v="B2" u="1"/>
        <s v="MAITRE D'ŒUVRE" u="1"/>
      </sharedItems>
    </cacheField>
    <cacheField name="RATIO                            " numFmtId="10">
      <sharedItems containsSemiMixedTypes="0" containsString="0" containsNumber="1" minValue="0.1" maxValue="0.15"/>
    </cacheField>
    <cacheField name="BASE DE CALCUL" numFmtId="3">
      <sharedItems containsSemiMixedTypes="0" containsString="0" containsNumber="1" minValue="116193945.00000001" maxValue="116193945.00000001"/>
    </cacheField>
    <cacheField name="N°        SOUS-LOT" numFmtId="10">
      <sharedItems/>
    </cacheField>
    <cacheField name="DESIGNATION DU SOUS-LOT" numFmtId="0">
      <sharedItems containsBlank="1" count="100">
        <s v="A1"/>
        <s v="A2"/>
        <s v="A3"/>
        <s v="A4"/>
        <s v="A5"/>
        <s v="A6"/>
        <s v="A7"/>
        <s v="A8"/>
        <s v="C7" u="1"/>
        <s v="PK EXT (5)" u="1"/>
        <s v=" Plancher haut rez-de-chaussée : Travaux  &quot;A&quot;" u="1"/>
        <m u="1"/>
        <s v="B4" u="1"/>
        <s v="FOUILLES" u="1"/>
        <s v="Gros-œuvre-Terrassement-Excavation" u="1"/>
        <s v="2e étage : Mm-al-se-vi-mi-m bs-rv s m -pe - fx pl" u="1"/>
        <s v="Soubassement : poteaux - coulage ….." u="1"/>
        <s v="B6" u="1"/>
        <s v="B8" u="1"/>
        <s v="ACTUALISATION" u="1"/>
        <s v="PK SS SOL (30)" u="1"/>
        <s v="FRAIS DE NOTAIRE" u="1"/>
        <s v="Plancher haut 1er étage : Travaux &quot;A&quot;" u="1"/>
        <s v="SPS" u="1"/>
        <s v="7e étage : Mm-al-se-vi-mi-m bs-rv s m -pe - fx pl" u="1"/>
        <s v="1er étage : Mm-al-se-vi-mi-m bs-rv s m -pe - fx pl" u="1"/>
        <s v="ESPACES VERTS" u="1"/>
        <s v="R1" u="1"/>
        <s v="BRANCHEMENT EAU,ASSAINISSEMENT" u="1"/>
        <s v="BRANCHEMENT SENELEC" u="1"/>
        <s v="ALEAS TRAVAUX" u="1"/>
        <s v="Plancher haut sous-sol : étayage - mise en place des hourdis -élévation cage ascenseur - élévation escaliers - coulage dalle" u="1"/>
        <s v="R3" u="1"/>
        <s v="Plancher haut 2ème étage : Travaux &quot;A&quot;" u="1"/>
        <s v="Plancher haut 3ème étage : Travaux &quot;A&quot;" u="1"/>
        <s v="Plancher haut 4ème étage : Travaux &quot;A&quot;" u="1"/>
        <s v="Plancher haut 5ème étage : Travaux &quot;A&quot;" u="1"/>
        <s v="Plancher haut 6ème étage : Travaux &quot;A&quot;" u="1"/>
        <s v="Plancher haut 7ème étage : Travaux &quot;A&quot;" u="1"/>
        <s v="Plancher haut 8ème étage : Travaux &quot;A&quot;" u="1"/>
        <s v="D1" u="1"/>
        <s v="SONDAGES" u="1"/>
        <s v="5e étage : Mm-al-se-vi-mi-m bs-rv s m -pe - fx pl" u="1"/>
        <s v="Sous-sol : Mm-al-se-vi-mi-m bs-rv s m -pe - fx pl" u="1"/>
        <s v="D3" u="1"/>
        <s v="DEMOLITIONS" u="1"/>
        <s v="PERMIS DE CONSTRUIRE" u="1"/>
        <s v="D5" u="1"/>
        <s v="VALEUR TERRAIN" u="1"/>
        <s v="C2" u="1"/>
        <s v="D7" u="1"/>
        <s v="IMPOT SUR LES SOCIETES" u="1"/>
        <s v="C4" u="1"/>
        <s v="1er étage : Mm-al-se-vi-mi-m bs………" u="1"/>
        <s v="B1" u="1"/>
        <s v="IRVM" u="1"/>
        <s v="HUISSIERS,REFERES,AVOCATS" u="1"/>
        <s v="C6" u="1"/>
        <s v="B3" u="1"/>
        <s v="MAITRE D'OUVRAGE DELEGUE" u="1"/>
        <s v="BET,BA,ACOUSTIQUE,THERMIQUE" u="1"/>
        <s v="C8" u="1"/>
        <s v="Plancher haut sous-sol : étayage -……." u="1"/>
        <s v="B5" u="1"/>
        <s v=" Gros-œuvre-Terrassement-Excavation" u="1"/>
        <s v="REGLEMENT DE COPROPRIETE" u="1"/>
        <s v="AGENCE OU APPORTEUR AFFAIRE" u="1"/>
        <s v="8e étage : Mm-al-se-vi-mi-m bs-rv s m -pe - fx pl" u="1"/>
        <s v="B7" u="1"/>
        <s v="GEOMETRE" u="1"/>
        <s v="Plancher haut rez-de-chaussée : Travaux  &quot;A&quot;" u="1"/>
        <s v="VENTE" u="1"/>
        <s v="COUT TECHNIQUE" u="1"/>
        <s v="ASSURANCES" u="1"/>
        <s v="PATENTE" u="1"/>
        <s v="Rez-de-chaussée : Mm-al-se-vi-mi-m bs-rv s m -pe - fx pl" u="1"/>
        <s v="Soubassement : poteaux - coulage des voiles et de la dalle" u="1"/>
        <s v="6e étage : Mm-al-se-vi-mi-m bs-rv s m -pe - fx pl" u="1"/>
        <s v="R2" u="1"/>
        <s v="Etanchéité" u="1"/>
        <s v="CHARGES FINANCIERES" u="1"/>
        <s v="ETUDE DE FAISABILITE" u="1"/>
        <s v="D2" u="1"/>
        <s v="GARANTIE D'ACHEVEMENT" u="1"/>
        <s v=" Soubassement : poteaux - coulage des voiles et de la dalle" u="1"/>
        <s v="D4" u="1"/>
        <s v="CONTRÔLE TECNIQUE" u="1"/>
        <s v="C1" u="1"/>
        <s v="4e étage : Mm-al-se-vi-mi-m bs-rv s m -pe - fx pl" u="1"/>
        <s v="Fondations : ferraillage - semelles - bétons" u="1"/>
        <s v="D6" u="1"/>
        <s v="FRAIS FINANCIERS" u="1"/>
        <s v="C3" u="1"/>
        <s v="COUT PISCINE" u="1"/>
        <s v=" Fondations : ferraillage - semelles - bétons" u="1"/>
        <s v="D8" u="1"/>
        <s v="C5" u="1"/>
        <s v="B2" u="1"/>
        <s v="MAITRE D'ŒUVRE" u="1"/>
        <s v="3 étage : Mm-al-se-vi-mi-m bs-rv s m -pe - fx pl" u="1"/>
      </sharedItems>
    </cacheField>
    <cacheField name="CHEVAUCHEMENT DE STRAVAUX" numFmtId="0">
      <sharedItems/>
    </cacheField>
    <cacheField name="SOUS RATIO DE LOT DE CONSTRUCTION 1" numFmtId="10">
      <sharedItems/>
    </cacheField>
    <cacheField name="DUREE DES TRAVAUX EU JOURS" numFmtId="10">
      <sharedItems/>
    </cacheField>
    <cacheField name="DATE DEBUT DES TRAVAUX EN J+" numFmtId="0">
      <sharedItems containsSemiMixedTypes="0" containsString="0" containsNumber="1" containsInteger="1" minValue="-1" maxValue="750" count="35">
        <n v="0"/>
        <n v="210"/>
        <n v="180" u="1"/>
        <n v="690" u="1"/>
        <n v="-1" u="1"/>
        <n v="225" u="1"/>
        <n v="715" u="1"/>
        <n v="120" u="1"/>
        <n v="540" u="1"/>
        <n v="300" u="1"/>
        <n v="585" u="1"/>
        <n v="165" u="1"/>
        <n v="630" u="1"/>
        <n v="345" u="1"/>
        <n v="390" u="1"/>
        <n v="655" u="1"/>
        <n v="435" u="1"/>
        <n v="60" u="1"/>
        <n v="480" u="1"/>
        <n v="255" u="1"/>
        <n v="680" u="1"/>
        <n v="270" u="1"/>
        <n v="525" u="1"/>
        <n v="570" u="1"/>
        <n v="315" u="1"/>
        <n v="615" u="1"/>
        <n v="360" u="1"/>
        <n v="705" u="1"/>
        <n v="750" u="1"/>
        <n v="405" u="1"/>
        <n v="640" u="1"/>
        <n v="450" u="1"/>
        <n v="730" u="1"/>
        <n v="495" u="1"/>
        <n v="665" u="1"/>
      </sharedItems>
    </cacheField>
    <cacheField name="DATE FIN DES TRAVAUX EN J+" numFmtId="10">
      <sharedItems/>
    </cacheField>
    <cacheField name="MONTANT A DECAISSER" numFmtId="3">
      <sharedItems containsSemiMixedTypes="0" containsString="0" containsNumber="1" minValue="11619394.500000002" maxValue="17429091.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VENTE"/>
    <s v="5VENTE01"/>
    <x v="0"/>
    <n v="0.1"/>
    <n v="116193945.00000001"/>
    <s v="NA"/>
    <x v="0"/>
    <s v="NA"/>
    <s v="NA"/>
    <s v="NA"/>
    <x v="0"/>
    <s v="NA"/>
    <n v="11619394.500000002"/>
  </r>
  <r>
    <x v="0"/>
    <s v="VENTE"/>
    <s v="5VENTE02"/>
    <x v="0"/>
    <n v="0.1"/>
    <n v="116193945.00000001"/>
    <s v="NA"/>
    <x v="1"/>
    <s v="NA"/>
    <s v="NA"/>
    <s v="NA"/>
    <x v="0"/>
    <s v="NA"/>
    <n v="11619394.500000002"/>
  </r>
  <r>
    <x v="0"/>
    <s v="VENTE"/>
    <s v="5VENTE03"/>
    <x v="0"/>
    <n v="0.1"/>
    <n v="116193945.00000001"/>
    <s v="NA"/>
    <x v="2"/>
    <s v="NA"/>
    <s v="NA"/>
    <s v="NA"/>
    <x v="0"/>
    <s v="NA"/>
    <n v="11619394.500000002"/>
  </r>
  <r>
    <x v="0"/>
    <s v="VENTE"/>
    <s v="5VENTE04"/>
    <x v="0"/>
    <n v="0.1"/>
    <n v="116193945.00000001"/>
    <s v="NA"/>
    <x v="3"/>
    <s v="NA"/>
    <s v="NA"/>
    <s v="NA"/>
    <x v="0"/>
    <s v="NA"/>
    <n v="11619394.500000002"/>
  </r>
  <r>
    <x v="0"/>
    <s v="VENTE"/>
    <s v="5VENTE05"/>
    <x v="0"/>
    <n v="0.1"/>
    <n v="116193945.00000001"/>
    <s v="NA"/>
    <x v="4"/>
    <s v="NA"/>
    <s v="NA"/>
    <s v="NA"/>
    <x v="0"/>
    <s v="NA"/>
    <n v="11619394.500000002"/>
  </r>
  <r>
    <x v="0"/>
    <s v="VENTE"/>
    <s v="5VENTE06"/>
    <x v="0"/>
    <n v="0.1"/>
    <n v="116193945.00000001"/>
    <s v="NA"/>
    <x v="5"/>
    <s v="NA"/>
    <s v="NA"/>
    <s v="NA"/>
    <x v="0"/>
    <s v="NA"/>
    <n v="11619394.500000002"/>
  </r>
  <r>
    <x v="0"/>
    <s v="VENTE"/>
    <s v="5VENTE07"/>
    <x v="0"/>
    <n v="0.1"/>
    <n v="116193945.00000001"/>
    <s v="NA"/>
    <x v="6"/>
    <s v="NA"/>
    <s v="NA"/>
    <s v="NA"/>
    <x v="0"/>
    <s v="NA"/>
    <n v="11619394.500000002"/>
  </r>
  <r>
    <x v="0"/>
    <s v="VENTE"/>
    <s v="5VENTE08"/>
    <x v="0"/>
    <n v="0.1"/>
    <n v="116193945.00000001"/>
    <s v="NA"/>
    <x v="7"/>
    <s v="NA"/>
    <s v="NA"/>
    <s v="NA"/>
    <x v="0"/>
    <s v="NA"/>
    <n v="11619394.500000002"/>
  </r>
  <r>
    <x v="0"/>
    <s v="VENTE"/>
    <s v="5VENTE38"/>
    <x v="0"/>
    <n v="0.15"/>
    <n v="116193945.00000001"/>
    <s v="NA"/>
    <x v="0"/>
    <s v="NA"/>
    <s v="NA"/>
    <s v="NA"/>
    <x v="1"/>
    <s v="NA"/>
    <n v="17429091.75"/>
  </r>
  <r>
    <x v="0"/>
    <s v="VENTE"/>
    <s v="5VENTE39"/>
    <x v="0"/>
    <n v="0.15"/>
    <n v="116193945.00000001"/>
    <s v="NA"/>
    <x v="1"/>
    <s v="NA"/>
    <s v="NA"/>
    <s v="NA"/>
    <x v="1"/>
    <s v="NA"/>
    <n v="17429091.75"/>
  </r>
  <r>
    <x v="0"/>
    <s v="VENTE"/>
    <s v="5VENTE40"/>
    <x v="0"/>
    <n v="0.15"/>
    <n v="116193945.00000001"/>
    <s v="NA"/>
    <x v="2"/>
    <s v="NA"/>
    <s v="NA"/>
    <s v="NA"/>
    <x v="1"/>
    <s v="NA"/>
    <n v="17429091.75"/>
  </r>
  <r>
    <x v="0"/>
    <s v="VENTE"/>
    <s v="5VENTE41"/>
    <x v="0"/>
    <n v="0.15"/>
    <n v="116193945.00000001"/>
    <s v="NA"/>
    <x v="3"/>
    <s v="NA"/>
    <s v="NA"/>
    <s v="NA"/>
    <x v="1"/>
    <s v="NA"/>
    <n v="17429091.75"/>
  </r>
  <r>
    <x v="0"/>
    <s v="VENTE"/>
    <s v="5VENTE42"/>
    <x v="0"/>
    <n v="0.15"/>
    <n v="116193945.00000001"/>
    <s v="NA"/>
    <x v="4"/>
    <s v="NA"/>
    <s v="NA"/>
    <s v="NA"/>
    <x v="1"/>
    <s v="NA"/>
    <n v="17429091.75"/>
  </r>
  <r>
    <x v="0"/>
    <s v="VENTE"/>
    <s v="5VENTE43"/>
    <x v="0"/>
    <n v="0.15"/>
    <n v="116193945.00000001"/>
    <s v="NA"/>
    <x v="5"/>
    <s v="NA"/>
    <s v="NA"/>
    <s v="NA"/>
    <x v="1"/>
    <s v="NA"/>
    <n v="17429091.75"/>
  </r>
  <r>
    <x v="0"/>
    <s v="VENTE"/>
    <s v="5VENTE44"/>
    <x v="0"/>
    <n v="0.15"/>
    <n v="116193945.00000001"/>
    <s v="NA"/>
    <x v="6"/>
    <s v="NA"/>
    <s v="NA"/>
    <s v="NA"/>
    <x v="1"/>
    <s v="NA"/>
    <n v="17429091.75"/>
  </r>
  <r>
    <x v="0"/>
    <s v="VENTE"/>
    <s v="5VENTE45"/>
    <x v="0"/>
    <n v="0.15"/>
    <n v="116193945.00000001"/>
    <s v="NA"/>
    <x v="7"/>
    <s v="NA"/>
    <s v="NA"/>
    <s v="NA"/>
    <x v="1"/>
    <s v="NA"/>
    <n v="17429091.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outline="1" outlineData="1" compactData="0" multipleFieldFilters="0" colHeaderCaption="JOUR J+">
  <location ref="B3:J15" firstHeaderRow="1" firstDataRow="3" firstDataCol="3"/>
  <pivotFields count="14">
    <pivotField axis="axisRow" compact="0" showAll="0">
      <items count="6">
        <item h="1" m="1" x="2"/>
        <item h="1" m="1" x="4"/>
        <item h="1" m="1" x="3"/>
        <item x="0"/>
        <item h="1" m="1" x="1"/>
        <item t="default"/>
      </items>
    </pivotField>
    <pivotField compact="0" showAll="0"/>
    <pivotField compact="0" showAll="0"/>
    <pivotField name="Type" axis="axisRow" compact="0" showAll="0">
      <items count="82">
        <item x="0"/>
        <item m="1" x="6"/>
        <item m="1" x="46"/>
        <item m="1" x="8"/>
        <item m="1" x="51"/>
        <item m="1" x="10"/>
        <item m="1" x="55"/>
        <item m="1" x="15"/>
        <item m="1" x="56"/>
        <item m="1" x="11"/>
        <item m="1" x="48"/>
        <item m="1" x="21"/>
        <item m="1" x="57"/>
        <item m="1" x="72"/>
        <item m="1" x="37"/>
        <item m="1" x="79"/>
        <item m="1" x="41"/>
        <item m="1" x="4"/>
        <item m="1" x="45"/>
        <item m="1" x="7"/>
        <item m="1" x="49"/>
        <item m="1" x="9"/>
        <item m="1" x="43"/>
        <item m="1" x="19"/>
        <item m="1" x="20"/>
        <item m="1" x="25"/>
        <item m="1" x="71"/>
        <item m="1" x="33"/>
        <item m="1" x="75"/>
        <item m="1" x="36"/>
        <item m="1" x="78"/>
        <item m="1" x="40"/>
        <item m="1" x="1"/>
        <item m="1" x="44"/>
        <item m="1" x="29"/>
        <item m="1" x="63"/>
        <item m="1" x="70"/>
        <item m="1" x="76"/>
        <item m="1" x="53"/>
        <item m="1" x="61"/>
        <item m="1" x="23"/>
        <item m="1" x="66"/>
        <item m="1" x="26"/>
        <item m="1" x="68"/>
        <item m="1" x="30"/>
        <item m="1" x="73"/>
        <item m="1" x="34"/>
        <item m="1" x="77"/>
        <item m="1" x="27"/>
        <item m="1" x="17"/>
        <item m="1" x="65"/>
        <item m="1" x="31"/>
        <item m="1" x="5"/>
        <item m="1" x="13"/>
        <item m="1" x="74"/>
        <item m="1" x="67"/>
        <item m="1" x="50"/>
        <item m="1" x="59"/>
        <item m="1" x="54"/>
        <item m="1" x="39"/>
        <item m="1" x="35"/>
        <item m="1" x="38"/>
        <item m="1" x="80"/>
        <item m="1" x="42"/>
        <item m="1" x="69"/>
        <item m="1" x="64"/>
        <item m="1" x="62"/>
        <item m="1" x="58"/>
        <item m="1" x="28"/>
        <item m="1" x="2"/>
        <item m="1" x="12"/>
        <item m="1" x="18"/>
        <item m="1" x="60"/>
        <item m="1" x="22"/>
        <item m="1" x="47"/>
        <item m="1" x="16"/>
        <item m="1" x="24"/>
        <item m="1" x="14"/>
        <item m="1" x="32"/>
        <item m="1" x="52"/>
        <item m="1" x="3"/>
        <item t="default"/>
      </items>
    </pivotField>
    <pivotField dataField="1" compact="0" showAll="0"/>
    <pivotField dataField="1" compact="0" showAll="0"/>
    <pivotField compact="0" showAll="0"/>
    <pivotField name="Appart" axis="axisRow" compact="0" showAll="0">
      <items count="101">
        <item m="1" x="94"/>
        <item m="1" x="64"/>
        <item m="1" x="10"/>
        <item m="1" x="84"/>
        <item m="1" x="53"/>
        <item m="1" x="25"/>
        <item m="1" x="15"/>
        <item m="1" x="99"/>
        <item m="1" x="88"/>
        <item m="1" x="42"/>
        <item m="1" x="77"/>
        <item m="1" x="24"/>
        <item m="1" x="67"/>
        <item x="0"/>
        <item x="1"/>
        <item x="2"/>
        <item x="3"/>
        <item x="4"/>
        <item x="5"/>
        <item x="6"/>
        <item x="7"/>
        <item m="1" x="19"/>
        <item m="1" x="66"/>
        <item m="1" x="30"/>
        <item m="1" x="73"/>
        <item m="1" x="54"/>
        <item m="1" x="97"/>
        <item m="1" x="58"/>
        <item m="1" x="12"/>
        <item m="1" x="63"/>
        <item m="1" x="17"/>
        <item m="1" x="68"/>
        <item m="1" x="18"/>
        <item m="1" x="60"/>
        <item m="1" x="28"/>
        <item m="1" x="29"/>
        <item m="1" x="87"/>
        <item m="1" x="49"/>
        <item m="1" x="92"/>
        <item m="1" x="52"/>
        <item m="1" x="96"/>
        <item m="1" x="57"/>
        <item m="1" x="8"/>
        <item m="1" x="61"/>
        <item m="1" x="80"/>
        <item m="1" x="86"/>
        <item m="1" x="93"/>
        <item m="1" x="72"/>
        <item m="1" x="40"/>
        <item m="1" x="82"/>
        <item m="1" x="44"/>
        <item m="1" x="85"/>
        <item m="1" x="47"/>
        <item m="1" x="90"/>
        <item m="1" x="50"/>
        <item m="1" x="95"/>
        <item m="1" x="45"/>
        <item m="1" x="26"/>
        <item m="1" x="79"/>
        <item m="1" x="81"/>
        <item m="1" x="89"/>
        <item m="1" x="13"/>
        <item m="1" x="21"/>
        <item m="1" x="91"/>
        <item m="1" x="83"/>
        <item m="1" x="69"/>
        <item m="1" x="14"/>
        <item m="1" x="56"/>
        <item m="1" x="51"/>
        <item m="1" x="55"/>
        <item m="1" x="98"/>
        <item m="1" x="59"/>
        <item m="1" x="74"/>
        <item m="1" x="46"/>
        <item m="1" x="9"/>
        <item m="1" x="20"/>
        <item m="1" x="22"/>
        <item m="1" x="33"/>
        <item m="1" x="34"/>
        <item m="1" x="35"/>
        <item m="1" x="36"/>
        <item m="1" x="37"/>
        <item m="1" x="38"/>
        <item m="1" x="39"/>
        <item m="1" x="70"/>
        <item m="1" x="31"/>
        <item m="1" x="62"/>
        <item m="1" x="27"/>
        <item m="1" x="78"/>
        <item m="1" x="32"/>
        <item m="1" x="65"/>
        <item m="1" x="75"/>
        <item m="1" x="41"/>
        <item m="1" x="16"/>
        <item m="1" x="76"/>
        <item m="1" x="43"/>
        <item m="1" x="23"/>
        <item m="1" x="48"/>
        <item m="1" x="71"/>
        <item m="1" x="11"/>
        <item t="default"/>
      </items>
    </pivotField>
    <pivotField compact="0" showAll="0"/>
    <pivotField compact="0" showAll="0"/>
    <pivotField compact="0" showAll="0"/>
    <pivotField name="Jour J+" axis="axisCol" compact="0" showAll="0">
      <items count="36">
        <item m="1" x="4"/>
        <item x="0"/>
        <item m="1" x="17"/>
        <item m="1" x="7"/>
        <item m="1" x="11"/>
        <item m="1" x="2"/>
        <item x="1"/>
        <item m="1" x="5"/>
        <item m="1" x="19"/>
        <item m="1" x="21"/>
        <item m="1" x="9"/>
        <item m="1" x="24"/>
        <item m="1" x="13"/>
        <item m="1" x="26"/>
        <item m="1" x="14"/>
        <item m="1" x="29"/>
        <item m="1" x="16"/>
        <item m="1" x="31"/>
        <item m="1" x="18"/>
        <item m="1" x="33"/>
        <item m="1" x="22"/>
        <item m="1" x="8"/>
        <item m="1" x="23"/>
        <item m="1" x="10"/>
        <item m="1" x="25"/>
        <item m="1" x="12"/>
        <item m="1" x="30"/>
        <item m="1" x="15"/>
        <item m="1" x="34"/>
        <item m="1" x="20"/>
        <item m="1" x="3"/>
        <item m="1" x="27"/>
        <item m="1" x="6"/>
        <item m="1" x="32"/>
        <item m="1" x="28"/>
        <item t="default"/>
      </items>
    </pivotField>
    <pivotField compact="0" showAll="0"/>
    <pivotField dataField="1" compact="0" numFmtId="3" showAll="0"/>
  </pivotFields>
  <rowFields count="3">
    <field x="0"/>
    <field x="3"/>
    <field x="7"/>
  </rowFields>
  <rowItems count="10">
    <i>
      <x v="3"/>
    </i>
    <i r="1">
      <x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</rowItems>
  <colFields count="2">
    <field x="11"/>
    <field x="-2"/>
  </colFields>
  <colItems count="6">
    <i>
      <x v="1"/>
      <x/>
    </i>
    <i r="1" i="1">
      <x v="1"/>
    </i>
    <i r="1" i="2">
      <x v="2"/>
    </i>
    <i>
      <x v="6"/>
      <x/>
    </i>
    <i r="1" i="1">
      <x v="1"/>
    </i>
    <i r="1" i="2">
      <x v="2"/>
    </i>
  </colItems>
  <dataFields count="3">
    <dataField name="Ratio" fld="4" baseField="7" baseItem="18" numFmtId="9"/>
    <dataField name="Somme de BASE DE CALCUL" fld="5" baseField="0" baseItem="0"/>
    <dataField name="Somme de MONTANT A DECAISSER" fld="13" baseField="0" baseItem="3" numFmtId="3"/>
  </dataFields>
  <pivotTableStyleInfo name="PivotStyleLight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3" displayName="Tableau13" ref="B3:O20" totalsRowCount="1" headerRowDxfId="31" dataDxfId="30" totalsRowDxfId="28" tableBorderDxfId="29">
  <autoFilter ref="B3:O19"/>
  <sortState ref="B4:O67">
    <sortCondition ref="M3:M67"/>
  </sortState>
  <tableColumns count="14">
    <tableColumn id="14" name="TYPE DE COMPTE" dataDxfId="27" totalsRowDxfId="26"/>
    <tableColumn id="13" name="NATUREDU COMPTE" dataDxfId="25" totalsRowDxfId="24"/>
    <tableColumn id="2" name="N° ORDRE GENERAL" dataDxfId="23" totalsRowDxfId="22"/>
    <tableColumn id="1" name="ŒUVRE" totalsRowLabel="Total" dataDxfId="21" totalsRowDxfId="20"/>
    <tableColumn id="7" name="RATIO                            " dataDxfId="19" totalsRowDxfId="18"/>
    <tableColumn id="12" name="BASE DE CALCUL" dataDxfId="17" totalsRowDxfId="16"/>
    <tableColumn id="5" name="N°        SOUS-LOT" dataDxfId="15" totalsRowDxfId="14"/>
    <tableColumn id="6" name="DESIGNATION DU SOUS-LOT" dataDxfId="13" totalsRowDxfId="12"/>
    <tableColumn id="4" name="CHEVAUCHEMENT DE STRAVAUX" dataDxfId="11" totalsRowDxfId="10"/>
    <tableColumn id="8" name="SOUS RATIO DE LOT DE CONSTRUCTION 1" dataDxfId="9" totalsRowDxfId="8"/>
    <tableColumn id="3" name="DUREE DES TRAVAUX EU JOURS" dataDxfId="7" totalsRowDxfId="6"/>
    <tableColumn id="9" name="DATE DEBUT DES TRAVAUX EN J+" dataDxfId="5" totalsRowDxfId="4"/>
    <tableColumn id="10" name="DATE FIN DES TRAVAUX EN J+" dataDxfId="3" totalsRowDxfId="2"/>
    <tableColumn id="11" name="MONTANT A DECAISSER" totalsRowFunction="sum" dataDxfId="1" totalsRowDxfId="0">
      <calculatedColumnFormula>#REF!*Tableau13[[#This Row],[RATIO                            ]]*Tableau13[[#This Row],[SOUS RATIO DE LOT DE CONSTRUCTION 1]]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zoomScale="55" zoomScaleNormal="55" workbookViewId="0">
      <selection activeCell="I9" sqref="I9:I10"/>
    </sheetView>
  </sheetViews>
  <sheetFormatPr baseColWidth="10" defaultColWidth="11.42578125" defaultRowHeight="21.95" customHeight="1" x14ac:dyDescent="0.25"/>
  <cols>
    <col min="1" max="1" width="7" style="1" customWidth="1"/>
    <col min="2" max="2" width="18.42578125" style="1" customWidth="1"/>
    <col min="3" max="3" width="30.85546875" style="1" customWidth="1"/>
    <col min="4" max="4" width="17.85546875" style="8" customWidth="1"/>
    <col min="5" max="5" width="38.28515625" style="1" customWidth="1"/>
    <col min="6" max="6" width="17.42578125" style="16" customWidth="1"/>
    <col min="7" max="7" width="39.140625" style="14" customWidth="1"/>
    <col min="8" max="8" width="11.42578125" style="10" customWidth="1"/>
    <col min="9" max="9" width="38.140625" style="9" customWidth="1"/>
    <col min="10" max="10" width="13.85546875" style="8" customWidth="1"/>
    <col min="11" max="11" width="17.42578125" style="8" customWidth="1"/>
    <col min="12" max="12" width="15" style="10" customWidth="1"/>
    <col min="13" max="13" width="29.85546875" style="15" customWidth="1"/>
    <col min="14" max="14" width="15.28515625" style="4" customWidth="1"/>
    <col min="15" max="15" width="27.5703125" style="14" customWidth="1"/>
    <col min="16" max="16" width="16.85546875" style="1" customWidth="1"/>
    <col min="17" max="16384" width="11.42578125" style="1"/>
  </cols>
  <sheetData>
    <row r="1" spans="1:15" ht="21.95" customHeight="1" x14ac:dyDescent="0.25">
      <c r="A1" s="1" t="s">
        <v>49</v>
      </c>
    </row>
    <row r="2" spans="1:15" ht="21.95" customHeight="1" x14ac:dyDescent="0.25">
      <c r="H2" s="8"/>
      <c r="K2" s="4"/>
      <c r="L2" s="11"/>
      <c r="M2" s="8"/>
      <c r="N2" s="8"/>
    </row>
    <row r="3" spans="1:15" s="12" customFormat="1" ht="66.75" customHeight="1" x14ac:dyDescent="0.25">
      <c r="B3" s="12" t="s">
        <v>15</v>
      </c>
      <c r="C3" s="12" t="s">
        <v>17</v>
      </c>
      <c r="D3" s="12" t="s">
        <v>5</v>
      </c>
      <c r="E3" s="12" t="s">
        <v>0</v>
      </c>
      <c r="F3" s="17" t="s">
        <v>10</v>
      </c>
      <c r="G3" s="19" t="s">
        <v>13</v>
      </c>
      <c r="H3" s="12" t="s">
        <v>1</v>
      </c>
      <c r="I3" s="12" t="s">
        <v>14</v>
      </c>
      <c r="J3" s="12" t="s">
        <v>7</v>
      </c>
      <c r="K3" s="17" t="s">
        <v>11</v>
      </c>
      <c r="L3" s="18" t="s">
        <v>2</v>
      </c>
      <c r="M3" s="12" t="s">
        <v>3</v>
      </c>
      <c r="N3" s="12" t="s">
        <v>4</v>
      </c>
      <c r="O3" s="19" t="s">
        <v>12</v>
      </c>
    </row>
    <row r="4" spans="1:15" ht="21.95" customHeight="1" x14ac:dyDescent="0.25">
      <c r="B4" s="1" t="s">
        <v>16</v>
      </c>
      <c r="C4" s="1" t="s">
        <v>16</v>
      </c>
      <c r="D4" s="8" t="s">
        <v>26</v>
      </c>
      <c r="E4" s="22" t="s">
        <v>8</v>
      </c>
      <c r="F4" s="7">
        <v>0.1</v>
      </c>
      <c r="G4" s="21">
        <v>116193945.00000001</v>
      </c>
      <c r="H4" s="7" t="s">
        <v>6</v>
      </c>
      <c r="I4" s="23" t="s">
        <v>18</v>
      </c>
      <c r="J4" s="1" t="s">
        <v>6</v>
      </c>
      <c r="K4" s="7" t="s">
        <v>6</v>
      </c>
      <c r="L4" s="7" t="s">
        <v>6</v>
      </c>
      <c r="M4" s="10">
        <v>0</v>
      </c>
      <c r="N4" s="7" t="s">
        <v>6</v>
      </c>
      <c r="O4" s="6">
        <v>11619394.500000002</v>
      </c>
    </row>
    <row r="5" spans="1:15" ht="21.95" customHeight="1" x14ac:dyDescent="0.25">
      <c r="B5" s="1" t="s">
        <v>16</v>
      </c>
      <c r="C5" s="1" t="s">
        <v>16</v>
      </c>
      <c r="D5" s="8" t="s">
        <v>27</v>
      </c>
      <c r="E5" s="13" t="s">
        <v>8</v>
      </c>
      <c r="F5" s="7">
        <v>0.1</v>
      </c>
      <c r="G5" s="21">
        <v>116193945.00000001</v>
      </c>
      <c r="H5" s="7" t="s">
        <v>6</v>
      </c>
      <c r="I5" s="1" t="s">
        <v>19</v>
      </c>
      <c r="J5" s="7" t="s">
        <v>6</v>
      </c>
      <c r="K5" s="7" t="s">
        <v>6</v>
      </c>
      <c r="L5" s="7" t="s">
        <v>6</v>
      </c>
      <c r="M5" s="10">
        <v>0</v>
      </c>
      <c r="N5" s="7" t="s">
        <v>6</v>
      </c>
      <c r="O5" s="6">
        <v>11619394.500000002</v>
      </c>
    </row>
    <row r="6" spans="1:15" ht="21.95" customHeight="1" x14ac:dyDescent="0.25">
      <c r="B6" s="1" t="s">
        <v>16</v>
      </c>
      <c r="C6" s="1" t="s">
        <v>16</v>
      </c>
      <c r="D6" s="8" t="s">
        <v>28</v>
      </c>
      <c r="E6" s="13" t="s">
        <v>8</v>
      </c>
      <c r="F6" s="7">
        <v>0.1</v>
      </c>
      <c r="G6" s="21">
        <v>116193945.00000001</v>
      </c>
      <c r="H6" s="7" t="s">
        <v>6</v>
      </c>
      <c r="I6" s="1" t="s">
        <v>20</v>
      </c>
      <c r="J6" s="7" t="s">
        <v>6</v>
      </c>
      <c r="K6" s="7" t="s">
        <v>6</v>
      </c>
      <c r="L6" s="7" t="s">
        <v>6</v>
      </c>
      <c r="M6" s="10">
        <v>0</v>
      </c>
      <c r="N6" s="7" t="s">
        <v>6</v>
      </c>
      <c r="O6" s="6">
        <v>11619394.500000002</v>
      </c>
    </row>
    <row r="7" spans="1:15" ht="21.95" customHeight="1" x14ac:dyDescent="0.25">
      <c r="B7" s="1" t="s">
        <v>16</v>
      </c>
      <c r="C7" s="1" t="s">
        <v>16</v>
      </c>
      <c r="D7" s="8" t="s">
        <v>29</v>
      </c>
      <c r="E7" s="13" t="s">
        <v>8</v>
      </c>
      <c r="F7" s="7">
        <v>0.1</v>
      </c>
      <c r="G7" s="21">
        <v>116193945.00000001</v>
      </c>
      <c r="H7" s="7" t="s">
        <v>6</v>
      </c>
      <c r="I7" s="1" t="s">
        <v>21</v>
      </c>
      <c r="J7" s="7" t="s">
        <v>6</v>
      </c>
      <c r="K7" s="7" t="s">
        <v>6</v>
      </c>
      <c r="L7" s="7" t="s">
        <v>6</v>
      </c>
      <c r="M7" s="10">
        <v>0</v>
      </c>
      <c r="N7" s="7" t="s">
        <v>6</v>
      </c>
      <c r="O7" s="6">
        <v>11619394.500000002</v>
      </c>
    </row>
    <row r="8" spans="1:15" ht="21.95" customHeight="1" x14ac:dyDescent="0.25">
      <c r="B8" s="1" t="s">
        <v>16</v>
      </c>
      <c r="C8" s="1" t="s">
        <v>16</v>
      </c>
      <c r="D8" s="8" t="s">
        <v>30</v>
      </c>
      <c r="E8" s="13" t="s">
        <v>8</v>
      </c>
      <c r="F8" s="7">
        <v>0.1</v>
      </c>
      <c r="G8" s="21">
        <v>116193945.00000001</v>
      </c>
      <c r="H8" s="7" t="s">
        <v>6</v>
      </c>
      <c r="I8" s="1" t="s">
        <v>22</v>
      </c>
      <c r="J8" s="7" t="s">
        <v>6</v>
      </c>
      <c r="K8" s="7" t="s">
        <v>6</v>
      </c>
      <c r="L8" s="7" t="s">
        <v>6</v>
      </c>
      <c r="M8" s="10">
        <v>0</v>
      </c>
      <c r="N8" s="7" t="s">
        <v>6</v>
      </c>
      <c r="O8" s="6">
        <v>11619394.500000002</v>
      </c>
    </row>
    <row r="9" spans="1:15" ht="21.95" customHeight="1" x14ac:dyDescent="0.25">
      <c r="B9" s="1" t="s">
        <v>16</v>
      </c>
      <c r="C9" s="1" t="s">
        <v>16</v>
      </c>
      <c r="D9" s="8" t="s">
        <v>31</v>
      </c>
      <c r="E9" s="13" t="s">
        <v>8</v>
      </c>
      <c r="F9" s="7">
        <v>0.1</v>
      </c>
      <c r="G9" s="21">
        <v>116193945.00000001</v>
      </c>
      <c r="H9" s="7" t="s">
        <v>6</v>
      </c>
      <c r="I9" s="1" t="s">
        <v>23</v>
      </c>
      <c r="J9" s="7" t="s">
        <v>6</v>
      </c>
      <c r="K9" s="7" t="s">
        <v>6</v>
      </c>
      <c r="L9" s="7" t="s">
        <v>6</v>
      </c>
      <c r="M9" s="10">
        <v>0</v>
      </c>
      <c r="N9" s="7" t="s">
        <v>6</v>
      </c>
      <c r="O9" s="6">
        <v>11619394.500000002</v>
      </c>
    </row>
    <row r="10" spans="1:15" ht="21.95" customHeight="1" x14ac:dyDescent="0.25">
      <c r="B10" s="1" t="s">
        <v>16</v>
      </c>
      <c r="C10" s="1" t="s">
        <v>16</v>
      </c>
      <c r="D10" s="8" t="s">
        <v>32</v>
      </c>
      <c r="E10" s="13" t="s">
        <v>8</v>
      </c>
      <c r="F10" s="7">
        <v>0.1</v>
      </c>
      <c r="G10" s="21">
        <v>116193945.00000001</v>
      </c>
      <c r="H10" s="7" t="s">
        <v>6</v>
      </c>
      <c r="I10" s="1" t="s">
        <v>24</v>
      </c>
      <c r="J10" s="7" t="s">
        <v>6</v>
      </c>
      <c r="K10" s="7" t="s">
        <v>6</v>
      </c>
      <c r="L10" s="7" t="s">
        <v>6</v>
      </c>
      <c r="M10" s="10">
        <v>0</v>
      </c>
      <c r="N10" s="7" t="s">
        <v>6</v>
      </c>
      <c r="O10" s="6">
        <v>11619394.500000002</v>
      </c>
    </row>
    <row r="11" spans="1:15" ht="21.95" customHeight="1" x14ac:dyDescent="0.25">
      <c r="B11" s="1" t="s">
        <v>16</v>
      </c>
      <c r="C11" s="1" t="s">
        <v>16</v>
      </c>
      <c r="D11" s="8" t="s">
        <v>33</v>
      </c>
      <c r="E11" s="13" t="s">
        <v>8</v>
      </c>
      <c r="F11" s="7">
        <v>0.1</v>
      </c>
      <c r="G11" s="21">
        <v>116193945.00000001</v>
      </c>
      <c r="H11" s="7" t="s">
        <v>6</v>
      </c>
      <c r="I11" s="1" t="s">
        <v>25</v>
      </c>
      <c r="J11" s="7" t="s">
        <v>6</v>
      </c>
      <c r="K11" s="7" t="s">
        <v>6</v>
      </c>
      <c r="L11" s="7" t="s">
        <v>6</v>
      </c>
      <c r="M11" s="10">
        <v>0</v>
      </c>
      <c r="N11" s="7" t="s">
        <v>6</v>
      </c>
      <c r="O11" s="6">
        <v>11619394.500000002</v>
      </c>
    </row>
    <row r="12" spans="1:15" ht="21.95" customHeight="1" x14ac:dyDescent="0.25">
      <c r="B12" s="1" t="s">
        <v>16</v>
      </c>
      <c r="C12" s="1" t="s">
        <v>16</v>
      </c>
      <c r="D12" s="8" t="s">
        <v>34</v>
      </c>
      <c r="E12" s="13" t="s">
        <v>8</v>
      </c>
      <c r="F12" s="7">
        <v>0.15</v>
      </c>
      <c r="G12" s="21">
        <v>116193945.00000001</v>
      </c>
      <c r="H12" s="7" t="s">
        <v>6</v>
      </c>
      <c r="I12" s="1" t="s">
        <v>18</v>
      </c>
      <c r="J12" s="7" t="s">
        <v>6</v>
      </c>
      <c r="K12" s="7" t="s">
        <v>6</v>
      </c>
      <c r="L12" s="7" t="s">
        <v>6</v>
      </c>
      <c r="M12" s="10">
        <v>210</v>
      </c>
      <c r="N12" s="7" t="s">
        <v>6</v>
      </c>
      <c r="O12" s="6">
        <v>17429091.75</v>
      </c>
    </row>
    <row r="13" spans="1:15" ht="21.95" customHeight="1" x14ac:dyDescent="0.25">
      <c r="B13" s="1" t="s">
        <v>16</v>
      </c>
      <c r="C13" s="1" t="s">
        <v>16</v>
      </c>
      <c r="D13" s="8" t="s">
        <v>35</v>
      </c>
      <c r="E13" s="13" t="s">
        <v>8</v>
      </c>
      <c r="F13" s="7">
        <v>0.15</v>
      </c>
      <c r="G13" s="21">
        <v>116193945.00000001</v>
      </c>
      <c r="H13" s="7" t="s">
        <v>6</v>
      </c>
      <c r="I13" s="1" t="s">
        <v>19</v>
      </c>
      <c r="J13" s="7" t="s">
        <v>6</v>
      </c>
      <c r="K13" s="7" t="s">
        <v>6</v>
      </c>
      <c r="L13" s="7" t="s">
        <v>6</v>
      </c>
      <c r="M13" s="10">
        <v>210</v>
      </c>
      <c r="N13" s="7" t="s">
        <v>6</v>
      </c>
      <c r="O13" s="6">
        <v>17429091.75</v>
      </c>
    </row>
    <row r="14" spans="1:15" ht="21.95" customHeight="1" x14ac:dyDescent="0.25">
      <c r="B14" s="1" t="s">
        <v>16</v>
      </c>
      <c r="C14" s="1" t="s">
        <v>16</v>
      </c>
      <c r="D14" s="8" t="s">
        <v>36</v>
      </c>
      <c r="E14" s="13" t="s">
        <v>8</v>
      </c>
      <c r="F14" s="7">
        <v>0.15</v>
      </c>
      <c r="G14" s="21">
        <v>116193945.00000001</v>
      </c>
      <c r="H14" s="7" t="s">
        <v>6</v>
      </c>
      <c r="I14" s="1" t="s">
        <v>20</v>
      </c>
      <c r="J14" s="7" t="s">
        <v>6</v>
      </c>
      <c r="K14" s="7" t="s">
        <v>6</v>
      </c>
      <c r="L14" s="7" t="s">
        <v>6</v>
      </c>
      <c r="M14" s="10">
        <v>210</v>
      </c>
      <c r="N14" s="7" t="s">
        <v>6</v>
      </c>
      <c r="O14" s="6">
        <v>17429091.75</v>
      </c>
    </row>
    <row r="15" spans="1:15" ht="21.95" customHeight="1" x14ac:dyDescent="0.25">
      <c r="B15" s="1" t="s">
        <v>16</v>
      </c>
      <c r="C15" s="1" t="s">
        <v>16</v>
      </c>
      <c r="D15" s="8" t="s">
        <v>37</v>
      </c>
      <c r="E15" s="13" t="s">
        <v>8</v>
      </c>
      <c r="F15" s="7">
        <v>0.15</v>
      </c>
      <c r="G15" s="21">
        <v>116193945.00000001</v>
      </c>
      <c r="H15" s="7" t="s">
        <v>6</v>
      </c>
      <c r="I15" s="1" t="s">
        <v>21</v>
      </c>
      <c r="J15" s="7" t="s">
        <v>6</v>
      </c>
      <c r="K15" s="7" t="s">
        <v>6</v>
      </c>
      <c r="L15" s="7" t="s">
        <v>6</v>
      </c>
      <c r="M15" s="10">
        <v>210</v>
      </c>
      <c r="N15" s="7" t="s">
        <v>6</v>
      </c>
      <c r="O15" s="6">
        <v>17429091.75</v>
      </c>
    </row>
    <row r="16" spans="1:15" ht="21.95" customHeight="1" x14ac:dyDescent="0.25">
      <c r="B16" s="1" t="s">
        <v>16</v>
      </c>
      <c r="C16" s="1" t="s">
        <v>16</v>
      </c>
      <c r="D16" s="8" t="s">
        <v>38</v>
      </c>
      <c r="E16" s="13" t="s">
        <v>8</v>
      </c>
      <c r="F16" s="7">
        <v>0.15</v>
      </c>
      <c r="G16" s="21">
        <v>116193945.00000001</v>
      </c>
      <c r="H16" s="7" t="s">
        <v>6</v>
      </c>
      <c r="I16" s="1" t="s">
        <v>22</v>
      </c>
      <c r="J16" s="7" t="s">
        <v>6</v>
      </c>
      <c r="K16" s="7" t="s">
        <v>6</v>
      </c>
      <c r="L16" s="7" t="s">
        <v>6</v>
      </c>
      <c r="M16" s="11">
        <v>210</v>
      </c>
      <c r="N16" s="7" t="s">
        <v>6</v>
      </c>
      <c r="O16" s="6">
        <v>17429091.75</v>
      </c>
    </row>
    <row r="17" spans="2:15" ht="21.95" customHeight="1" x14ac:dyDescent="0.25">
      <c r="B17" s="1" t="s">
        <v>16</v>
      </c>
      <c r="C17" s="1" t="s">
        <v>16</v>
      </c>
      <c r="D17" s="8" t="s">
        <v>39</v>
      </c>
      <c r="E17" s="13" t="s">
        <v>8</v>
      </c>
      <c r="F17" s="7">
        <v>0.15</v>
      </c>
      <c r="G17" s="21">
        <v>116193945.00000001</v>
      </c>
      <c r="H17" s="7" t="s">
        <v>6</v>
      </c>
      <c r="I17" s="1" t="s">
        <v>23</v>
      </c>
      <c r="J17" s="7" t="s">
        <v>6</v>
      </c>
      <c r="K17" s="7" t="s">
        <v>6</v>
      </c>
      <c r="L17" s="7" t="s">
        <v>6</v>
      </c>
      <c r="M17" s="11">
        <v>210</v>
      </c>
      <c r="N17" s="7" t="s">
        <v>6</v>
      </c>
      <c r="O17" s="6">
        <v>17429091.75</v>
      </c>
    </row>
    <row r="18" spans="2:15" ht="21.95" customHeight="1" x14ac:dyDescent="0.25">
      <c r="B18" s="1" t="s">
        <v>16</v>
      </c>
      <c r="C18" s="1" t="s">
        <v>16</v>
      </c>
      <c r="D18" s="8" t="s">
        <v>40</v>
      </c>
      <c r="E18" s="13" t="s">
        <v>8</v>
      </c>
      <c r="F18" s="7">
        <v>0.15</v>
      </c>
      <c r="G18" s="21">
        <v>116193945.00000001</v>
      </c>
      <c r="H18" s="7" t="s">
        <v>6</v>
      </c>
      <c r="I18" s="1" t="s">
        <v>24</v>
      </c>
      <c r="J18" s="7" t="s">
        <v>6</v>
      </c>
      <c r="K18" s="7" t="s">
        <v>6</v>
      </c>
      <c r="L18" s="7" t="s">
        <v>6</v>
      </c>
      <c r="M18" s="11">
        <v>210</v>
      </c>
      <c r="N18" s="7" t="s">
        <v>6</v>
      </c>
      <c r="O18" s="6">
        <v>17429091.75</v>
      </c>
    </row>
    <row r="19" spans="2:15" ht="21.95" customHeight="1" x14ac:dyDescent="0.25">
      <c r="B19" s="1" t="s">
        <v>16</v>
      </c>
      <c r="C19" s="1" t="s">
        <v>16</v>
      </c>
      <c r="D19" s="8" t="s">
        <v>41</v>
      </c>
      <c r="E19" s="13" t="s">
        <v>8</v>
      </c>
      <c r="F19" s="7">
        <v>0.15</v>
      </c>
      <c r="G19" s="21">
        <v>116193945.00000001</v>
      </c>
      <c r="H19" s="7" t="s">
        <v>6</v>
      </c>
      <c r="I19" s="1" t="s">
        <v>25</v>
      </c>
      <c r="J19" s="7" t="s">
        <v>6</v>
      </c>
      <c r="K19" s="7" t="s">
        <v>6</v>
      </c>
      <c r="L19" s="7" t="s">
        <v>6</v>
      </c>
      <c r="M19" s="11">
        <v>210</v>
      </c>
      <c r="N19" s="7" t="s">
        <v>6</v>
      </c>
      <c r="O19" s="6">
        <v>17429091.75</v>
      </c>
    </row>
    <row r="20" spans="2:15" ht="21.95" customHeight="1" x14ac:dyDescent="0.25">
      <c r="B20" s="26"/>
      <c r="C20" s="26"/>
      <c r="D20" s="26"/>
      <c r="E20" s="5" t="s">
        <v>9</v>
      </c>
      <c r="F20" s="3"/>
      <c r="G20" s="21"/>
      <c r="H20" s="3"/>
      <c r="I20" s="27"/>
      <c r="J20" s="3"/>
      <c r="K20" s="7"/>
      <c r="L20" s="2"/>
      <c r="M20" s="28"/>
      <c r="N20" s="28"/>
      <c r="O20" s="29">
        <f>SUBTOTAL(109,Tableau13[MONTANT A DECAISSER])</f>
        <v>232387890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DW15"/>
  <sheetViews>
    <sheetView tabSelected="1" topLeftCell="E1" zoomScale="70" zoomScaleNormal="70" workbookViewId="0">
      <selection activeCell="J5" sqref="J5"/>
    </sheetView>
  </sheetViews>
  <sheetFormatPr baseColWidth="10" defaultRowHeight="15" x14ac:dyDescent="0.25"/>
  <cols>
    <col min="2" max="2" width="21" customWidth="1"/>
    <col min="3" max="3" width="10.5703125" customWidth="1"/>
    <col min="4" max="4" width="12.5703125" customWidth="1"/>
    <col min="5" max="10" width="42.42578125" bestFit="1" customWidth="1"/>
    <col min="11" max="11" width="7.7109375" bestFit="1" customWidth="1"/>
    <col min="12" max="12" width="34.5703125" bestFit="1" customWidth="1"/>
    <col min="13" max="13" width="42.42578125" bestFit="1" customWidth="1"/>
    <col min="14" max="14" width="7.7109375" bestFit="1" customWidth="1"/>
    <col min="15" max="15" width="34.5703125" bestFit="1" customWidth="1"/>
    <col min="16" max="16" width="42.42578125" bestFit="1" customWidth="1"/>
    <col min="17" max="17" width="7.7109375" bestFit="1" customWidth="1"/>
    <col min="18" max="18" width="34.5703125" bestFit="1" customWidth="1"/>
    <col min="19" max="19" width="42.42578125" bestFit="1" customWidth="1"/>
    <col min="20" max="20" width="7.7109375" bestFit="1" customWidth="1"/>
    <col min="21" max="21" width="34.5703125" bestFit="1" customWidth="1"/>
    <col min="22" max="22" width="42.42578125" bestFit="1" customWidth="1"/>
    <col min="23" max="23" width="7.7109375" bestFit="1" customWidth="1"/>
    <col min="24" max="24" width="34.5703125" bestFit="1" customWidth="1"/>
    <col min="25" max="25" width="42.42578125" bestFit="1" customWidth="1"/>
    <col min="26" max="31" width="23" bestFit="1" customWidth="1"/>
    <col min="32" max="34" width="12" customWidth="1"/>
    <col min="35" max="35" width="10" customWidth="1"/>
    <col min="36" max="36" width="9" customWidth="1"/>
    <col min="37" max="37" width="35.85546875" bestFit="1" customWidth="1"/>
    <col min="38" max="38" width="9" customWidth="1"/>
    <col min="39" max="45" width="10" customWidth="1"/>
    <col min="46" max="46" width="32.42578125" bestFit="1" customWidth="1"/>
    <col min="47" max="47" width="12" bestFit="1" customWidth="1"/>
    <col min="48" max="48" width="11" customWidth="1"/>
    <col min="49" max="49" width="10" customWidth="1"/>
    <col min="50" max="52" width="12" bestFit="1" customWidth="1"/>
    <col min="53" max="53" width="10" customWidth="1"/>
    <col min="54" max="54" width="9" customWidth="1"/>
    <col min="55" max="55" width="35.85546875" bestFit="1" customWidth="1"/>
    <col min="56" max="56" width="9" customWidth="1"/>
    <col min="57" max="63" width="10" customWidth="1"/>
    <col min="64" max="64" width="32.42578125" bestFit="1" customWidth="1"/>
    <col min="65" max="71" width="10" customWidth="1"/>
    <col min="72" max="72" width="9" customWidth="1"/>
    <col min="73" max="73" width="35.85546875" bestFit="1" customWidth="1"/>
    <col min="74" max="74" width="9" customWidth="1"/>
    <col min="75" max="81" width="10" customWidth="1"/>
    <col min="82" max="82" width="32.42578125" bestFit="1" customWidth="1"/>
    <col min="83" max="83" width="12" bestFit="1" customWidth="1"/>
    <col min="84" max="84" width="11" customWidth="1"/>
    <col min="85" max="85" width="10" customWidth="1"/>
    <col min="86" max="88" width="12" bestFit="1" customWidth="1"/>
    <col min="89" max="89" width="10" customWidth="1"/>
    <col min="90" max="90" width="9" customWidth="1"/>
    <col min="91" max="91" width="35.85546875" bestFit="1" customWidth="1"/>
    <col min="92" max="92" width="9" customWidth="1"/>
    <col min="93" max="99" width="10" customWidth="1"/>
    <col min="100" max="100" width="32.42578125" bestFit="1" customWidth="1"/>
    <col min="101" max="107" width="10" customWidth="1"/>
    <col min="108" max="108" width="9" customWidth="1"/>
    <col min="109" max="109" width="35.85546875" bestFit="1" customWidth="1"/>
    <col min="110" max="110" width="9" customWidth="1"/>
    <col min="111" max="117" width="10" customWidth="1"/>
    <col min="118" max="118" width="32.42578125" bestFit="1" customWidth="1"/>
    <col min="119" max="119" width="11" customWidth="1"/>
    <col min="120" max="121" width="10" customWidth="1"/>
    <col min="122" max="124" width="11" customWidth="1"/>
    <col min="125" max="125" width="10" customWidth="1"/>
    <col min="126" max="126" width="9" customWidth="1"/>
    <col min="127" max="127" width="35.85546875" bestFit="1" customWidth="1"/>
  </cols>
  <sheetData>
    <row r="3" spans="2:127" s="25" customFormat="1" x14ac:dyDescent="0.25">
      <c r="B3"/>
      <c r="C3"/>
      <c r="D3"/>
      <c r="E3" s="20" t="s">
        <v>44</v>
      </c>
      <c r="F3" s="20" t="s">
        <v>43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  <row r="4" spans="2:127" x14ac:dyDescent="0.25">
      <c r="E4">
        <v>0</v>
      </c>
      <c r="H4">
        <v>210</v>
      </c>
    </row>
    <row r="5" spans="2:127" ht="36.75" customHeight="1" x14ac:dyDescent="0.25">
      <c r="B5" s="20" t="s">
        <v>15</v>
      </c>
      <c r="C5" s="20" t="s">
        <v>45</v>
      </c>
      <c r="D5" s="20" t="s">
        <v>46</v>
      </c>
      <c r="E5" t="s">
        <v>42</v>
      </c>
      <c r="F5" t="s">
        <v>48</v>
      </c>
      <c r="G5" t="s">
        <v>47</v>
      </c>
      <c r="H5" t="s">
        <v>42</v>
      </c>
      <c r="I5" t="s">
        <v>48</v>
      </c>
      <c r="J5" t="s">
        <v>47</v>
      </c>
    </row>
    <row r="6" spans="2:127" x14ac:dyDescent="0.25">
      <c r="B6" t="s">
        <v>16</v>
      </c>
      <c r="E6" s="24">
        <v>0.79999999999999993</v>
      </c>
      <c r="F6" s="30">
        <v>929551560.00000012</v>
      </c>
      <c r="G6" s="31">
        <v>92955156.000000015</v>
      </c>
      <c r="H6" s="24">
        <v>1.2</v>
      </c>
      <c r="I6" s="30">
        <v>929551560.00000012</v>
      </c>
      <c r="J6" s="31">
        <v>139432734</v>
      </c>
    </row>
    <row r="7" spans="2:127" x14ac:dyDescent="0.25">
      <c r="C7" t="s">
        <v>8</v>
      </c>
      <c r="E7" s="24">
        <v>0.79999999999999993</v>
      </c>
      <c r="F7" s="30">
        <v>929551560.00000012</v>
      </c>
      <c r="G7" s="31">
        <v>92955156.000000015</v>
      </c>
      <c r="H7" s="24">
        <v>1.2</v>
      </c>
      <c r="I7" s="30">
        <v>929551560.00000012</v>
      </c>
      <c r="J7" s="31">
        <v>139432734</v>
      </c>
    </row>
    <row r="8" spans="2:127" x14ac:dyDescent="0.25">
      <c r="D8" t="s">
        <v>18</v>
      </c>
      <c r="E8" s="24">
        <v>0.1</v>
      </c>
      <c r="F8" s="30">
        <v>116193945.00000001</v>
      </c>
      <c r="G8" s="31">
        <v>11619394.500000002</v>
      </c>
      <c r="H8" s="24">
        <v>0.15</v>
      </c>
      <c r="I8" s="30">
        <v>116193945.00000001</v>
      </c>
      <c r="J8" s="31">
        <v>17429091.75</v>
      </c>
    </row>
    <row r="9" spans="2:127" x14ac:dyDescent="0.25">
      <c r="D9" t="s">
        <v>19</v>
      </c>
      <c r="E9" s="24">
        <v>0.1</v>
      </c>
      <c r="F9" s="30">
        <v>116193945.00000001</v>
      </c>
      <c r="G9" s="31">
        <v>11619394.500000002</v>
      </c>
      <c r="H9" s="24">
        <v>0.15</v>
      </c>
      <c r="I9" s="30">
        <v>116193945.00000001</v>
      </c>
      <c r="J9" s="31">
        <v>17429091.75</v>
      </c>
    </row>
    <row r="10" spans="2:127" x14ac:dyDescent="0.25">
      <c r="D10" t="s">
        <v>20</v>
      </c>
      <c r="E10" s="24">
        <v>0.1</v>
      </c>
      <c r="F10" s="30">
        <v>116193945.00000001</v>
      </c>
      <c r="G10" s="31">
        <v>11619394.500000002</v>
      </c>
      <c r="H10" s="24">
        <v>0.15</v>
      </c>
      <c r="I10" s="30">
        <v>116193945.00000001</v>
      </c>
      <c r="J10" s="31">
        <v>17429091.75</v>
      </c>
    </row>
    <row r="11" spans="2:127" x14ac:dyDescent="0.25">
      <c r="D11" t="s">
        <v>21</v>
      </c>
      <c r="E11" s="24">
        <v>0.1</v>
      </c>
      <c r="F11" s="30">
        <v>116193945.00000001</v>
      </c>
      <c r="G11" s="31">
        <v>11619394.500000002</v>
      </c>
      <c r="H11" s="24">
        <v>0.15</v>
      </c>
      <c r="I11" s="30">
        <v>116193945.00000001</v>
      </c>
      <c r="J11" s="31">
        <v>17429091.75</v>
      </c>
    </row>
    <row r="12" spans="2:127" x14ac:dyDescent="0.25">
      <c r="D12" t="s">
        <v>22</v>
      </c>
      <c r="E12" s="24">
        <v>0.1</v>
      </c>
      <c r="F12" s="30">
        <v>116193945.00000001</v>
      </c>
      <c r="G12" s="31">
        <v>11619394.500000002</v>
      </c>
      <c r="H12" s="24">
        <v>0.15</v>
      </c>
      <c r="I12" s="30">
        <v>116193945.00000001</v>
      </c>
      <c r="J12" s="31">
        <v>17429091.75</v>
      </c>
    </row>
    <row r="13" spans="2:127" x14ac:dyDescent="0.25">
      <c r="D13" t="s">
        <v>23</v>
      </c>
      <c r="E13" s="24">
        <v>0.1</v>
      </c>
      <c r="F13" s="30">
        <v>116193945.00000001</v>
      </c>
      <c r="G13" s="31">
        <v>11619394.500000002</v>
      </c>
      <c r="H13" s="24">
        <v>0.15</v>
      </c>
      <c r="I13" s="30">
        <v>116193945.00000001</v>
      </c>
      <c r="J13" s="31">
        <v>17429091.75</v>
      </c>
    </row>
    <row r="14" spans="2:127" x14ac:dyDescent="0.25">
      <c r="D14" t="s">
        <v>24</v>
      </c>
      <c r="E14" s="24">
        <v>0.1</v>
      </c>
      <c r="F14" s="30">
        <v>116193945.00000001</v>
      </c>
      <c r="G14" s="31">
        <v>11619394.500000002</v>
      </c>
      <c r="H14" s="24">
        <v>0.15</v>
      </c>
      <c r="I14" s="30">
        <v>116193945.00000001</v>
      </c>
      <c r="J14" s="31">
        <v>17429091.75</v>
      </c>
    </row>
    <row r="15" spans="2:127" x14ac:dyDescent="0.25">
      <c r="D15" t="s">
        <v>25</v>
      </c>
      <c r="E15" s="24">
        <v>0.1</v>
      </c>
      <c r="F15" s="30">
        <v>116193945.00000001</v>
      </c>
      <c r="G15" s="31">
        <v>11619394.500000002</v>
      </c>
      <c r="H15" s="24">
        <v>0.15</v>
      </c>
      <c r="I15" s="30">
        <v>116193945.00000001</v>
      </c>
      <c r="J15" s="31">
        <v>17429091.75</v>
      </c>
    </row>
  </sheetData>
  <printOptions horizontalCentered="1" verticalCentered="1"/>
  <pageMargins left="0.31496062992125984" right="0.31496062992125984" top="0.74803149606299213" bottom="0.74803149606299213" header="0.31496062992125984" footer="0.31496062992125984"/>
  <pageSetup paperSize="66" scale="7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SOURCE</vt:lpstr>
      <vt:lpstr>TCD</vt:lpstr>
      <vt:lpstr>TCD!Zone_d_impression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2016-03-11T07:13:10Z</dcterms:modified>
</cp:coreProperties>
</file>