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pivotTables/pivotTable1.xml" ContentType="application/vnd.openxmlformats-officedocument.spreadsheetml.pivot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90" windowWidth="23715" windowHeight="9735" tabRatio="738"/>
  </bookViews>
  <sheets>
    <sheet name="Affouage" sheetId="1" r:id="rId1"/>
    <sheet name="Modèle" sheetId="2" r:id="rId2"/>
  </sheets>
  <functionGroups/>
  <definedNames>
    <definedName name="_xlnm._FilterDatabase" localSheetId="0" hidden="1">Affouage!$A$1:$D$202</definedName>
    <definedName name="_xlnm.Print_Titles" localSheetId="1">Modèle!$1:$8</definedName>
    <definedName name="moyenne">Affouage!$H$2</definedName>
    <definedName name="nbLots">Affouage!$F$2</definedName>
    <definedName name="SeuilLotMultiple">Affouage!$H$4</definedName>
  </definedNames>
  <calcPr calcId="125725" concurrentCalc="0"/>
  <pivotCaches>
    <pivotCache cacheId="44" r:id="rId3"/>
  </pivotCaches>
</workbook>
</file>

<file path=xl/calcChain.xml><?xml version="1.0" encoding="utf-8"?>
<calcChain xmlns="http://schemas.openxmlformats.org/spreadsheetml/2006/main">
  <c r="A1" i="2"/>
  <c r="C6"/>
  <c r="B6"/>
  <c r="G2" i="1"/>
  <c r="H2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47"/>
  <c r="U48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3"/>
  <c r="U4"/>
  <c r="U5"/>
  <c r="U6"/>
  <c r="F10"/>
  <c r="F9"/>
  <c r="H10"/>
  <c r="H9"/>
  <c r="G9"/>
  <c r="G10"/>
</calcChain>
</file>

<file path=xl/sharedStrings.xml><?xml version="1.0" encoding="utf-8"?>
<sst xmlns="http://schemas.openxmlformats.org/spreadsheetml/2006/main" count="41" uniqueCount="30">
  <si>
    <t>N° arbre</t>
  </si>
  <si>
    <t>essence</t>
  </si>
  <si>
    <t>hetre</t>
  </si>
  <si>
    <t>chene</t>
  </si>
  <si>
    <t>charme</t>
  </si>
  <si>
    <t>Total</t>
  </si>
  <si>
    <t>Nombre 
d'inscrits à 
affouage</t>
  </si>
  <si>
    <t>nb  st/pers</t>
  </si>
  <si>
    <t>quantité 
estimée en
stères</t>
  </si>
  <si>
    <t>Lot</t>
  </si>
  <si>
    <t>Total général</t>
  </si>
  <si>
    <t xml:space="preserve">Somme de quantité </t>
  </si>
  <si>
    <t>Stères</t>
  </si>
  <si>
    <t>Essences</t>
  </si>
  <si>
    <t>écart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</si>
  <si>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</si>
  <si>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</si>
  <si>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</si>
  <si>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</si>
  <si>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</si>
  <si>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</si>
  <si>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</si>
  <si>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</si>
  <si>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Croix Poinsel</t>
  </si>
  <si>
    <t>Parcelle forestière n° 28</t>
  </si>
  <si>
    <t>Essence</t>
  </si>
  <si>
    <t>acacia</t>
  </si>
  <si>
    <t>merisier</t>
  </si>
  <si>
    <t>divers</t>
  </si>
  <si>
    <t>frene</t>
  </si>
</sst>
</file>

<file path=xl/styles.xml><?xml version="1.0" encoding="utf-8"?>
<styleSheet xmlns="http://schemas.openxmlformats.org/spreadsheetml/2006/main">
  <numFmts count="4">
    <numFmt numFmtId="164" formatCode="0.0"/>
    <numFmt numFmtId="165" formatCode="&quot;+&quot;0.00"/>
    <numFmt numFmtId="166" formatCode="&quot;+ &quot;0%"/>
    <numFmt numFmtId="167" formatCode="0;;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0" fontId="0" fillId="0" borderId="0" xfId="0" applyAlignment="1">
      <alignment horizontal="left" vertical="top" wrapText="1"/>
    </xf>
    <xf numFmtId="0" fontId="4" fillId="0" borderId="11" xfId="0" applyFont="1" applyBorder="1" applyAlignment="1">
      <alignment horizontal="center"/>
    </xf>
    <xf numFmtId="0" fontId="0" fillId="0" borderId="11" xfId="0" applyBorder="1" applyAlignment="1">
      <alignment horizontal="left"/>
    </xf>
    <xf numFmtId="2" fontId="0" fillId="0" borderId="11" xfId="0" applyNumberFormat="1" applyBorder="1"/>
    <xf numFmtId="164" fontId="3" fillId="0" borderId="1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wrapText="1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167" fontId="0" fillId="0" borderId="11" xfId="0" applyNumberFormat="1" applyBorder="1" applyAlignment="1">
      <alignment horizontal="center" textRotation="90"/>
    </xf>
    <xf numFmtId="167" fontId="0" fillId="0" borderId="11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 vertical="top" wrapText="1"/>
    </xf>
    <xf numFmtId="166" fontId="0" fillId="0" borderId="1" xfId="0" applyNumberFormat="1" applyBorder="1" applyAlignment="1" applyProtection="1">
      <alignment horizontal="center"/>
      <protection locked="0"/>
    </xf>
    <xf numFmtId="0" fontId="0" fillId="0" borderId="0" xfId="0"/>
    <xf numFmtId="0" fontId="0" fillId="0" borderId="0" xfId="0" pivotButton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2" fontId="0" fillId="0" borderId="0" xfId="0" pivotButton="1" applyNumberFormat="1"/>
    <xf numFmtId="2" fontId="0" fillId="0" borderId="0" xfId="0" applyNumberForma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11" xfId="0" pivotButton="1" applyBorder="1"/>
    <xf numFmtId="2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left"/>
    </xf>
    <xf numFmtId="2" fontId="0" fillId="0" borderId="11" xfId="0" applyNumberFormat="1" applyBorder="1"/>
    <xf numFmtId="0" fontId="0" fillId="0" borderId="0" xfId="0" applyBorder="1"/>
    <xf numFmtId="14" fontId="6" fillId="0" borderId="10" xfId="0" applyNumberFormat="1" applyFont="1" applyBorder="1" applyAlignment="1">
      <alignment horizontal="left"/>
    </xf>
    <xf numFmtId="14" fontId="7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8" fillId="0" borderId="10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16"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 style="thin">
          <color theme="0" tint="-0.34998626667073579"/>
        </horizontal>
      </border>
    </dxf>
    <dxf>
      <alignment horizontal="right" readingOrder="0"/>
    </dxf>
    <dxf>
      <alignment horizontal="right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</xdr:colOff>
      <xdr:row>0</xdr:row>
      <xdr:rowOff>9525</xdr:rowOff>
    </xdr:from>
    <xdr:ext cx="3009899" cy="436786"/>
    <xdr:sp macro="" textlink="">
      <xdr:nvSpPr>
        <xdr:cNvPr id="7" name="ZoneTexte 6"/>
        <xdr:cNvSpPr txBox="1"/>
      </xdr:nvSpPr>
      <xdr:spPr>
        <a:xfrm>
          <a:off x="6829426" y="9525"/>
          <a:ext cx="3009899" cy="43678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2345.328971064817" createdVersion="4" refreshedVersion="3" minRefreshableVersion="3" recordCount="112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1" maxValue="4"/>
    </cacheField>
    <cacheField name="essence" numFmtId="0">
      <sharedItems containsBlank="1" count="8">
        <s v="hetre"/>
        <s v="acacia"/>
        <s v="chene"/>
        <s v="charme"/>
        <s v="merisier"/>
        <s v="frene"/>
        <s v="divers"/>
        <m/>
      </sharedItems>
    </cacheField>
    <cacheField name="quantité _x000a_estimée en_x000a_stères" numFmtId="0">
      <sharedItems containsString="0" containsBlank="1" containsNumber="1" minValue="0.75" maxValue="2"/>
    </cacheField>
    <cacheField name="Lot" numFmtId="0">
      <sharedItems containsString="0" containsBlank="1" containsNumber="1" containsInteger="1" minValue="1" maxValue="13" count="14">
        <n v="1"/>
        <n v="2"/>
        <n v="3"/>
        <m/>
        <n v="13" u="1"/>
        <n v="5" u="1"/>
        <n v="6" u="1"/>
        <n v="7" u="1"/>
        <n v="8" u="1"/>
        <n v="9" u="1"/>
        <n v="10" u="1"/>
        <n v="11" u="1"/>
        <n v="4" u="1"/>
        <n v="1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2">
  <r>
    <n v="1"/>
    <x v="0"/>
    <n v="1"/>
    <x v="0"/>
  </r>
  <r>
    <n v="2"/>
    <x v="1"/>
    <n v="2"/>
    <x v="0"/>
  </r>
  <r>
    <n v="3"/>
    <x v="2"/>
    <n v="2"/>
    <x v="1"/>
  </r>
  <r>
    <n v="4"/>
    <x v="3"/>
    <n v="0.75"/>
    <x v="1"/>
  </r>
  <r>
    <n v="4"/>
    <x v="4"/>
    <n v="1.75"/>
    <x v="2"/>
  </r>
  <r>
    <n v="4"/>
    <x v="5"/>
    <n v="1.5"/>
    <x v="2"/>
  </r>
  <r>
    <n v="4"/>
    <x v="6"/>
    <n v="1"/>
    <x v="1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  <r>
    <m/>
    <x v="7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44" applyNumberFormats="0" applyBorderFormats="0" applyFontFormats="0" applyPatternFormats="0" applyAlignmentFormats="0" applyWidthHeightFormats="1" dataCaption="Valeurs" updatedVersion="3" minRefreshableVersion="3" itemPrintTitles="1" createdVersion="4" indent="0" outline="1" outlineData="1" multipleFieldFilters="0" rowHeaderCaption="Lot" colHeaderCaption="Essences">
  <location ref="K1:S6" firstHeaderRow="1" firstDataRow="2" firstDataCol="1"/>
  <pivotFields count="4">
    <pivotField showAll="0"/>
    <pivotField axis="axisCol" showAll="0">
      <items count="9">
        <item x="3"/>
        <item x="2"/>
        <item x="0"/>
        <item h="1" x="7"/>
        <item x="1"/>
        <item x="4"/>
        <item x="6"/>
        <item x="5"/>
        <item t="default"/>
      </items>
    </pivotField>
    <pivotField dataField="1" showAll="0"/>
    <pivotField axis="axisRow" showAll="0">
      <items count="15">
        <item x="0"/>
        <item x="1"/>
        <item x="2"/>
        <item m="1" x="12"/>
        <item m="1" x="5"/>
        <item m="1" x="6"/>
        <item x="3"/>
        <item m="1" x="7"/>
        <item m="1" x="8"/>
        <item m="1" x="9"/>
        <item m="1" x="10"/>
        <item m="1" x="11"/>
        <item m="1" x="13"/>
        <item m="1" x="4"/>
        <item t="default"/>
      </items>
    </pivotField>
  </pivotFields>
  <rowFields count="1">
    <field x="3"/>
  </rowFields>
  <rowItems count="4">
    <i>
      <x/>
    </i>
    <i>
      <x v="1"/>
    </i>
    <i>
      <x v="2"/>
    </i>
    <i t="grand">
      <x/>
    </i>
  </rowItems>
  <colFields count="1">
    <field x="1"/>
  </colFields>
  <colItems count="8">
    <i>
      <x/>
    </i>
    <i>
      <x v="1"/>
    </i>
    <i>
      <x v="2"/>
    </i>
    <i>
      <x v="4"/>
    </i>
    <i>
      <x v="5"/>
    </i>
    <i>
      <x v="6"/>
    </i>
    <i>
      <x v="7"/>
    </i>
    <i t="grand">
      <x/>
    </i>
  </colItems>
  <dataFields count="1">
    <dataField name="Somme de quantité " fld="2" baseField="3" baseItem="0" numFmtId="2"/>
  </dataFields>
  <formats count="13">
    <format dxfId="12">
      <pivotArea outline="0" collapsedLevelsAreSubtotals="1" fieldPosition="0"/>
    </format>
    <format dxfId="11">
      <pivotArea field="1" type="button" dataOnly="0" labelOnly="1" outline="0" axis="axisCol" fieldPosition="0"/>
    </format>
    <format dxfId="10">
      <pivotArea type="topRight" dataOnly="0" labelOnly="1" outline="0" fieldPosition="0"/>
    </format>
    <format dxfId="9">
      <pivotArea dataOnly="0" labelOnly="1" fieldPosition="0">
        <references count="1">
          <reference field="1" count="0"/>
        </references>
      </pivotArea>
    </format>
    <format dxfId="8">
      <pivotArea dataOnly="0" labelOnly="1" grandCol="1" outline="0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Col="1" outline="0" fieldPosition="0"/>
    </format>
    <format dxfId="5">
      <pivotArea outline="0" collapsedLevelsAreSubtotals="1" fieldPosition="0"/>
    </format>
    <format dxfId="4">
      <pivotArea field="3" type="button" dataOnly="0" labelOnly="1" outline="0" axis="axisRow" fieldPosition="0"/>
    </format>
    <format dxfId="3">
      <pivotArea dataOnly="0" labelOnly="1" fieldPosition="0">
        <references count="1">
          <reference field="3" count="12">
            <x v="0"/>
            <x v="1"/>
            <x v="2"/>
            <x v="3"/>
            <x v="4"/>
            <x v="5"/>
            <x v="7"/>
            <x v="8"/>
            <x v="9"/>
            <x v="10"/>
            <x v="11"/>
            <x v="12"/>
          </reference>
        </references>
      </pivotArea>
    </format>
    <format dxfId="2">
      <pivotArea dataOnly="0" labelOnly="1" grandRow="1" outline="0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202"/>
  <sheetViews>
    <sheetView tabSelected="1" workbookViewId="0">
      <selection activeCell="F3" sqref="F3"/>
    </sheetView>
  </sheetViews>
  <sheetFormatPr baseColWidth="10" defaultRowHeight="15"/>
  <cols>
    <col min="1" max="1" width="11.42578125" style="19"/>
    <col min="2" max="3" width="11.42578125" style="20"/>
    <col min="4" max="4" width="6" style="20" bestFit="1" customWidth="1"/>
    <col min="5" max="5" width="3.5703125" customWidth="1"/>
    <col min="6" max="8" width="11.42578125" style="1"/>
    <col min="9" max="9" width="3.28515625" customWidth="1"/>
    <col min="10" max="10" width="3.28515625" style="29" customWidth="1"/>
    <col min="11" max="11" width="19" bestFit="1" customWidth="1"/>
    <col min="12" max="14" width="10.7109375" style="6" customWidth="1"/>
    <col min="15" max="15" width="13.140625" style="6" customWidth="1"/>
    <col min="19" max="19" width="13.28515625" customWidth="1"/>
    <col min="21" max="21" width="12.5703125" style="5" bestFit="1" customWidth="1"/>
  </cols>
  <sheetData>
    <row r="1" spans="1:21" ht="60" customHeight="1">
      <c r="A1" s="15" t="s">
        <v>0</v>
      </c>
      <c r="B1" s="15" t="s">
        <v>1</v>
      </c>
      <c r="C1" s="16" t="s">
        <v>8</v>
      </c>
      <c r="D1" s="16" t="s">
        <v>9</v>
      </c>
      <c r="F1" s="12" t="s">
        <v>6</v>
      </c>
      <c r="G1" s="13" t="s">
        <v>5</v>
      </c>
      <c r="H1" s="13" t="s">
        <v>7</v>
      </c>
      <c r="J1" s="27" t="s">
        <v>18</v>
      </c>
      <c r="K1" s="33" t="s">
        <v>11</v>
      </c>
      <c r="L1" s="38" t="s">
        <v>13</v>
      </c>
      <c r="M1" s="39"/>
      <c r="N1" s="39"/>
      <c r="O1" s="39"/>
      <c r="P1" s="39"/>
      <c r="Q1" s="39"/>
      <c r="R1" s="39"/>
      <c r="S1" s="39"/>
    </row>
    <row r="2" spans="1:21">
      <c r="A2" s="17">
        <v>1</v>
      </c>
      <c r="B2" s="18" t="s">
        <v>2</v>
      </c>
      <c r="C2" s="18">
        <v>1</v>
      </c>
      <c r="D2" s="20">
        <v>1</v>
      </c>
      <c r="F2" s="21">
        <v>3</v>
      </c>
      <c r="G2" s="2">
        <f>SUM(C:C)</f>
        <v>10</v>
      </c>
      <c r="H2" s="3">
        <f>G2/F2</f>
        <v>3.3333333333333335</v>
      </c>
      <c r="J2" s="27"/>
      <c r="K2" s="46" t="s">
        <v>9</v>
      </c>
      <c r="L2" s="47" t="s">
        <v>4</v>
      </c>
      <c r="M2" s="47" t="s">
        <v>3</v>
      </c>
      <c r="N2" s="47" t="s">
        <v>2</v>
      </c>
      <c r="O2" s="47" t="s">
        <v>26</v>
      </c>
      <c r="P2" s="47" t="s">
        <v>27</v>
      </c>
      <c r="Q2" s="47" t="s">
        <v>28</v>
      </c>
      <c r="R2" s="47" t="s">
        <v>29</v>
      </c>
      <c r="S2" s="47" t="s">
        <v>10</v>
      </c>
      <c r="U2" s="8" t="s">
        <v>14</v>
      </c>
    </row>
    <row r="3" spans="1:21">
      <c r="A3" s="17">
        <v>2</v>
      </c>
      <c r="B3" s="18" t="s">
        <v>26</v>
      </c>
      <c r="C3" s="18">
        <v>2</v>
      </c>
      <c r="D3" s="20">
        <v>1</v>
      </c>
      <c r="J3" s="28">
        <v>1</v>
      </c>
      <c r="K3" s="48">
        <v>1</v>
      </c>
      <c r="L3" s="49"/>
      <c r="M3" s="49"/>
      <c r="N3" s="49">
        <v>1</v>
      </c>
      <c r="O3" s="49">
        <v>2</v>
      </c>
      <c r="P3" s="49"/>
      <c r="Q3" s="49"/>
      <c r="R3" s="49"/>
      <c r="S3" s="49">
        <v>3</v>
      </c>
      <c r="U3" s="11">
        <f t="shared" ref="U3:U34" si="0">(GETPIVOTDATA("quantité 
estimée en
stères",$K$1,"Lot",K3)-($H$2*J3))/J3</f>
        <v>-0.33333333333333348</v>
      </c>
    </row>
    <row r="4" spans="1:21">
      <c r="A4" s="17">
        <v>3</v>
      </c>
      <c r="B4" s="18" t="s">
        <v>3</v>
      </c>
      <c r="C4" s="18">
        <v>2</v>
      </c>
      <c r="D4" s="20">
        <v>2</v>
      </c>
      <c r="F4" s="55" t="s">
        <v>22</v>
      </c>
      <c r="G4" s="55"/>
      <c r="H4" s="31">
        <v>0.10000000000000002</v>
      </c>
      <c r="J4" s="28">
        <v>1</v>
      </c>
      <c r="K4" s="48">
        <v>2</v>
      </c>
      <c r="L4" s="49">
        <v>0.75</v>
      </c>
      <c r="M4" s="49">
        <v>2</v>
      </c>
      <c r="N4" s="49"/>
      <c r="O4" s="49"/>
      <c r="P4" s="49"/>
      <c r="Q4" s="49">
        <v>1</v>
      </c>
      <c r="R4" s="49"/>
      <c r="S4" s="49">
        <v>3.75</v>
      </c>
      <c r="U4" s="11">
        <f t="shared" si="0"/>
        <v>0.41666666666666652</v>
      </c>
    </row>
    <row r="5" spans="1:21">
      <c r="A5" s="17">
        <v>4</v>
      </c>
      <c r="B5" s="18" t="s">
        <v>4</v>
      </c>
      <c r="C5" s="18">
        <v>0.75</v>
      </c>
      <c r="D5" s="20">
        <v>2</v>
      </c>
      <c r="J5" s="28">
        <v>1</v>
      </c>
      <c r="K5" s="48">
        <v>3</v>
      </c>
      <c r="L5" s="49"/>
      <c r="M5" s="49"/>
      <c r="N5" s="49"/>
      <c r="O5" s="49"/>
      <c r="P5" s="49">
        <v>1.75</v>
      </c>
      <c r="Q5" s="49"/>
      <c r="R5" s="49">
        <v>1.5</v>
      </c>
      <c r="S5" s="49">
        <v>3.25</v>
      </c>
      <c r="U5" s="11">
        <f t="shared" si="0"/>
        <v>-8.3333333333333481E-2</v>
      </c>
    </row>
    <row r="6" spans="1:21">
      <c r="A6" s="17">
        <v>4</v>
      </c>
      <c r="B6" s="18" t="s">
        <v>27</v>
      </c>
      <c r="C6" s="18">
        <v>1.75</v>
      </c>
      <c r="D6" s="20">
        <v>3</v>
      </c>
      <c r="J6" s="28"/>
      <c r="K6" s="48" t="s">
        <v>10</v>
      </c>
      <c r="L6" s="49">
        <v>0.75</v>
      </c>
      <c r="M6" s="49">
        <v>2</v>
      </c>
      <c r="N6" s="49">
        <v>1</v>
      </c>
      <c r="O6" s="49">
        <v>2</v>
      </c>
      <c r="P6" s="49">
        <v>1.75</v>
      </c>
      <c r="Q6" s="49">
        <v>1</v>
      </c>
      <c r="R6" s="49">
        <v>1.5</v>
      </c>
      <c r="S6" s="49">
        <v>10</v>
      </c>
      <c r="U6" s="11" t="e">
        <f t="shared" si="0"/>
        <v>#REF!</v>
      </c>
    </row>
    <row r="7" spans="1:21">
      <c r="A7" s="17">
        <v>4</v>
      </c>
      <c r="B7" s="18" t="s">
        <v>29</v>
      </c>
      <c r="C7" s="18">
        <v>1.5</v>
      </c>
      <c r="D7" s="20">
        <v>3</v>
      </c>
      <c r="F7" s="14" t="s">
        <v>19</v>
      </c>
      <c r="J7" s="28"/>
      <c r="L7"/>
      <c r="M7"/>
      <c r="N7"/>
      <c r="O7"/>
      <c r="U7" s="11" t="e">
        <f t="shared" si="0"/>
        <v>#REF!</v>
      </c>
    </row>
    <row r="8" spans="1:21">
      <c r="A8" s="17">
        <v>4</v>
      </c>
      <c r="B8" s="18" t="s">
        <v>28</v>
      </c>
      <c r="C8" s="18">
        <v>1</v>
      </c>
      <c r="D8" s="20">
        <v>2</v>
      </c>
      <c r="F8" s="26" t="s">
        <v>20</v>
      </c>
      <c r="G8" s="13" t="s">
        <v>17</v>
      </c>
      <c r="H8" s="26" t="s">
        <v>21</v>
      </c>
      <c r="J8" s="28"/>
      <c r="L8"/>
      <c r="M8"/>
      <c r="N8"/>
      <c r="O8"/>
      <c r="U8" s="11" t="e">
        <f t="shared" si="0"/>
        <v>#REF!</v>
      </c>
    </row>
    <row r="9" spans="1:21">
      <c r="A9" s="17"/>
      <c r="B9" s="18"/>
      <c r="C9" s="18"/>
      <c r="F9" s="22">
        <f ca="1">H2+F10</f>
        <v>3</v>
      </c>
      <c r="G9" s="22">
        <f>MODE(O:O)</f>
        <v>2</v>
      </c>
      <c r="H9" s="22">
        <f ca="1">H2+H10</f>
        <v>3.75</v>
      </c>
      <c r="J9" s="28"/>
      <c r="L9"/>
      <c r="M9"/>
      <c r="N9"/>
      <c r="O9"/>
      <c r="U9" s="11" t="e">
        <f t="shared" si="0"/>
        <v>#REF!</v>
      </c>
    </row>
    <row r="10" spans="1:21">
      <c r="A10" s="17"/>
      <c r="B10" s="18"/>
      <c r="C10" s="18"/>
      <c r="F10" s="23">
        <f ca="1">MIN(OFFSET(U2,1,,COUNT(K:K),))</f>
        <v>-0.33333333333333348</v>
      </c>
      <c r="G10" s="24" t="str">
        <f>"("&amp;COUNTIF(O:O,G9)&amp;"/"&amp;nbLots&amp;")"</f>
        <v>(2/3)</v>
      </c>
      <c r="H10" s="25">
        <f ca="1">MAX(OFFSET(U2,1,,COUNT(K:K),))</f>
        <v>0.41666666666666652</v>
      </c>
      <c r="J10" s="28"/>
      <c r="L10"/>
      <c r="M10"/>
      <c r="N10"/>
      <c r="O10"/>
      <c r="U10" s="11" t="e">
        <f t="shared" si="0"/>
        <v>#REF!</v>
      </c>
    </row>
    <row r="11" spans="1:21">
      <c r="A11" s="17"/>
      <c r="B11" s="18"/>
      <c r="C11" s="18"/>
      <c r="J11" s="28"/>
      <c r="L11"/>
      <c r="M11"/>
      <c r="N11"/>
      <c r="O11"/>
      <c r="U11" s="11" t="e">
        <f t="shared" si="0"/>
        <v>#REF!</v>
      </c>
    </row>
    <row r="12" spans="1:21">
      <c r="A12" s="17"/>
      <c r="B12" s="18"/>
      <c r="C12" s="18"/>
      <c r="J12" s="28"/>
      <c r="L12"/>
      <c r="M12"/>
      <c r="N12"/>
      <c r="O12"/>
      <c r="U12" s="11" t="e">
        <f t="shared" si="0"/>
        <v>#REF!</v>
      </c>
    </row>
    <row r="13" spans="1:21">
      <c r="A13" s="17"/>
      <c r="B13" s="18"/>
      <c r="C13" s="18"/>
      <c r="J13" s="28"/>
      <c r="L13"/>
      <c r="M13"/>
      <c r="N13"/>
      <c r="O13"/>
      <c r="U13" s="11" t="e">
        <f t="shared" si="0"/>
        <v>#REF!</v>
      </c>
    </row>
    <row r="14" spans="1:21">
      <c r="A14" s="17"/>
      <c r="B14" s="18"/>
      <c r="C14" s="18"/>
      <c r="K14" s="9"/>
      <c r="L14" s="10"/>
      <c r="M14" s="10"/>
      <c r="N14" s="10"/>
      <c r="O14" s="10"/>
      <c r="U14" s="11" t="e">
        <f t="shared" si="0"/>
        <v>#REF!</v>
      </c>
    </row>
    <row r="15" spans="1:21">
      <c r="A15" s="17"/>
      <c r="B15" s="18"/>
      <c r="C15" s="18"/>
      <c r="K15" s="9"/>
      <c r="L15" s="10"/>
      <c r="M15" s="10"/>
      <c r="N15" s="10"/>
      <c r="O15" s="10"/>
      <c r="U15" s="11" t="e">
        <f t="shared" si="0"/>
        <v>#REF!</v>
      </c>
    </row>
    <row r="16" spans="1:21">
      <c r="A16" s="17"/>
      <c r="B16" s="18"/>
      <c r="C16" s="18"/>
      <c r="K16" s="9"/>
      <c r="L16" s="10"/>
      <c r="M16" s="10"/>
      <c r="N16" s="10"/>
      <c r="O16" s="10"/>
      <c r="U16" s="11" t="e">
        <f t="shared" si="0"/>
        <v>#REF!</v>
      </c>
    </row>
    <row r="17" spans="1:21">
      <c r="A17" s="17"/>
      <c r="B17" s="18"/>
      <c r="C17" s="18"/>
      <c r="K17" s="9"/>
      <c r="L17" s="10"/>
      <c r="M17" s="10"/>
      <c r="N17" s="10"/>
      <c r="O17" s="10"/>
      <c r="U17" s="11" t="e">
        <f t="shared" si="0"/>
        <v>#REF!</v>
      </c>
    </row>
    <row r="18" spans="1:21">
      <c r="A18" s="17"/>
      <c r="B18" s="18"/>
      <c r="C18" s="18"/>
      <c r="K18" s="9"/>
      <c r="L18" s="10"/>
      <c r="M18" s="10"/>
      <c r="N18" s="10"/>
      <c r="O18" s="10"/>
      <c r="U18" s="11" t="e">
        <f t="shared" si="0"/>
        <v>#REF!</v>
      </c>
    </row>
    <row r="19" spans="1:21">
      <c r="A19" s="17"/>
      <c r="B19" s="18"/>
      <c r="C19" s="18"/>
      <c r="K19" s="9"/>
      <c r="L19" s="10"/>
      <c r="M19" s="10"/>
      <c r="N19" s="10"/>
      <c r="O19" s="10"/>
      <c r="U19" s="11" t="e">
        <f t="shared" si="0"/>
        <v>#REF!</v>
      </c>
    </row>
    <row r="20" spans="1:21">
      <c r="A20" s="17"/>
      <c r="B20" s="18"/>
      <c r="C20" s="18"/>
      <c r="K20" s="9"/>
      <c r="L20" s="10"/>
      <c r="M20" s="10"/>
      <c r="N20" s="10"/>
      <c r="O20" s="10"/>
      <c r="U20" s="11" t="e">
        <f t="shared" si="0"/>
        <v>#REF!</v>
      </c>
    </row>
    <row r="21" spans="1:21">
      <c r="A21" s="17"/>
      <c r="B21" s="18"/>
      <c r="C21" s="18"/>
      <c r="K21" s="9"/>
      <c r="L21" s="10"/>
      <c r="M21" s="10"/>
      <c r="N21" s="10"/>
      <c r="O21" s="10"/>
      <c r="U21" s="11" t="e">
        <f t="shared" si="0"/>
        <v>#REF!</v>
      </c>
    </row>
    <row r="22" spans="1:21">
      <c r="A22" s="17"/>
      <c r="B22" s="18"/>
      <c r="C22" s="18"/>
      <c r="I22" s="7"/>
      <c r="J22" s="30"/>
      <c r="K22" s="9"/>
      <c r="L22" s="10"/>
      <c r="M22" s="10"/>
      <c r="N22" s="10"/>
      <c r="O22" s="10"/>
      <c r="U22" s="11" t="e">
        <f t="shared" si="0"/>
        <v>#REF!</v>
      </c>
    </row>
    <row r="23" spans="1:21">
      <c r="A23" s="17"/>
      <c r="B23" s="18"/>
      <c r="C23" s="18"/>
      <c r="K23" s="9"/>
      <c r="L23" s="10"/>
      <c r="M23" s="10"/>
      <c r="N23" s="10"/>
      <c r="O23" s="10"/>
      <c r="U23" s="11" t="e">
        <f t="shared" si="0"/>
        <v>#REF!</v>
      </c>
    </row>
    <row r="24" spans="1:21">
      <c r="A24" s="17"/>
      <c r="B24" s="18"/>
      <c r="C24" s="18"/>
      <c r="K24" s="9"/>
      <c r="L24" s="10"/>
      <c r="M24" s="10"/>
      <c r="N24" s="10"/>
      <c r="O24" s="10"/>
      <c r="U24" s="11" t="e">
        <f t="shared" si="0"/>
        <v>#REF!</v>
      </c>
    </row>
    <row r="25" spans="1:21">
      <c r="A25" s="17"/>
      <c r="B25" s="18"/>
      <c r="C25" s="18"/>
      <c r="K25" s="9"/>
      <c r="L25" s="10"/>
      <c r="M25" s="10"/>
      <c r="N25" s="10"/>
      <c r="O25" s="10"/>
      <c r="U25" s="11" t="e">
        <f t="shared" si="0"/>
        <v>#REF!</v>
      </c>
    </row>
    <row r="26" spans="1:21">
      <c r="A26" s="17"/>
      <c r="B26" s="18"/>
      <c r="C26" s="18"/>
      <c r="K26" s="9"/>
      <c r="L26" s="10"/>
      <c r="M26" s="10"/>
      <c r="N26" s="10"/>
      <c r="O26" s="10"/>
      <c r="U26" s="11" t="e">
        <f t="shared" si="0"/>
        <v>#REF!</v>
      </c>
    </row>
    <row r="27" spans="1:21">
      <c r="A27" s="17"/>
      <c r="B27" s="18"/>
      <c r="C27" s="18"/>
      <c r="K27" s="9"/>
      <c r="L27" s="10"/>
      <c r="M27" s="10"/>
      <c r="N27" s="10"/>
      <c r="O27" s="10"/>
      <c r="U27" s="11" t="e">
        <f t="shared" si="0"/>
        <v>#REF!</v>
      </c>
    </row>
    <row r="28" spans="1:21">
      <c r="A28" s="17"/>
      <c r="B28" s="18"/>
      <c r="C28" s="18"/>
      <c r="K28" s="9"/>
      <c r="L28" s="10"/>
      <c r="M28" s="10"/>
      <c r="N28" s="10"/>
      <c r="O28" s="10"/>
      <c r="U28" s="11" t="e">
        <f t="shared" si="0"/>
        <v>#REF!</v>
      </c>
    </row>
    <row r="29" spans="1:21">
      <c r="A29" s="17"/>
      <c r="B29" s="18"/>
      <c r="C29" s="18"/>
      <c r="K29" s="9"/>
      <c r="L29" s="10"/>
      <c r="M29" s="10"/>
      <c r="N29" s="10"/>
      <c r="O29" s="10"/>
      <c r="U29" s="11" t="e">
        <f t="shared" si="0"/>
        <v>#REF!</v>
      </c>
    </row>
    <row r="30" spans="1:21">
      <c r="A30" s="17"/>
      <c r="B30" s="18"/>
      <c r="C30" s="18"/>
      <c r="K30" s="9"/>
      <c r="L30" s="10"/>
      <c r="M30" s="10"/>
      <c r="N30" s="10"/>
      <c r="O30" s="10"/>
      <c r="U30" s="11" t="e">
        <f t="shared" si="0"/>
        <v>#REF!</v>
      </c>
    </row>
    <row r="31" spans="1:21">
      <c r="A31" s="17"/>
      <c r="B31" s="18"/>
      <c r="C31" s="18"/>
      <c r="K31" s="9"/>
      <c r="L31" s="10"/>
      <c r="M31" s="10"/>
      <c r="N31" s="10"/>
      <c r="O31" s="10"/>
      <c r="U31" s="11" t="e">
        <f t="shared" si="0"/>
        <v>#REF!</v>
      </c>
    </row>
    <row r="32" spans="1:21">
      <c r="A32" s="17"/>
      <c r="B32" s="18"/>
      <c r="C32" s="18"/>
      <c r="K32" s="9"/>
      <c r="L32" s="10"/>
      <c r="M32" s="10"/>
      <c r="N32" s="10"/>
      <c r="O32" s="10"/>
      <c r="U32" s="11" t="e">
        <f t="shared" si="0"/>
        <v>#REF!</v>
      </c>
    </row>
    <row r="33" spans="1:21">
      <c r="A33" s="17"/>
      <c r="B33" s="18"/>
      <c r="C33" s="18"/>
      <c r="K33" s="9"/>
      <c r="L33" s="10"/>
      <c r="M33" s="10"/>
      <c r="N33" s="10"/>
      <c r="O33" s="10"/>
      <c r="U33" s="11" t="e">
        <f t="shared" si="0"/>
        <v>#REF!</v>
      </c>
    </row>
    <row r="34" spans="1:21">
      <c r="A34" s="17"/>
      <c r="B34" s="18"/>
      <c r="C34" s="18"/>
      <c r="K34" s="9"/>
      <c r="L34" s="10"/>
      <c r="M34" s="10"/>
      <c r="N34" s="10"/>
      <c r="O34" s="10"/>
      <c r="U34" s="11" t="e">
        <f t="shared" si="0"/>
        <v>#REF!</v>
      </c>
    </row>
    <row r="35" spans="1:21">
      <c r="A35" s="17"/>
      <c r="B35" s="18"/>
      <c r="C35" s="18"/>
      <c r="K35" s="9"/>
      <c r="L35" s="10"/>
      <c r="M35" s="10"/>
      <c r="N35" s="10"/>
      <c r="O35" s="10"/>
      <c r="U35" s="11" t="e">
        <f t="shared" ref="U35:U66" si="1">(GETPIVOTDATA("quantité 
estimée en
stères",$K$1,"Lot",K35)-($H$2*J35))/J35</f>
        <v>#REF!</v>
      </c>
    </row>
    <row r="36" spans="1:21">
      <c r="A36" s="17"/>
      <c r="B36" s="18"/>
      <c r="C36" s="18"/>
      <c r="K36" s="9"/>
      <c r="L36" s="10"/>
      <c r="M36" s="10"/>
      <c r="N36" s="10"/>
      <c r="O36" s="10"/>
      <c r="U36" s="11" t="e">
        <f t="shared" si="1"/>
        <v>#REF!</v>
      </c>
    </row>
    <row r="37" spans="1:21">
      <c r="A37" s="17"/>
      <c r="B37" s="18"/>
      <c r="C37" s="18"/>
      <c r="K37" s="9"/>
      <c r="L37" s="10"/>
      <c r="M37" s="10"/>
      <c r="N37" s="10"/>
      <c r="O37" s="10"/>
      <c r="U37" s="11" t="e">
        <f t="shared" si="1"/>
        <v>#REF!</v>
      </c>
    </row>
    <row r="38" spans="1:21">
      <c r="A38" s="17"/>
      <c r="B38" s="18"/>
      <c r="C38" s="18"/>
      <c r="K38" s="9"/>
      <c r="L38" s="10"/>
      <c r="M38" s="10"/>
      <c r="N38" s="10"/>
      <c r="O38" s="10"/>
      <c r="U38" s="11" t="e">
        <f t="shared" si="1"/>
        <v>#REF!</v>
      </c>
    </row>
    <row r="39" spans="1:21">
      <c r="A39" s="17"/>
      <c r="B39" s="18"/>
      <c r="C39" s="18"/>
      <c r="K39" s="9"/>
      <c r="L39" s="10"/>
      <c r="M39" s="10"/>
      <c r="N39" s="10"/>
      <c r="O39" s="10"/>
      <c r="U39" s="11" t="e">
        <f t="shared" si="1"/>
        <v>#REF!</v>
      </c>
    </row>
    <row r="40" spans="1:21">
      <c r="A40" s="17"/>
      <c r="B40" s="18"/>
      <c r="C40" s="18"/>
      <c r="K40" s="9"/>
      <c r="L40" s="10"/>
      <c r="M40" s="10"/>
      <c r="N40" s="10"/>
      <c r="O40" s="10"/>
      <c r="U40" s="11" t="e">
        <f t="shared" si="1"/>
        <v>#REF!</v>
      </c>
    </row>
    <row r="41" spans="1:21">
      <c r="A41" s="17"/>
      <c r="B41" s="18"/>
      <c r="C41" s="18"/>
      <c r="K41" s="9"/>
      <c r="L41" s="10"/>
      <c r="M41" s="10"/>
      <c r="N41" s="10"/>
      <c r="O41" s="10"/>
      <c r="U41" s="11" t="e">
        <f t="shared" si="1"/>
        <v>#REF!</v>
      </c>
    </row>
    <row r="42" spans="1:21">
      <c r="A42" s="17"/>
      <c r="B42" s="18"/>
      <c r="C42" s="18"/>
      <c r="K42" s="9"/>
      <c r="L42" s="10"/>
      <c r="M42" s="10"/>
      <c r="N42" s="10"/>
      <c r="O42" s="10"/>
      <c r="U42" s="11" t="e">
        <f t="shared" si="1"/>
        <v>#REF!</v>
      </c>
    </row>
    <row r="43" spans="1:21">
      <c r="A43" s="17"/>
      <c r="B43" s="18"/>
      <c r="C43" s="18"/>
      <c r="K43" s="9"/>
      <c r="L43" s="10"/>
      <c r="M43" s="10"/>
      <c r="N43" s="10"/>
      <c r="O43" s="10"/>
      <c r="U43" s="11" t="e">
        <f t="shared" si="1"/>
        <v>#REF!</v>
      </c>
    </row>
    <row r="44" spans="1:21">
      <c r="A44" s="17"/>
      <c r="B44" s="18"/>
      <c r="C44" s="18"/>
      <c r="K44" s="9"/>
      <c r="L44" s="10"/>
      <c r="M44" s="10"/>
      <c r="N44" s="10"/>
      <c r="O44" s="10"/>
      <c r="U44" s="11" t="e">
        <f t="shared" si="1"/>
        <v>#REF!</v>
      </c>
    </row>
    <row r="45" spans="1:21">
      <c r="A45" s="17"/>
      <c r="B45" s="18"/>
      <c r="C45" s="18"/>
      <c r="K45" s="9"/>
      <c r="L45" s="10"/>
      <c r="M45" s="10"/>
      <c r="N45" s="10"/>
      <c r="O45" s="10"/>
      <c r="U45" s="11" t="e">
        <f t="shared" si="1"/>
        <v>#REF!</v>
      </c>
    </row>
    <row r="46" spans="1:21">
      <c r="A46" s="17"/>
      <c r="B46" s="18"/>
      <c r="C46" s="18"/>
      <c r="K46" s="9"/>
      <c r="L46" s="10"/>
      <c r="M46" s="10"/>
      <c r="N46" s="10"/>
      <c r="O46" s="10"/>
      <c r="U46" s="11" t="e">
        <f t="shared" si="1"/>
        <v>#REF!</v>
      </c>
    </row>
    <row r="47" spans="1:21">
      <c r="A47" s="17"/>
      <c r="B47" s="18"/>
      <c r="C47" s="18"/>
      <c r="K47" s="9"/>
      <c r="L47" s="10"/>
      <c r="M47" s="10"/>
      <c r="N47" s="10"/>
      <c r="O47" s="10"/>
      <c r="U47" s="11" t="e">
        <f t="shared" si="1"/>
        <v>#REF!</v>
      </c>
    </row>
    <row r="48" spans="1:21">
      <c r="A48" s="17"/>
      <c r="B48" s="18"/>
      <c r="C48" s="18"/>
      <c r="K48" s="9"/>
      <c r="L48" s="10"/>
      <c r="M48" s="10"/>
      <c r="N48" s="10"/>
      <c r="O48" s="10"/>
      <c r="U48" s="11" t="e">
        <f t="shared" si="1"/>
        <v>#REF!</v>
      </c>
    </row>
    <row r="49" spans="1:21">
      <c r="A49" s="17"/>
      <c r="B49" s="18"/>
      <c r="C49" s="18"/>
      <c r="K49" s="9"/>
      <c r="L49" s="10"/>
      <c r="M49" s="10"/>
      <c r="N49" s="10"/>
      <c r="O49" s="10"/>
      <c r="U49" s="11" t="e">
        <f t="shared" si="1"/>
        <v>#REF!</v>
      </c>
    </row>
    <row r="50" spans="1:21">
      <c r="A50" s="17"/>
      <c r="B50" s="18"/>
      <c r="C50" s="18"/>
      <c r="K50" s="9"/>
      <c r="L50" s="10"/>
      <c r="M50" s="10"/>
      <c r="N50" s="10"/>
      <c r="O50" s="10"/>
      <c r="U50" s="11" t="e">
        <f t="shared" si="1"/>
        <v>#REF!</v>
      </c>
    </row>
    <row r="51" spans="1:21">
      <c r="A51" s="17"/>
      <c r="B51" s="18"/>
      <c r="C51" s="18"/>
      <c r="K51" s="9"/>
      <c r="L51" s="10"/>
      <c r="M51" s="10"/>
      <c r="N51" s="10"/>
      <c r="O51" s="10"/>
      <c r="U51" s="11" t="e">
        <f t="shared" si="1"/>
        <v>#REF!</v>
      </c>
    </row>
    <row r="52" spans="1:21">
      <c r="A52" s="17"/>
      <c r="B52" s="18"/>
      <c r="C52" s="18"/>
      <c r="K52" s="9"/>
      <c r="L52" s="10"/>
      <c r="M52" s="10"/>
      <c r="N52" s="10"/>
      <c r="O52" s="10"/>
      <c r="U52" s="11" t="e">
        <f t="shared" si="1"/>
        <v>#REF!</v>
      </c>
    </row>
    <row r="53" spans="1:21">
      <c r="A53" s="17"/>
      <c r="B53" s="18"/>
      <c r="C53" s="18"/>
      <c r="K53" s="9"/>
      <c r="L53" s="10"/>
      <c r="M53" s="10"/>
      <c r="N53" s="10"/>
      <c r="O53" s="10"/>
      <c r="U53" s="11" t="e">
        <f t="shared" si="1"/>
        <v>#REF!</v>
      </c>
    </row>
    <row r="54" spans="1:21">
      <c r="A54" s="17"/>
      <c r="B54" s="18"/>
      <c r="C54" s="18"/>
      <c r="K54" s="9"/>
      <c r="L54" s="10"/>
      <c r="M54" s="10"/>
      <c r="N54" s="10"/>
      <c r="O54" s="10"/>
      <c r="U54" s="11" t="e">
        <f t="shared" si="1"/>
        <v>#REF!</v>
      </c>
    </row>
    <row r="55" spans="1:21">
      <c r="A55" s="17"/>
      <c r="B55" s="18"/>
      <c r="C55" s="18"/>
      <c r="K55" s="9"/>
      <c r="L55" s="10"/>
      <c r="M55" s="10"/>
      <c r="N55" s="10"/>
      <c r="O55" s="10"/>
      <c r="U55" s="11" t="e">
        <f t="shared" si="1"/>
        <v>#REF!</v>
      </c>
    </row>
    <row r="56" spans="1:21">
      <c r="A56" s="17"/>
      <c r="B56" s="18"/>
      <c r="C56" s="18"/>
      <c r="K56" s="9"/>
      <c r="L56" s="10"/>
      <c r="M56" s="10"/>
      <c r="N56" s="10"/>
      <c r="O56" s="10"/>
      <c r="U56" s="11" t="e">
        <f t="shared" si="1"/>
        <v>#REF!</v>
      </c>
    </row>
    <row r="57" spans="1:21">
      <c r="A57" s="17"/>
      <c r="B57" s="18"/>
      <c r="C57" s="18"/>
      <c r="K57" s="9"/>
      <c r="L57" s="10"/>
      <c r="M57" s="10"/>
      <c r="N57" s="10"/>
      <c r="O57" s="10"/>
      <c r="U57" s="11" t="e">
        <f t="shared" si="1"/>
        <v>#REF!</v>
      </c>
    </row>
    <row r="58" spans="1:21">
      <c r="A58" s="17"/>
      <c r="B58" s="18"/>
      <c r="C58" s="18"/>
      <c r="K58" s="9"/>
      <c r="L58" s="10"/>
      <c r="M58" s="10"/>
      <c r="N58" s="10"/>
      <c r="O58" s="10"/>
      <c r="U58" s="11" t="e">
        <f t="shared" si="1"/>
        <v>#REF!</v>
      </c>
    </row>
    <row r="59" spans="1:21">
      <c r="A59" s="17"/>
      <c r="B59" s="18"/>
      <c r="C59" s="18"/>
      <c r="K59" s="9"/>
      <c r="L59" s="10"/>
      <c r="M59" s="10"/>
      <c r="N59" s="10"/>
      <c r="O59" s="10"/>
      <c r="U59" s="11" t="e">
        <f t="shared" si="1"/>
        <v>#REF!</v>
      </c>
    </row>
    <row r="60" spans="1:21">
      <c r="A60" s="17"/>
      <c r="B60" s="18"/>
      <c r="C60" s="18"/>
      <c r="K60" s="9"/>
      <c r="L60" s="10"/>
      <c r="M60" s="10"/>
      <c r="N60" s="10"/>
      <c r="O60" s="10"/>
      <c r="U60" s="11" t="e">
        <f t="shared" si="1"/>
        <v>#REF!</v>
      </c>
    </row>
    <row r="61" spans="1:21">
      <c r="A61" s="17"/>
      <c r="B61" s="18"/>
      <c r="C61" s="18"/>
      <c r="K61" s="9"/>
      <c r="L61" s="10"/>
      <c r="M61" s="10"/>
      <c r="N61" s="10"/>
      <c r="O61" s="10"/>
      <c r="U61" s="11" t="e">
        <f t="shared" si="1"/>
        <v>#REF!</v>
      </c>
    </row>
    <row r="62" spans="1:21">
      <c r="A62" s="17"/>
      <c r="B62" s="18"/>
      <c r="C62" s="18"/>
      <c r="K62" s="9"/>
      <c r="L62" s="10"/>
      <c r="M62" s="10"/>
      <c r="N62" s="10"/>
      <c r="O62" s="10"/>
      <c r="U62" s="11" t="e">
        <f t="shared" si="1"/>
        <v>#REF!</v>
      </c>
    </row>
    <row r="63" spans="1:21">
      <c r="A63" s="17"/>
      <c r="B63" s="18"/>
      <c r="C63" s="18"/>
      <c r="K63" s="9"/>
      <c r="L63" s="10"/>
      <c r="M63" s="10"/>
      <c r="N63" s="10"/>
      <c r="O63" s="10"/>
      <c r="U63" s="11" t="e">
        <f t="shared" si="1"/>
        <v>#REF!</v>
      </c>
    </row>
    <row r="64" spans="1:21">
      <c r="A64" s="17"/>
      <c r="B64" s="18"/>
      <c r="C64" s="18"/>
      <c r="K64" s="9"/>
      <c r="L64" s="10"/>
      <c r="M64" s="10"/>
      <c r="N64" s="10"/>
      <c r="O64" s="10"/>
      <c r="U64" s="11" t="e">
        <f t="shared" si="1"/>
        <v>#REF!</v>
      </c>
    </row>
    <row r="65" spans="1:21">
      <c r="A65" s="17"/>
      <c r="B65" s="18"/>
      <c r="C65" s="18"/>
      <c r="K65" s="9"/>
      <c r="L65" s="10"/>
      <c r="M65" s="10"/>
      <c r="N65" s="10"/>
      <c r="O65" s="10"/>
      <c r="U65" s="11" t="e">
        <f t="shared" si="1"/>
        <v>#REF!</v>
      </c>
    </row>
    <row r="66" spans="1:21">
      <c r="A66" s="17"/>
      <c r="B66" s="18"/>
      <c r="C66" s="18"/>
      <c r="K66" s="9"/>
      <c r="L66" s="10"/>
      <c r="M66" s="10"/>
      <c r="N66" s="10"/>
      <c r="O66" s="10"/>
      <c r="U66" s="11" t="e">
        <f t="shared" si="1"/>
        <v>#REF!</v>
      </c>
    </row>
    <row r="67" spans="1:21">
      <c r="A67" s="17"/>
      <c r="B67" s="18"/>
      <c r="C67" s="18"/>
      <c r="K67" s="9"/>
      <c r="L67" s="10"/>
      <c r="M67" s="10"/>
      <c r="N67" s="10"/>
      <c r="O67" s="10"/>
      <c r="U67" s="11" t="e">
        <f t="shared" ref="U67:U98" si="2">(GETPIVOTDATA("quantité 
estimée en
stères",$K$1,"Lot",K67)-($H$2*J67))/J67</f>
        <v>#REF!</v>
      </c>
    </row>
    <row r="68" spans="1:21">
      <c r="A68" s="17"/>
      <c r="B68" s="18"/>
      <c r="C68" s="18"/>
      <c r="K68" s="9"/>
      <c r="L68" s="10"/>
      <c r="M68" s="10"/>
      <c r="N68" s="10"/>
      <c r="O68" s="10"/>
      <c r="U68" s="11" t="e">
        <f t="shared" si="2"/>
        <v>#REF!</v>
      </c>
    </row>
    <row r="69" spans="1:21">
      <c r="A69" s="17"/>
      <c r="B69" s="18"/>
      <c r="C69" s="18"/>
      <c r="K69" s="9"/>
      <c r="L69" s="10"/>
      <c r="M69" s="10"/>
      <c r="N69" s="10"/>
      <c r="O69" s="10"/>
      <c r="U69" s="11" t="e">
        <f t="shared" si="2"/>
        <v>#REF!</v>
      </c>
    </row>
    <row r="70" spans="1:21">
      <c r="A70" s="17"/>
      <c r="B70" s="18"/>
      <c r="C70" s="18"/>
      <c r="K70" s="9"/>
      <c r="L70" s="10"/>
      <c r="M70" s="10"/>
      <c r="N70" s="10"/>
      <c r="O70" s="10"/>
      <c r="U70" s="11" t="e">
        <f t="shared" si="2"/>
        <v>#REF!</v>
      </c>
    </row>
    <row r="71" spans="1:21">
      <c r="A71" s="17"/>
      <c r="B71" s="18"/>
      <c r="C71" s="18"/>
      <c r="K71" s="9"/>
      <c r="L71" s="10"/>
      <c r="M71" s="10"/>
      <c r="N71" s="10"/>
      <c r="O71" s="10"/>
      <c r="U71" s="11" t="e">
        <f t="shared" si="2"/>
        <v>#REF!</v>
      </c>
    </row>
    <row r="72" spans="1:21">
      <c r="A72" s="17"/>
      <c r="B72" s="18"/>
      <c r="C72" s="18"/>
      <c r="K72" s="9"/>
      <c r="L72" s="10"/>
      <c r="M72" s="10"/>
      <c r="N72" s="10"/>
      <c r="O72" s="10"/>
      <c r="U72" s="11" t="e">
        <f t="shared" si="2"/>
        <v>#REF!</v>
      </c>
    </row>
    <row r="73" spans="1:21">
      <c r="A73" s="17"/>
      <c r="B73" s="18"/>
      <c r="C73" s="18"/>
      <c r="K73" s="9"/>
      <c r="L73" s="10"/>
      <c r="M73" s="10"/>
      <c r="N73" s="10"/>
      <c r="O73" s="10"/>
      <c r="U73" s="11" t="e">
        <f t="shared" si="2"/>
        <v>#REF!</v>
      </c>
    </row>
    <row r="74" spans="1:21">
      <c r="A74" s="17"/>
      <c r="B74" s="18"/>
      <c r="C74" s="18"/>
      <c r="K74" s="9"/>
      <c r="L74" s="10"/>
      <c r="M74" s="10"/>
      <c r="N74" s="10"/>
      <c r="O74" s="10"/>
      <c r="U74" s="11" t="e">
        <f t="shared" si="2"/>
        <v>#REF!</v>
      </c>
    </row>
    <row r="75" spans="1:21">
      <c r="A75" s="17"/>
      <c r="B75" s="18"/>
      <c r="C75" s="18"/>
      <c r="K75" s="9"/>
      <c r="L75" s="10"/>
      <c r="M75" s="10"/>
      <c r="N75" s="10"/>
      <c r="O75" s="10"/>
      <c r="U75" s="11" t="e">
        <f t="shared" si="2"/>
        <v>#REF!</v>
      </c>
    </row>
    <row r="76" spans="1:21">
      <c r="A76" s="17"/>
      <c r="B76" s="18"/>
      <c r="C76" s="18"/>
      <c r="K76" s="9"/>
      <c r="L76" s="10"/>
      <c r="M76" s="10"/>
      <c r="N76" s="10"/>
      <c r="O76" s="10"/>
      <c r="U76" s="11" t="e">
        <f t="shared" si="2"/>
        <v>#REF!</v>
      </c>
    </row>
    <row r="77" spans="1:21">
      <c r="A77" s="17"/>
      <c r="B77" s="18"/>
      <c r="C77" s="18"/>
      <c r="K77" s="9"/>
      <c r="L77" s="10"/>
      <c r="M77" s="10"/>
      <c r="N77" s="10"/>
      <c r="O77" s="10"/>
      <c r="U77" s="11" t="e">
        <f t="shared" si="2"/>
        <v>#REF!</v>
      </c>
    </row>
    <row r="78" spans="1:21">
      <c r="A78" s="17"/>
      <c r="B78" s="18"/>
      <c r="C78" s="18"/>
      <c r="K78" s="9"/>
      <c r="L78" s="10"/>
      <c r="M78" s="10"/>
      <c r="N78" s="10"/>
      <c r="O78" s="10"/>
      <c r="U78" s="11" t="e">
        <f t="shared" si="2"/>
        <v>#REF!</v>
      </c>
    </row>
    <row r="79" spans="1:21">
      <c r="A79" s="17"/>
      <c r="B79" s="18"/>
      <c r="C79" s="18"/>
      <c r="K79" s="9"/>
      <c r="L79" s="10"/>
      <c r="M79" s="10"/>
      <c r="N79" s="10"/>
      <c r="O79" s="10"/>
      <c r="U79" s="11" t="e">
        <f t="shared" si="2"/>
        <v>#REF!</v>
      </c>
    </row>
    <row r="80" spans="1:21">
      <c r="A80" s="17"/>
      <c r="B80" s="18"/>
      <c r="C80" s="18"/>
      <c r="K80" s="9"/>
      <c r="L80" s="10"/>
      <c r="M80" s="10"/>
      <c r="N80" s="10"/>
      <c r="O80" s="10"/>
      <c r="U80" s="11" t="e">
        <f t="shared" si="2"/>
        <v>#REF!</v>
      </c>
    </row>
    <row r="81" spans="1:21">
      <c r="A81" s="17"/>
      <c r="B81" s="18"/>
      <c r="C81" s="18"/>
      <c r="K81" s="9"/>
      <c r="L81" s="10"/>
      <c r="M81" s="10"/>
      <c r="N81" s="10"/>
      <c r="O81" s="10"/>
      <c r="U81" s="11" t="e">
        <f t="shared" si="2"/>
        <v>#REF!</v>
      </c>
    </row>
    <row r="82" spans="1:21">
      <c r="A82" s="17"/>
      <c r="B82" s="18"/>
      <c r="C82" s="18"/>
      <c r="K82" s="9"/>
      <c r="L82" s="10"/>
      <c r="M82" s="10"/>
      <c r="N82" s="10"/>
      <c r="O82" s="10"/>
      <c r="U82" s="11" t="e">
        <f t="shared" si="2"/>
        <v>#REF!</v>
      </c>
    </row>
    <row r="83" spans="1:21">
      <c r="A83" s="17"/>
      <c r="B83" s="18"/>
      <c r="C83" s="18"/>
      <c r="K83" s="9"/>
      <c r="L83" s="10"/>
      <c r="M83" s="10"/>
      <c r="N83" s="10"/>
      <c r="O83" s="10"/>
      <c r="U83" s="11" t="e">
        <f t="shared" si="2"/>
        <v>#REF!</v>
      </c>
    </row>
    <row r="84" spans="1:21">
      <c r="A84" s="17"/>
      <c r="B84" s="18"/>
      <c r="C84" s="18"/>
      <c r="K84" s="9"/>
      <c r="L84" s="10"/>
      <c r="M84" s="10"/>
      <c r="N84" s="10"/>
      <c r="O84" s="10"/>
      <c r="U84" s="11" t="e">
        <f t="shared" si="2"/>
        <v>#REF!</v>
      </c>
    </row>
    <row r="85" spans="1:21">
      <c r="A85" s="17"/>
      <c r="B85" s="18"/>
      <c r="C85" s="18"/>
      <c r="K85" s="9"/>
      <c r="L85" s="10"/>
      <c r="M85" s="10"/>
      <c r="N85" s="10"/>
      <c r="O85" s="10"/>
      <c r="U85" s="11" t="e">
        <f t="shared" si="2"/>
        <v>#REF!</v>
      </c>
    </row>
    <row r="86" spans="1:21">
      <c r="A86" s="17"/>
      <c r="B86" s="18"/>
      <c r="C86" s="18"/>
      <c r="K86" s="9"/>
      <c r="L86" s="10"/>
      <c r="M86" s="10"/>
      <c r="N86" s="10"/>
      <c r="O86" s="10"/>
      <c r="U86" s="11" t="e">
        <f t="shared" si="2"/>
        <v>#REF!</v>
      </c>
    </row>
    <row r="87" spans="1:21">
      <c r="A87" s="17"/>
      <c r="B87" s="18"/>
      <c r="C87" s="18"/>
      <c r="K87" s="9"/>
      <c r="L87" s="10"/>
      <c r="M87" s="10"/>
      <c r="N87" s="10"/>
      <c r="O87" s="10"/>
      <c r="U87" s="11" t="e">
        <f t="shared" si="2"/>
        <v>#REF!</v>
      </c>
    </row>
    <row r="88" spans="1:21">
      <c r="A88" s="17"/>
      <c r="B88" s="18"/>
      <c r="C88" s="18"/>
      <c r="K88" s="9"/>
      <c r="L88" s="10"/>
      <c r="M88" s="10"/>
      <c r="N88" s="10"/>
      <c r="O88" s="10"/>
      <c r="U88" s="11" t="e">
        <f t="shared" si="2"/>
        <v>#REF!</v>
      </c>
    </row>
    <row r="89" spans="1:21">
      <c r="A89" s="17"/>
      <c r="B89" s="18"/>
      <c r="C89" s="18"/>
      <c r="K89" s="9"/>
      <c r="L89" s="10"/>
      <c r="M89" s="10"/>
      <c r="N89" s="10"/>
      <c r="O89" s="10"/>
      <c r="U89" s="11" t="e">
        <f t="shared" si="2"/>
        <v>#REF!</v>
      </c>
    </row>
    <row r="90" spans="1:21">
      <c r="A90" s="17"/>
      <c r="B90" s="18"/>
      <c r="C90" s="18"/>
      <c r="K90" s="9"/>
      <c r="L90" s="10"/>
      <c r="M90" s="10"/>
      <c r="N90" s="10"/>
      <c r="O90" s="10"/>
      <c r="U90" s="11" t="e">
        <f t="shared" si="2"/>
        <v>#REF!</v>
      </c>
    </row>
    <row r="91" spans="1:21">
      <c r="A91" s="17"/>
      <c r="B91" s="18"/>
      <c r="C91" s="18"/>
      <c r="K91" s="9"/>
      <c r="L91" s="10"/>
      <c r="M91" s="10"/>
      <c r="N91" s="10"/>
      <c r="O91" s="10"/>
      <c r="U91" s="11" t="e">
        <f t="shared" si="2"/>
        <v>#REF!</v>
      </c>
    </row>
    <row r="92" spans="1:21">
      <c r="A92" s="17"/>
      <c r="B92" s="18"/>
      <c r="C92" s="18"/>
      <c r="K92" s="9"/>
      <c r="L92" s="10"/>
      <c r="M92" s="10"/>
      <c r="N92" s="10"/>
      <c r="O92" s="10"/>
      <c r="U92" s="11" t="e">
        <f t="shared" si="2"/>
        <v>#REF!</v>
      </c>
    </row>
    <row r="93" spans="1:21">
      <c r="A93" s="17"/>
      <c r="B93" s="18"/>
      <c r="C93" s="18"/>
      <c r="K93" s="9"/>
      <c r="L93" s="10"/>
      <c r="M93" s="10"/>
      <c r="N93" s="10"/>
      <c r="O93" s="10"/>
      <c r="U93" s="11" t="e">
        <f t="shared" si="2"/>
        <v>#REF!</v>
      </c>
    </row>
    <row r="94" spans="1:21">
      <c r="A94" s="17"/>
      <c r="B94" s="18"/>
      <c r="C94" s="18"/>
      <c r="K94" s="9"/>
      <c r="L94" s="10"/>
      <c r="M94" s="10"/>
      <c r="N94" s="10"/>
      <c r="O94" s="10"/>
      <c r="U94" s="11" t="e">
        <f t="shared" si="2"/>
        <v>#REF!</v>
      </c>
    </row>
    <row r="95" spans="1:21">
      <c r="A95" s="17"/>
      <c r="B95" s="18"/>
      <c r="C95" s="18"/>
      <c r="K95" s="9"/>
      <c r="L95" s="10"/>
      <c r="M95" s="10"/>
      <c r="N95" s="10"/>
      <c r="O95" s="10"/>
      <c r="U95" s="11" t="e">
        <f t="shared" si="2"/>
        <v>#REF!</v>
      </c>
    </row>
    <row r="96" spans="1:21">
      <c r="A96" s="17"/>
      <c r="B96" s="18"/>
      <c r="C96" s="18"/>
      <c r="K96" s="9"/>
      <c r="L96" s="10"/>
      <c r="M96" s="10"/>
      <c r="N96" s="10"/>
      <c r="O96" s="10"/>
      <c r="U96" s="11" t="e">
        <f t="shared" si="2"/>
        <v>#REF!</v>
      </c>
    </row>
    <row r="97" spans="1:21">
      <c r="A97" s="17"/>
      <c r="B97" s="18"/>
      <c r="C97" s="18"/>
      <c r="K97" s="9"/>
      <c r="L97" s="10"/>
      <c r="M97" s="10"/>
      <c r="N97" s="10"/>
      <c r="O97" s="10"/>
      <c r="U97" s="11" t="e">
        <f t="shared" si="2"/>
        <v>#REF!</v>
      </c>
    </row>
    <row r="98" spans="1:21">
      <c r="A98" s="17"/>
      <c r="B98" s="18"/>
      <c r="C98" s="18"/>
      <c r="K98" s="9"/>
      <c r="L98" s="10"/>
      <c r="M98" s="10"/>
      <c r="N98" s="10"/>
      <c r="O98" s="10"/>
      <c r="U98" s="11" t="e">
        <f t="shared" si="2"/>
        <v>#REF!</v>
      </c>
    </row>
    <row r="99" spans="1:21">
      <c r="A99" s="17"/>
      <c r="B99" s="18"/>
      <c r="C99" s="18"/>
      <c r="K99" s="9"/>
      <c r="L99" s="10"/>
      <c r="M99" s="10"/>
      <c r="N99" s="10"/>
      <c r="O99" s="10"/>
      <c r="U99" s="11" t="e">
        <f t="shared" ref="U99:U130" si="3">(GETPIVOTDATA("quantité 
estimée en
stères",$K$1,"Lot",K99)-($H$2*J99))/J99</f>
        <v>#REF!</v>
      </c>
    </row>
    <row r="100" spans="1:21">
      <c r="A100" s="17"/>
      <c r="B100" s="18"/>
      <c r="C100" s="18"/>
      <c r="K100" s="9"/>
      <c r="L100" s="10"/>
      <c r="M100" s="10"/>
      <c r="N100" s="10"/>
      <c r="O100" s="10"/>
      <c r="U100" s="11" t="e">
        <f t="shared" si="3"/>
        <v>#REF!</v>
      </c>
    </row>
    <row r="101" spans="1:21">
      <c r="A101" s="17"/>
      <c r="B101" s="18"/>
      <c r="C101" s="18"/>
      <c r="K101" s="9"/>
      <c r="L101" s="10"/>
      <c r="M101" s="10"/>
      <c r="N101" s="10"/>
      <c r="O101" s="10"/>
      <c r="U101" s="11" t="e">
        <f t="shared" si="3"/>
        <v>#REF!</v>
      </c>
    </row>
    <row r="102" spans="1:21">
      <c r="K102" s="9"/>
      <c r="L102" s="10"/>
      <c r="M102" s="10"/>
      <c r="N102" s="10"/>
      <c r="O102" s="10"/>
      <c r="U102" s="11" t="e">
        <f t="shared" si="3"/>
        <v>#REF!</v>
      </c>
    </row>
    <row r="103" spans="1:21">
      <c r="K103" s="9"/>
      <c r="L103" s="10"/>
      <c r="M103" s="10"/>
      <c r="N103" s="10"/>
      <c r="O103" s="10"/>
      <c r="U103" s="11" t="e">
        <f t="shared" si="3"/>
        <v>#REF!</v>
      </c>
    </row>
    <row r="104" spans="1:21">
      <c r="K104" s="9"/>
      <c r="L104" s="10"/>
      <c r="M104" s="10"/>
      <c r="N104" s="10"/>
      <c r="O104" s="10"/>
      <c r="U104" s="11" t="e">
        <f t="shared" si="3"/>
        <v>#REF!</v>
      </c>
    </row>
    <row r="105" spans="1:21">
      <c r="K105" s="9"/>
      <c r="L105" s="10"/>
      <c r="M105" s="10"/>
      <c r="N105" s="10"/>
      <c r="O105" s="10"/>
      <c r="U105" s="11" t="e">
        <f t="shared" si="3"/>
        <v>#REF!</v>
      </c>
    </row>
    <row r="106" spans="1:21">
      <c r="K106" s="9"/>
      <c r="L106" s="10"/>
      <c r="M106" s="10"/>
      <c r="N106" s="10"/>
      <c r="O106" s="10"/>
      <c r="U106" s="11" t="e">
        <f t="shared" si="3"/>
        <v>#REF!</v>
      </c>
    </row>
    <row r="107" spans="1:21">
      <c r="K107" s="9"/>
      <c r="L107" s="10"/>
      <c r="M107" s="10"/>
      <c r="N107" s="10"/>
      <c r="O107" s="10"/>
      <c r="U107" s="11" t="e">
        <f t="shared" si="3"/>
        <v>#REF!</v>
      </c>
    </row>
    <row r="108" spans="1:21">
      <c r="K108" s="9"/>
      <c r="L108" s="10"/>
      <c r="M108" s="10"/>
      <c r="N108" s="10"/>
      <c r="O108" s="10"/>
      <c r="U108" s="11" t="e">
        <f t="shared" si="3"/>
        <v>#REF!</v>
      </c>
    </row>
    <row r="109" spans="1:21">
      <c r="K109" s="9"/>
      <c r="L109" s="10"/>
      <c r="M109" s="10"/>
      <c r="N109" s="10"/>
      <c r="O109" s="10"/>
      <c r="U109" s="11" t="e">
        <f t="shared" si="3"/>
        <v>#REF!</v>
      </c>
    </row>
    <row r="110" spans="1:21">
      <c r="K110" s="9"/>
      <c r="L110" s="10"/>
      <c r="M110" s="10"/>
      <c r="N110" s="10"/>
      <c r="O110" s="10"/>
      <c r="U110" s="11" t="e">
        <f t="shared" si="3"/>
        <v>#REF!</v>
      </c>
    </row>
    <row r="111" spans="1:21">
      <c r="K111" s="9"/>
      <c r="L111" s="10"/>
      <c r="M111" s="10"/>
      <c r="N111" s="10"/>
      <c r="O111" s="10"/>
      <c r="U111" s="11" t="e">
        <f t="shared" si="3"/>
        <v>#REF!</v>
      </c>
    </row>
    <row r="112" spans="1:21">
      <c r="K112" s="9"/>
      <c r="L112" s="10"/>
      <c r="M112" s="10"/>
      <c r="N112" s="10"/>
      <c r="O112" s="10"/>
      <c r="U112" s="11" t="e">
        <f t="shared" si="3"/>
        <v>#REF!</v>
      </c>
    </row>
    <row r="113" spans="11:21">
      <c r="K113" s="9"/>
      <c r="L113" s="10"/>
      <c r="M113" s="10"/>
      <c r="N113" s="10"/>
      <c r="O113" s="10"/>
      <c r="U113" s="11" t="e">
        <f t="shared" si="3"/>
        <v>#REF!</v>
      </c>
    </row>
    <row r="114" spans="11:21">
      <c r="K114" s="9"/>
      <c r="L114" s="10"/>
      <c r="M114" s="10"/>
      <c r="N114" s="10"/>
      <c r="O114" s="10"/>
      <c r="U114" s="11" t="e">
        <f t="shared" si="3"/>
        <v>#REF!</v>
      </c>
    </row>
    <row r="115" spans="11:21">
      <c r="K115" s="9"/>
      <c r="L115" s="10"/>
      <c r="M115" s="10"/>
      <c r="N115" s="10"/>
      <c r="O115" s="10"/>
      <c r="U115" s="11" t="e">
        <f t="shared" si="3"/>
        <v>#REF!</v>
      </c>
    </row>
    <row r="116" spans="11:21">
      <c r="K116" s="9"/>
      <c r="L116" s="10"/>
      <c r="M116" s="10"/>
      <c r="N116" s="10"/>
      <c r="O116" s="10"/>
      <c r="U116" s="11" t="e">
        <f t="shared" si="3"/>
        <v>#REF!</v>
      </c>
    </row>
    <row r="117" spans="11:21">
      <c r="K117" s="9"/>
      <c r="L117" s="10"/>
      <c r="M117" s="10"/>
      <c r="N117" s="10"/>
      <c r="O117" s="10"/>
      <c r="U117" s="11" t="e">
        <f t="shared" si="3"/>
        <v>#REF!</v>
      </c>
    </row>
    <row r="118" spans="11:21">
      <c r="K118" s="9"/>
      <c r="L118" s="10"/>
      <c r="M118" s="10"/>
      <c r="N118" s="10"/>
      <c r="O118" s="10"/>
      <c r="U118" s="11" t="e">
        <f t="shared" si="3"/>
        <v>#REF!</v>
      </c>
    </row>
    <row r="119" spans="11:21">
      <c r="K119" s="9"/>
      <c r="L119" s="10"/>
      <c r="M119" s="10"/>
      <c r="N119" s="10"/>
      <c r="O119" s="10"/>
      <c r="U119" s="11" t="e">
        <f t="shared" si="3"/>
        <v>#REF!</v>
      </c>
    </row>
    <row r="120" spans="11:21">
      <c r="K120" s="9"/>
      <c r="L120" s="10"/>
      <c r="M120" s="10"/>
      <c r="N120" s="10"/>
      <c r="O120" s="10"/>
      <c r="U120" s="11" t="e">
        <f t="shared" si="3"/>
        <v>#REF!</v>
      </c>
    </row>
    <row r="121" spans="11:21">
      <c r="K121" s="9"/>
      <c r="L121" s="10"/>
      <c r="M121" s="10"/>
      <c r="N121" s="10"/>
      <c r="O121" s="10"/>
      <c r="U121" s="11" t="e">
        <f t="shared" si="3"/>
        <v>#REF!</v>
      </c>
    </row>
    <row r="122" spans="11:21">
      <c r="K122" s="9"/>
      <c r="L122" s="10"/>
      <c r="M122" s="10"/>
      <c r="N122" s="10"/>
      <c r="O122" s="10"/>
      <c r="U122" s="11" t="e">
        <f t="shared" si="3"/>
        <v>#REF!</v>
      </c>
    </row>
    <row r="123" spans="11:21">
      <c r="K123" s="9"/>
      <c r="L123" s="10"/>
      <c r="M123" s="10"/>
      <c r="N123" s="10"/>
      <c r="O123" s="10"/>
      <c r="U123" s="11" t="e">
        <f t="shared" si="3"/>
        <v>#REF!</v>
      </c>
    </row>
    <row r="124" spans="11:21">
      <c r="K124" s="9"/>
      <c r="L124" s="10"/>
      <c r="M124" s="10"/>
      <c r="N124" s="10"/>
      <c r="O124" s="10"/>
      <c r="U124" s="11" t="e">
        <f t="shared" si="3"/>
        <v>#REF!</v>
      </c>
    </row>
    <row r="125" spans="11:21">
      <c r="K125" s="9"/>
      <c r="L125" s="10"/>
      <c r="M125" s="10"/>
      <c r="N125" s="10"/>
      <c r="O125" s="10"/>
      <c r="U125" s="11" t="e">
        <f t="shared" si="3"/>
        <v>#REF!</v>
      </c>
    </row>
    <row r="126" spans="11:21">
      <c r="K126" s="9"/>
      <c r="L126" s="10"/>
      <c r="M126" s="10"/>
      <c r="N126" s="10"/>
      <c r="O126" s="10"/>
      <c r="U126" s="11" t="e">
        <f t="shared" si="3"/>
        <v>#REF!</v>
      </c>
    </row>
    <row r="127" spans="11:21">
      <c r="K127" s="9"/>
      <c r="L127" s="10"/>
      <c r="M127" s="10"/>
      <c r="N127" s="10"/>
      <c r="O127" s="10"/>
      <c r="U127" s="11" t="e">
        <f t="shared" si="3"/>
        <v>#REF!</v>
      </c>
    </row>
    <row r="128" spans="11:21">
      <c r="K128" s="9"/>
      <c r="L128" s="10"/>
      <c r="M128" s="10"/>
      <c r="N128" s="10"/>
      <c r="O128" s="10"/>
      <c r="U128" s="11" t="e">
        <f t="shared" si="3"/>
        <v>#REF!</v>
      </c>
    </row>
    <row r="129" spans="11:21">
      <c r="K129" s="9"/>
      <c r="L129" s="10"/>
      <c r="M129" s="10"/>
      <c r="N129" s="10"/>
      <c r="O129" s="10"/>
      <c r="U129" s="11" t="e">
        <f t="shared" si="3"/>
        <v>#REF!</v>
      </c>
    </row>
    <row r="130" spans="11:21">
      <c r="K130" s="9"/>
      <c r="L130" s="10"/>
      <c r="M130" s="10"/>
      <c r="N130" s="10"/>
      <c r="O130" s="10"/>
      <c r="U130" s="11" t="e">
        <f t="shared" si="3"/>
        <v>#REF!</v>
      </c>
    </row>
    <row r="131" spans="11:21">
      <c r="K131" s="9"/>
      <c r="L131" s="10"/>
      <c r="M131" s="10"/>
      <c r="N131" s="10"/>
      <c r="O131" s="10"/>
      <c r="U131" s="11" t="e">
        <f t="shared" ref="U131:U162" si="4">(GETPIVOTDATA("quantité 
estimée en
stères",$K$1,"Lot",K131)-($H$2*J131))/J131</f>
        <v>#REF!</v>
      </c>
    </row>
    <row r="132" spans="11:21">
      <c r="K132" s="9"/>
      <c r="L132" s="10"/>
      <c r="M132" s="10"/>
      <c r="N132" s="10"/>
      <c r="O132" s="10"/>
      <c r="U132" s="11" t="e">
        <f t="shared" si="4"/>
        <v>#REF!</v>
      </c>
    </row>
    <row r="133" spans="11:21">
      <c r="K133" s="9"/>
      <c r="L133" s="10"/>
      <c r="M133" s="10"/>
      <c r="N133" s="10"/>
      <c r="O133" s="10"/>
      <c r="U133" s="11" t="e">
        <f t="shared" si="4"/>
        <v>#REF!</v>
      </c>
    </row>
    <row r="134" spans="11:21">
      <c r="K134" s="9"/>
      <c r="L134" s="10"/>
      <c r="M134" s="10"/>
      <c r="N134" s="10"/>
      <c r="O134" s="10"/>
      <c r="U134" s="11" t="e">
        <f t="shared" si="4"/>
        <v>#REF!</v>
      </c>
    </row>
    <row r="135" spans="11:21">
      <c r="K135" s="9"/>
      <c r="L135" s="10"/>
      <c r="M135" s="10"/>
      <c r="N135" s="10"/>
      <c r="O135" s="10"/>
      <c r="U135" s="11" t="e">
        <f t="shared" si="4"/>
        <v>#REF!</v>
      </c>
    </row>
    <row r="136" spans="11:21">
      <c r="K136" s="9"/>
      <c r="L136" s="10"/>
      <c r="M136" s="10"/>
      <c r="N136" s="10"/>
      <c r="O136" s="10"/>
      <c r="U136" s="11" t="e">
        <f t="shared" si="4"/>
        <v>#REF!</v>
      </c>
    </row>
    <row r="137" spans="11:21">
      <c r="K137" s="9"/>
      <c r="L137" s="10"/>
      <c r="M137" s="10"/>
      <c r="N137" s="10"/>
      <c r="O137" s="10"/>
      <c r="U137" s="11" t="e">
        <f t="shared" si="4"/>
        <v>#REF!</v>
      </c>
    </row>
    <row r="138" spans="11:21">
      <c r="K138" s="9"/>
      <c r="L138" s="10"/>
      <c r="M138" s="10"/>
      <c r="N138" s="10"/>
      <c r="O138" s="10"/>
      <c r="U138" s="11" t="e">
        <f t="shared" si="4"/>
        <v>#REF!</v>
      </c>
    </row>
    <row r="139" spans="11:21">
      <c r="K139" s="9"/>
      <c r="L139" s="10"/>
      <c r="M139" s="10"/>
      <c r="N139" s="10"/>
      <c r="O139" s="10"/>
      <c r="U139" s="11" t="e">
        <f t="shared" si="4"/>
        <v>#REF!</v>
      </c>
    </row>
    <row r="140" spans="11:21">
      <c r="K140" s="9"/>
      <c r="L140" s="10"/>
      <c r="M140" s="10"/>
      <c r="N140" s="10"/>
      <c r="O140" s="10"/>
      <c r="U140" s="11" t="e">
        <f t="shared" si="4"/>
        <v>#REF!</v>
      </c>
    </row>
    <row r="141" spans="11:21">
      <c r="K141" s="9"/>
      <c r="L141" s="10"/>
      <c r="M141" s="10"/>
      <c r="N141" s="10"/>
      <c r="O141" s="10"/>
      <c r="U141" s="11" t="e">
        <f t="shared" si="4"/>
        <v>#REF!</v>
      </c>
    </row>
    <row r="142" spans="11:21">
      <c r="K142" s="9"/>
      <c r="L142" s="10"/>
      <c r="M142" s="10"/>
      <c r="N142" s="10"/>
      <c r="O142" s="10"/>
      <c r="U142" s="11" t="e">
        <f t="shared" si="4"/>
        <v>#REF!</v>
      </c>
    </row>
    <row r="143" spans="11:21">
      <c r="K143" s="9"/>
      <c r="L143" s="10"/>
      <c r="M143" s="10"/>
      <c r="N143" s="10"/>
      <c r="O143" s="10"/>
      <c r="U143" s="11" t="e">
        <f t="shared" si="4"/>
        <v>#REF!</v>
      </c>
    </row>
    <row r="144" spans="11:21">
      <c r="K144" s="9"/>
      <c r="L144" s="10"/>
      <c r="M144" s="10"/>
      <c r="N144" s="10"/>
      <c r="O144" s="10"/>
      <c r="U144" s="11" t="e">
        <f t="shared" si="4"/>
        <v>#REF!</v>
      </c>
    </row>
    <row r="145" spans="11:21">
      <c r="K145" s="9"/>
      <c r="L145" s="10"/>
      <c r="M145" s="10"/>
      <c r="N145" s="10"/>
      <c r="O145" s="10"/>
      <c r="U145" s="11" t="e">
        <f t="shared" si="4"/>
        <v>#REF!</v>
      </c>
    </row>
    <row r="146" spans="11:21">
      <c r="K146" s="9"/>
      <c r="L146" s="10"/>
      <c r="M146" s="10"/>
      <c r="N146" s="10"/>
      <c r="O146" s="10"/>
      <c r="U146" s="11" t="e">
        <f t="shared" si="4"/>
        <v>#REF!</v>
      </c>
    </row>
    <row r="147" spans="11:21">
      <c r="K147" s="9"/>
      <c r="L147" s="10"/>
      <c r="M147" s="10"/>
      <c r="N147" s="10"/>
      <c r="O147" s="10"/>
      <c r="U147" s="11" t="e">
        <f t="shared" si="4"/>
        <v>#REF!</v>
      </c>
    </row>
    <row r="148" spans="11:21">
      <c r="K148" s="9"/>
      <c r="L148" s="10"/>
      <c r="M148" s="10"/>
      <c r="N148" s="10"/>
      <c r="O148" s="10"/>
      <c r="U148" s="11" t="e">
        <f t="shared" si="4"/>
        <v>#REF!</v>
      </c>
    </row>
    <row r="149" spans="11:21">
      <c r="K149" s="9"/>
      <c r="L149" s="10"/>
      <c r="M149" s="10"/>
      <c r="N149" s="10"/>
      <c r="O149" s="10"/>
      <c r="U149" s="11" t="e">
        <f t="shared" si="4"/>
        <v>#REF!</v>
      </c>
    </row>
    <row r="150" spans="11:21">
      <c r="K150" s="9"/>
      <c r="L150" s="10"/>
      <c r="M150" s="10"/>
      <c r="N150" s="10"/>
      <c r="O150" s="10"/>
      <c r="U150" s="11" t="e">
        <f t="shared" si="4"/>
        <v>#REF!</v>
      </c>
    </row>
    <row r="151" spans="11:21">
      <c r="K151" s="9"/>
      <c r="L151" s="10"/>
      <c r="M151" s="10"/>
      <c r="N151" s="10"/>
      <c r="O151" s="10"/>
      <c r="U151" s="11" t="e">
        <f t="shared" si="4"/>
        <v>#REF!</v>
      </c>
    </row>
    <row r="152" spans="11:21">
      <c r="K152" s="9"/>
      <c r="L152" s="10"/>
      <c r="M152" s="10"/>
      <c r="N152" s="10"/>
      <c r="O152" s="10"/>
      <c r="U152" s="11" t="e">
        <f t="shared" si="4"/>
        <v>#REF!</v>
      </c>
    </row>
    <row r="153" spans="11:21">
      <c r="K153" s="9"/>
      <c r="L153" s="10"/>
      <c r="M153" s="10"/>
      <c r="N153" s="10"/>
      <c r="O153" s="10"/>
      <c r="U153" s="11" t="e">
        <f t="shared" si="4"/>
        <v>#REF!</v>
      </c>
    </row>
    <row r="154" spans="11:21">
      <c r="K154" s="9"/>
      <c r="L154" s="10"/>
      <c r="M154" s="10"/>
      <c r="N154" s="10"/>
      <c r="O154" s="10"/>
      <c r="U154" s="11" t="e">
        <f t="shared" si="4"/>
        <v>#REF!</v>
      </c>
    </row>
    <row r="155" spans="11:21">
      <c r="K155" s="9"/>
      <c r="L155" s="10"/>
      <c r="M155" s="10"/>
      <c r="N155" s="10"/>
      <c r="O155" s="10"/>
      <c r="U155" s="11" t="e">
        <f t="shared" si="4"/>
        <v>#REF!</v>
      </c>
    </row>
    <row r="156" spans="11:21">
      <c r="K156" s="9"/>
      <c r="L156" s="10"/>
      <c r="M156" s="10"/>
      <c r="N156" s="10"/>
      <c r="O156" s="10"/>
      <c r="U156" s="11" t="e">
        <f t="shared" si="4"/>
        <v>#REF!</v>
      </c>
    </row>
    <row r="157" spans="11:21">
      <c r="K157" s="9"/>
      <c r="L157" s="10"/>
      <c r="M157" s="10"/>
      <c r="N157" s="10"/>
      <c r="O157" s="10"/>
      <c r="U157" s="11" t="e">
        <f t="shared" si="4"/>
        <v>#REF!</v>
      </c>
    </row>
    <row r="158" spans="11:21">
      <c r="K158" s="9"/>
      <c r="L158" s="10"/>
      <c r="M158" s="10"/>
      <c r="N158" s="10"/>
      <c r="O158" s="10"/>
      <c r="U158" s="11" t="e">
        <f t="shared" si="4"/>
        <v>#REF!</v>
      </c>
    </row>
    <row r="159" spans="11:21">
      <c r="K159" s="9"/>
      <c r="L159" s="10"/>
      <c r="M159" s="10"/>
      <c r="N159" s="10"/>
      <c r="O159" s="10"/>
      <c r="U159" s="11" t="e">
        <f t="shared" si="4"/>
        <v>#REF!</v>
      </c>
    </row>
    <row r="160" spans="11:21">
      <c r="K160" s="9"/>
      <c r="L160" s="10"/>
      <c r="M160" s="10"/>
      <c r="N160" s="10"/>
      <c r="O160" s="10"/>
      <c r="U160" s="11" t="e">
        <f t="shared" si="4"/>
        <v>#REF!</v>
      </c>
    </row>
    <row r="161" spans="11:21">
      <c r="K161" s="9"/>
      <c r="L161" s="10"/>
      <c r="M161" s="10"/>
      <c r="N161" s="10"/>
      <c r="O161" s="10"/>
      <c r="U161" s="11" t="e">
        <f t="shared" si="4"/>
        <v>#REF!</v>
      </c>
    </row>
    <row r="162" spans="11:21">
      <c r="K162" s="9"/>
      <c r="L162" s="10"/>
      <c r="M162" s="10"/>
      <c r="N162" s="10"/>
      <c r="O162" s="10"/>
      <c r="U162" s="11" t="e">
        <f t="shared" si="4"/>
        <v>#REF!</v>
      </c>
    </row>
    <row r="163" spans="11:21">
      <c r="K163" s="9"/>
      <c r="L163" s="10"/>
      <c r="M163" s="10"/>
      <c r="N163" s="10"/>
      <c r="O163" s="10"/>
      <c r="U163" s="11" t="e">
        <f t="shared" ref="U163:U194" si="5">(GETPIVOTDATA("quantité 
estimée en
stères",$K$1,"Lot",K163)-($H$2*J163))/J163</f>
        <v>#REF!</v>
      </c>
    </row>
    <row r="164" spans="11:21">
      <c r="K164" s="9"/>
      <c r="L164" s="10"/>
      <c r="M164" s="10"/>
      <c r="N164" s="10"/>
      <c r="O164" s="10"/>
      <c r="U164" s="11" t="e">
        <f t="shared" si="5"/>
        <v>#REF!</v>
      </c>
    </row>
    <row r="165" spans="11:21">
      <c r="K165" s="9"/>
      <c r="L165" s="10"/>
      <c r="M165" s="10"/>
      <c r="N165" s="10"/>
      <c r="O165" s="10"/>
      <c r="U165" s="11" t="e">
        <f t="shared" si="5"/>
        <v>#REF!</v>
      </c>
    </row>
    <row r="166" spans="11:21">
      <c r="K166" s="9"/>
      <c r="L166" s="10"/>
      <c r="M166" s="10"/>
      <c r="N166" s="10"/>
      <c r="O166" s="10"/>
      <c r="U166" s="11" t="e">
        <f t="shared" si="5"/>
        <v>#REF!</v>
      </c>
    </row>
    <row r="167" spans="11:21">
      <c r="K167" s="9"/>
      <c r="L167" s="10"/>
      <c r="M167" s="10"/>
      <c r="N167" s="10"/>
      <c r="O167" s="10"/>
      <c r="U167" s="11" t="e">
        <f t="shared" si="5"/>
        <v>#REF!</v>
      </c>
    </row>
    <row r="168" spans="11:21">
      <c r="K168" s="9"/>
      <c r="L168" s="10"/>
      <c r="M168" s="10"/>
      <c r="N168" s="10"/>
      <c r="O168" s="10"/>
      <c r="U168" s="11" t="e">
        <f t="shared" si="5"/>
        <v>#REF!</v>
      </c>
    </row>
    <row r="169" spans="11:21">
      <c r="K169" s="9"/>
      <c r="L169" s="10"/>
      <c r="M169" s="10"/>
      <c r="N169" s="10"/>
      <c r="O169" s="10"/>
      <c r="U169" s="11" t="e">
        <f t="shared" si="5"/>
        <v>#REF!</v>
      </c>
    </row>
    <row r="170" spans="11:21">
      <c r="K170" s="9"/>
      <c r="L170" s="10"/>
      <c r="M170" s="10"/>
      <c r="N170" s="10"/>
      <c r="O170" s="10"/>
      <c r="U170" s="11" t="e">
        <f t="shared" si="5"/>
        <v>#REF!</v>
      </c>
    </row>
    <row r="171" spans="11:21">
      <c r="K171" s="9"/>
      <c r="L171" s="10"/>
      <c r="M171" s="10"/>
      <c r="N171" s="10"/>
      <c r="O171" s="10"/>
      <c r="U171" s="11" t="e">
        <f t="shared" si="5"/>
        <v>#REF!</v>
      </c>
    </row>
    <row r="172" spans="11:21">
      <c r="K172" s="9"/>
      <c r="L172" s="10"/>
      <c r="M172" s="10"/>
      <c r="N172" s="10"/>
      <c r="O172" s="10"/>
      <c r="U172" s="11" t="e">
        <f t="shared" si="5"/>
        <v>#REF!</v>
      </c>
    </row>
    <row r="173" spans="11:21">
      <c r="K173" s="9"/>
      <c r="L173" s="10"/>
      <c r="M173" s="10"/>
      <c r="N173" s="10"/>
      <c r="O173" s="10"/>
      <c r="U173" s="11" t="e">
        <f t="shared" si="5"/>
        <v>#REF!</v>
      </c>
    </row>
    <row r="174" spans="11:21">
      <c r="K174" s="9"/>
      <c r="L174" s="10"/>
      <c r="M174" s="10"/>
      <c r="N174" s="10"/>
      <c r="O174" s="10"/>
      <c r="U174" s="11" t="e">
        <f t="shared" si="5"/>
        <v>#REF!</v>
      </c>
    </row>
    <row r="175" spans="11:21">
      <c r="K175" s="9"/>
      <c r="L175" s="10"/>
      <c r="M175" s="10"/>
      <c r="N175" s="10"/>
      <c r="O175" s="10"/>
      <c r="U175" s="11" t="e">
        <f t="shared" si="5"/>
        <v>#REF!</v>
      </c>
    </row>
    <row r="176" spans="11:21">
      <c r="K176" s="9"/>
      <c r="L176" s="10"/>
      <c r="M176" s="10"/>
      <c r="N176" s="10"/>
      <c r="O176" s="10"/>
      <c r="U176" s="11" t="e">
        <f t="shared" si="5"/>
        <v>#REF!</v>
      </c>
    </row>
    <row r="177" spans="11:21">
      <c r="K177" s="9"/>
      <c r="L177" s="10"/>
      <c r="M177" s="10"/>
      <c r="N177" s="10"/>
      <c r="O177" s="10"/>
      <c r="U177" s="11" t="e">
        <f t="shared" si="5"/>
        <v>#REF!</v>
      </c>
    </row>
    <row r="178" spans="11:21">
      <c r="K178" s="9"/>
      <c r="L178" s="10"/>
      <c r="M178" s="10"/>
      <c r="N178" s="10"/>
      <c r="O178" s="10"/>
      <c r="U178" s="11" t="e">
        <f t="shared" si="5"/>
        <v>#REF!</v>
      </c>
    </row>
    <row r="179" spans="11:21">
      <c r="K179" s="9"/>
      <c r="L179" s="10"/>
      <c r="M179" s="10"/>
      <c r="N179" s="10"/>
      <c r="O179" s="10"/>
      <c r="U179" s="11" t="e">
        <f t="shared" si="5"/>
        <v>#REF!</v>
      </c>
    </row>
    <row r="180" spans="11:21">
      <c r="K180" s="9"/>
      <c r="L180" s="10"/>
      <c r="M180" s="10"/>
      <c r="N180" s="10"/>
      <c r="O180" s="10"/>
      <c r="U180" s="11" t="e">
        <f t="shared" si="5"/>
        <v>#REF!</v>
      </c>
    </row>
    <row r="181" spans="11:21">
      <c r="K181" s="9"/>
      <c r="L181" s="10"/>
      <c r="M181" s="10"/>
      <c r="N181" s="10"/>
      <c r="O181" s="10"/>
      <c r="U181" s="11" t="e">
        <f t="shared" si="5"/>
        <v>#REF!</v>
      </c>
    </row>
    <row r="182" spans="11:21">
      <c r="K182" s="9"/>
      <c r="L182" s="10"/>
      <c r="M182" s="10"/>
      <c r="N182" s="10"/>
      <c r="O182" s="10"/>
      <c r="U182" s="11" t="e">
        <f t="shared" si="5"/>
        <v>#REF!</v>
      </c>
    </row>
    <row r="183" spans="11:21">
      <c r="K183" s="9"/>
      <c r="L183" s="10"/>
      <c r="M183" s="10"/>
      <c r="N183" s="10"/>
      <c r="O183" s="10"/>
      <c r="U183" s="11" t="e">
        <f t="shared" si="5"/>
        <v>#REF!</v>
      </c>
    </row>
    <row r="184" spans="11:21">
      <c r="K184" s="9"/>
      <c r="L184" s="10"/>
      <c r="M184" s="10"/>
      <c r="N184" s="10"/>
      <c r="O184" s="10"/>
      <c r="U184" s="11" t="e">
        <f t="shared" si="5"/>
        <v>#REF!</v>
      </c>
    </row>
    <row r="185" spans="11:21">
      <c r="K185" s="9"/>
      <c r="L185" s="10"/>
      <c r="M185" s="10"/>
      <c r="N185" s="10"/>
      <c r="O185" s="10"/>
      <c r="U185" s="11" t="e">
        <f t="shared" si="5"/>
        <v>#REF!</v>
      </c>
    </row>
    <row r="186" spans="11:21">
      <c r="K186" s="9"/>
      <c r="L186" s="10"/>
      <c r="M186" s="10"/>
      <c r="N186" s="10"/>
      <c r="O186" s="10"/>
      <c r="U186" s="11" t="e">
        <f t="shared" si="5"/>
        <v>#REF!</v>
      </c>
    </row>
    <row r="187" spans="11:21">
      <c r="K187" s="9"/>
      <c r="L187" s="10"/>
      <c r="M187" s="10"/>
      <c r="N187" s="10"/>
      <c r="O187" s="10"/>
      <c r="U187" s="11" t="e">
        <f t="shared" si="5"/>
        <v>#REF!</v>
      </c>
    </row>
    <row r="188" spans="11:21">
      <c r="K188" s="9"/>
      <c r="L188" s="10"/>
      <c r="M188" s="10"/>
      <c r="N188" s="10"/>
      <c r="O188" s="10"/>
      <c r="U188" s="11" t="e">
        <f t="shared" si="5"/>
        <v>#REF!</v>
      </c>
    </row>
    <row r="189" spans="11:21">
      <c r="K189" s="9"/>
      <c r="L189" s="10"/>
      <c r="M189" s="10"/>
      <c r="N189" s="10"/>
      <c r="O189" s="10"/>
      <c r="U189" s="11" t="e">
        <f t="shared" si="5"/>
        <v>#REF!</v>
      </c>
    </row>
    <row r="190" spans="11:21">
      <c r="K190" s="9"/>
      <c r="L190" s="10"/>
      <c r="M190" s="10"/>
      <c r="N190" s="10"/>
      <c r="O190" s="10"/>
      <c r="U190" s="11" t="e">
        <f t="shared" si="5"/>
        <v>#REF!</v>
      </c>
    </row>
    <row r="191" spans="11:21">
      <c r="K191" s="9"/>
      <c r="L191" s="10"/>
      <c r="M191" s="10"/>
      <c r="N191" s="10"/>
      <c r="O191" s="10"/>
      <c r="U191" s="11" t="e">
        <f t="shared" si="5"/>
        <v>#REF!</v>
      </c>
    </row>
    <row r="192" spans="11:21">
      <c r="K192" s="9"/>
      <c r="L192" s="10"/>
      <c r="M192" s="10"/>
      <c r="N192" s="10"/>
      <c r="O192" s="10"/>
      <c r="U192" s="11" t="e">
        <f t="shared" si="5"/>
        <v>#REF!</v>
      </c>
    </row>
    <row r="193" spans="11:21">
      <c r="K193" s="9"/>
      <c r="L193" s="10"/>
      <c r="M193" s="10"/>
      <c r="N193" s="10"/>
      <c r="O193" s="10"/>
      <c r="U193" s="11" t="e">
        <f t="shared" si="5"/>
        <v>#REF!</v>
      </c>
    </row>
    <row r="194" spans="11:21">
      <c r="K194" s="9"/>
      <c r="L194" s="10"/>
      <c r="M194" s="10"/>
      <c r="N194" s="10"/>
      <c r="O194" s="10"/>
      <c r="U194" s="11" t="e">
        <f t="shared" si="5"/>
        <v>#REF!</v>
      </c>
    </row>
    <row r="195" spans="11:21">
      <c r="K195" s="9"/>
      <c r="L195" s="10"/>
      <c r="M195" s="10"/>
      <c r="N195" s="10"/>
      <c r="O195" s="10"/>
      <c r="U195" s="11" t="e">
        <f t="shared" ref="U195:U202" si="6">(GETPIVOTDATA("quantité 
estimée en
stères",$K$1,"Lot",K195)-($H$2*J195))/J195</f>
        <v>#REF!</v>
      </c>
    </row>
    <row r="196" spans="11:21">
      <c r="K196" s="9"/>
      <c r="L196" s="10"/>
      <c r="M196" s="10"/>
      <c r="N196" s="10"/>
      <c r="O196" s="10"/>
      <c r="U196" s="11" t="e">
        <f t="shared" si="6"/>
        <v>#REF!</v>
      </c>
    </row>
    <row r="197" spans="11:21">
      <c r="K197" s="9"/>
      <c r="L197" s="10"/>
      <c r="M197" s="10"/>
      <c r="N197" s="10"/>
      <c r="O197" s="10"/>
      <c r="U197" s="11" t="e">
        <f t="shared" si="6"/>
        <v>#REF!</v>
      </c>
    </row>
    <row r="198" spans="11:21">
      <c r="K198" s="9"/>
      <c r="L198" s="10"/>
      <c r="M198" s="10"/>
      <c r="N198" s="10"/>
      <c r="O198" s="10"/>
      <c r="U198" s="11" t="e">
        <f t="shared" si="6"/>
        <v>#REF!</v>
      </c>
    </row>
    <row r="199" spans="11:21">
      <c r="K199" s="9"/>
      <c r="L199" s="10"/>
      <c r="M199" s="10"/>
      <c r="N199" s="10"/>
      <c r="O199" s="10"/>
      <c r="U199" s="11" t="e">
        <f t="shared" si="6"/>
        <v>#REF!</v>
      </c>
    </row>
    <row r="200" spans="11:21">
      <c r="K200" s="9"/>
      <c r="L200" s="10"/>
      <c r="M200" s="10"/>
      <c r="N200" s="10"/>
      <c r="O200" s="10"/>
      <c r="U200" s="11" t="e">
        <f t="shared" si="6"/>
        <v>#REF!</v>
      </c>
    </row>
    <row r="201" spans="11:21">
      <c r="K201" s="9"/>
      <c r="L201" s="10"/>
      <c r="M201" s="10"/>
      <c r="N201" s="10"/>
      <c r="O201" s="10"/>
      <c r="U201" s="11" t="e">
        <f t="shared" si="6"/>
        <v>#REF!</v>
      </c>
    </row>
    <row r="202" spans="11:21">
      <c r="K202" s="9"/>
      <c r="L202" s="10"/>
      <c r="M202" s="10"/>
      <c r="N202" s="10"/>
      <c r="O202" s="10"/>
      <c r="U202" s="11" t="e">
        <f t="shared" si="6"/>
        <v>#REF!</v>
      </c>
    </row>
  </sheetData>
  <autoFilter ref="A1:D202"/>
  <sortState ref="A2:D202">
    <sortCondition ref="A1"/>
  </sortState>
  <dataConsolidate/>
  <mergeCells count="1">
    <mergeCell ref="F4:G4"/>
  </mergeCells>
  <conditionalFormatting sqref="U3:U202">
    <cfRule type="expression" dxfId="15" priority="4">
      <formula>ISERROR(U3)</formula>
    </cfRule>
  </conditionalFormatting>
  <conditionalFormatting sqref="J1:J1048576">
    <cfRule type="cellIs" dxfId="14" priority="2" operator="greaterThan">
      <formula>1</formula>
    </cfRule>
  </conditionalFormatting>
  <conditionalFormatting sqref="C1:C1048576">
    <cfRule type="expression" dxfId="13" priority="1">
      <formula>AND(ISNUMBER($C1),$C1&gt;$H$2)</formula>
    </cfRule>
  </conditionalFormatting>
  <pageMargins left="0.7" right="0.7" top="0.75" bottom="0.75" header="0.3" footer="0.3"/>
  <pageSetup paperSize="9" orientation="portrait" r:id="rId2"/>
  <drawing r:id="rId3"/>
  <legacyDrawing r:id="rId4"/>
  <controls>
    <control shapeId="1030" r:id="rId5" name="SpinButton1"/>
    <control shapeId="1027" r:id="rId6" name="BtnCreerFeuilles"/>
    <control shapeId="1025" r:id="rId7" name="CommandButton1"/>
    <control shapeId="1028" r:id="rId8" name="BtnSuppF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8"/>
  <sheetViews>
    <sheetView workbookViewId="0">
      <selection activeCell="D1" sqref="D1:K1048576"/>
    </sheetView>
  </sheetViews>
  <sheetFormatPr baseColWidth="10" defaultRowHeight="15"/>
  <cols>
    <col min="1" max="1" width="12.85546875" customWidth="1"/>
    <col min="2" max="2" width="21.5703125" customWidth="1"/>
    <col min="3" max="3" width="12.42578125" bestFit="1" customWidth="1"/>
  </cols>
  <sheetData>
    <row r="1" spans="1:3" ht="24" thickBot="1">
      <c r="A1" s="51">
        <f ca="1">TODAY()</f>
        <v>42345</v>
      </c>
      <c r="B1" s="52" t="s">
        <v>23</v>
      </c>
      <c r="C1" s="54"/>
    </row>
    <row r="2" spans="1:3">
      <c r="A2" s="32"/>
      <c r="B2" s="32"/>
      <c r="C2" s="32"/>
    </row>
    <row r="3" spans="1:3">
      <c r="A3" s="32"/>
      <c r="B3" s="32" t="s">
        <v>24</v>
      </c>
      <c r="C3" s="32"/>
    </row>
    <row r="4" spans="1:3" ht="15.75" thickBot="1">
      <c r="A4" s="32"/>
      <c r="B4" s="32"/>
      <c r="C4" s="32"/>
    </row>
    <row r="5" spans="1:3" ht="18.75">
      <c r="A5" s="40" t="s">
        <v>9</v>
      </c>
      <c r="B5" s="41" t="s">
        <v>15</v>
      </c>
      <c r="C5" s="42" t="s">
        <v>16</v>
      </c>
    </row>
    <row r="6" spans="1:3" ht="19.5" thickBot="1">
      <c r="A6" s="43">
        <v>1</v>
      </c>
      <c r="B6" s="44">
        <f ca="1">SUM(OFFSET(C14,,,C6+1,))</f>
        <v>0</v>
      </c>
      <c r="C6" s="45">
        <f ca="1">COUNT(A:A)-2</f>
        <v>0</v>
      </c>
    </row>
    <row r="7" spans="1:3">
      <c r="A7" s="32"/>
      <c r="B7" s="32"/>
      <c r="C7" s="32"/>
    </row>
    <row r="8" spans="1:3" s="4" customFormat="1">
      <c r="A8" s="37"/>
      <c r="B8" s="37"/>
      <c r="C8" s="37"/>
    </row>
    <row r="9" spans="1:3">
      <c r="A9" s="50"/>
      <c r="B9" s="50"/>
      <c r="C9" s="50"/>
    </row>
    <row r="10" spans="1:3">
      <c r="A10" s="50"/>
      <c r="B10" s="50"/>
      <c r="C10" s="50"/>
    </row>
    <row r="11" spans="1:3">
      <c r="A11" s="50"/>
      <c r="B11" s="50"/>
      <c r="C11" s="50"/>
    </row>
    <row r="12" spans="1:3">
      <c r="A12" s="50"/>
      <c r="B12" s="50"/>
      <c r="C12" s="50"/>
    </row>
    <row r="13" spans="1:3" ht="15.75" thickBot="1">
      <c r="A13" s="50"/>
      <c r="B13" s="50"/>
      <c r="C13" s="50"/>
    </row>
    <row r="14" spans="1:3" ht="19.5" thickBot="1">
      <c r="A14" s="53" t="s">
        <v>0</v>
      </c>
      <c r="B14" s="53" t="s">
        <v>25</v>
      </c>
      <c r="C14" s="53" t="s">
        <v>12</v>
      </c>
    </row>
    <row r="15" spans="1:3">
      <c r="A15" s="35"/>
      <c r="B15" s="34"/>
      <c r="C15" s="36"/>
    </row>
    <row r="16" spans="1:3">
      <c r="A16" s="35"/>
      <c r="B16" s="34"/>
      <c r="C16" s="36"/>
    </row>
    <row r="17" spans="1:3">
      <c r="A17" s="35"/>
      <c r="B17" s="34"/>
      <c r="C17" s="36"/>
    </row>
    <row r="18" spans="1:3">
      <c r="A18" s="35"/>
      <c r="B18" s="34"/>
      <c r="C18" s="36"/>
    </row>
    <row r="19" spans="1:3">
      <c r="A19" s="35"/>
      <c r="B19" s="34"/>
      <c r="C19" s="36"/>
    </row>
    <row r="20" spans="1:3">
      <c r="A20" s="35"/>
      <c r="B20" s="34"/>
      <c r="C20" s="36"/>
    </row>
    <row r="21" spans="1:3">
      <c r="A21" s="35"/>
      <c r="B21" s="34"/>
      <c r="C21" s="36"/>
    </row>
    <row r="22" spans="1:3">
      <c r="A22" s="35"/>
      <c r="B22" s="34"/>
      <c r="C22" s="36"/>
    </row>
    <row r="23" spans="1:3">
      <c r="A23" s="35"/>
      <c r="B23" s="34"/>
      <c r="C23" s="36"/>
    </row>
    <row r="24" spans="1:3">
      <c r="A24" s="35"/>
      <c r="B24" s="34"/>
      <c r="C24" s="36"/>
    </row>
    <row r="25" spans="1:3">
      <c r="A25" s="35"/>
      <c r="B25" s="34"/>
      <c r="C25" s="36"/>
    </row>
    <row r="26" spans="1:3">
      <c r="A26" s="35"/>
      <c r="B26" s="34"/>
      <c r="C26" s="36"/>
    </row>
    <row r="27" spans="1:3">
      <c r="A27" s="35"/>
      <c r="B27" s="34"/>
      <c r="C27" s="36"/>
    </row>
    <row r="28" spans="1:3">
      <c r="A28" s="35"/>
      <c r="B28" s="34"/>
      <c r="C28" s="36"/>
    </row>
    <row r="29" spans="1:3">
      <c r="A29" s="35"/>
      <c r="B29" s="34"/>
      <c r="C29" s="36"/>
    </row>
    <row r="30" spans="1:3">
      <c r="A30" s="35"/>
      <c r="B30" s="34"/>
      <c r="C30" s="36"/>
    </row>
    <row r="31" spans="1:3">
      <c r="A31" s="35"/>
      <c r="B31" s="34"/>
      <c r="C31" s="36"/>
    </row>
    <row r="32" spans="1:3">
      <c r="A32" s="35"/>
      <c r="B32" s="34"/>
      <c r="C32" s="36"/>
    </row>
    <row r="33" spans="1:3">
      <c r="A33" s="35"/>
      <c r="B33" s="34"/>
      <c r="C33" s="36"/>
    </row>
    <row r="34" spans="1:3">
      <c r="A34" s="35"/>
      <c r="B34" s="34"/>
      <c r="C34" s="36"/>
    </row>
    <row r="35" spans="1:3">
      <c r="A35" s="35"/>
      <c r="B35" s="34"/>
      <c r="C35" s="36"/>
    </row>
    <row r="36" spans="1:3">
      <c r="A36" s="35"/>
      <c r="B36" s="34"/>
      <c r="C36" s="36"/>
    </row>
    <row r="37" spans="1:3">
      <c r="A37" s="35"/>
      <c r="B37" s="34"/>
      <c r="C37" s="36"/>
    </row>
    <row r="38" spans="1:3">
      <c r="A38" s="35"/>
      <c r="B38" s="34"/>
      <c r="C38" s="36"/>
    </row>
    <row r="39" spans="1:3">
      <c r="A39" s="35"/>
      <c r="B39" s="34"/>
      <c r="C39" s="36"/>
    </row>
    <row r="40" spans="1:3">
      <c r="A40" s="35"/>
      <c r="B40" s="34"/>
      <c r="C40" s="36"/>
    </row>
    <row r="41" spans="1:3">
      <c r="A41" s="35"/>
      <c r="B41" s="34"/>
      <c r="C41" s="36"/>
    </row>
    <row r="42" spans="1:3">
      <c r="A42" s="35"/>
      <c r="B42" s="34"/>
      <c r="C42" s="36"/>
    </row>
    <row r="43" spans="1:3">
      <c r="A43" s="35"/>
      <c r="B43" s="34"/>
      <c r="C43" s="36"/>
    </row>
    <row r="44" spans="1:3">
      <c r="A44" s="35"/>
      <c r="B44" s="34"/>
      <c r="C44" s="36"/>
    </row>
    <row r="45" spans="1:3">
      <c r="A45" s="35"/>
      <c r="B45" s="34"/>
      <c r="C45" s="36"/>
    </row>
    <row r="46" spans="1:3">
      <c r="A46" s="35"/>
      <c r="B46" s="34"/>
      <c r="C46" s="36"/>
    </row>
    <row r="47" spans="1:3">
      <c r="A47" s="35"/>
      <c r="B47" s="34"/>
      <c r="C47" s="36"/>
    </row>
    <row r="48" spans="1:3">
      <c r="A48" s="35"/>
      <c r="B48" s="34"/>
      <c r="C48" s="36"/>
    </row>
    <row r="49" spans="1:3">
      <c r="A49" s="35"/>
      <c r="B49" s="34"/>
      <c r="C49" s="36"/>
    </row>
    <row r="50" spans="1:3">
      <c r="A50" s="35"/>
      <c r="B50" s="34"/>
      <c r="C50" s="36"/>
    </row>
    <row r="51" spans="1:3">
      <c r="A51" s="35"/>
      <c r="B51" s="34"/>
      <c r="C51" s="36"/>
    </row>
    <row r="52" spans="1:3">
      <c r="A52" s="35"/>
      <c r="B52" s="34"/>
      <c r="C52" s="36"/>
    </row>
    <row r="53" spans="1:3">
      <c r="A53" s="35"/>
      <c r="B53" s="34"/>
      <c r="C53" s="36"/>
    </row>
    <row r="54" spans="1:3">
      <c r="A54" s="35"/>
      <c r="B54" s="34"/>
      <c r="C54" s="36"/>
    </row>
    <row r="55" spans="1:3">
      <c r="A55" s="35"/>
      <c r="B55" s="34"/>
      <c r="C55" s="36"/>
    </row>
    <row r="56" spans="1:3">
      <c r="A56" s="35"/>
      <c r="B56" s="34"/>
      <c r="C56" s="36"/>
    </row>
    <row r="57" spans="1:3">
      <c r="A57" s="35"/>
      <c r="B57" s="34"/>
      <c r="C57" s="36"/>
    </row>
    <row r="58" spans="1:3">
      <c r="A58" s="35"/>
      <c r="B58" s="34"/>
      <c r="C58" s="36"/>
    </row>
    <row r="59" spans="1:3">
      <c r="A59" s="35"/>
      <c r="B59" s="34"/>
      <c r="C59" s="36"/>
    </row>
    <row r="60" spans="1:3">
      <c r="A60" s="35"/>
      <c r="B60" s="34"/>
      <c r="C60" s="36"/>
    </row>
    <row r="61" spans="1:3">
      <c r="A61" s="35"/>
      <c r="B61" s="34"/>
      <c r="C61" s="36"/>
    </row>
    <row r="62" spans="1:3">
      <c r="A62" s="35"/>
      <c r="B62" s="34"/>
      <c r="C62" s="36"/>
    </row>
    <row r="63" spans="1:3">
      <c r="A63" s="35"/>
      <c r="B63" s="34"/>
      <c r="C63" s="36"/>
    </row>
    <row r="64" spans="1:3">
      <c r="A64" s="35"/>
      <c r="B64" s="34"/>
      <c r="C64" s="36"/>
    </row>
    <row r="65" spans="1:3">
      <c r="A65" s="35"/>
      <c r="B65" s="34"/>
      <c r="C65" s="36"/>
    </row>
    <row r="66" spans="1:3">
      <c r="A66" s="35"/>
      <c r="B66" s="34"/>
      <c r="C66" s="36"/>
    </row>
    <row r="67" spans="1:3">
      <c r="A67" s="35"/>
      <c r="B67" s="34"/>
      <c r="C67" s="36"/>
    </row>
    <row r="68" spans="1:3">
      <c r="A68" s="35"/>
      <c r="B68" s="34"/>
      <c r="C68" s="36"/>
    </row>
    <row r="69" spans="1:3">
      <c r="A69" s="35"/>
      <c r="B69" s="34"/>
      <c r="C69" s="36"/>
    </row>
    <row r="70" spans="1:3">
      <c r="A70" s="35"/>
      <c r="B70" s="34"/>
      <c r="C70" s="36"/>
    </row>
    <row r="71" spans="1:3">
      <c r="A71" s="35"/>
      <c r="B71" s="34"/>
      <c r="C71" s="36"/>
    </row>
    <row r="72" spans="1:3">
      <c r="A72" s="35"/>
      <c r="B72" s="34"/>
      <c r="C72" s="36"/>
    </row>
    <row r="73" spans="1:3">
      <c r="A73" s="35"/>
      <c r="B73" s="34"/>
      <c r="C73" s="36"/>
    </row>
    <row r="74" spans="1:3">
      <c r="A74" s="35"/>
      <c r="B74" s="34"/>
      <c r="C74" s="36"/>
    </row>
    <row r="75" spans="1:3">
      <c r="A75" s="35"/>
      <c r="B75" s="34"/>
      <c r="C75" s="36"/>
    </row>
    <row r="76" spans="1:3">
      <c r="A76" s="35"/>
      <c r="B76" s="34"/>
      <c r="C76" s="36"/>
    </row>
    <row r="77" spans="1:3">
      <c r="A77" s="35"/>
      <c r="B77" s="34"/>
      <c r="C77" s="36"/>
    </row>
    <row r="78" spans="1:3">
      <c r="A78" s="35"/>
      <c r="B78" s="34"/>
      <c r="C78" s="36"/>
    </row>
    <row r="79" spans="1:3">
      <c r="A79" s="35"/>
      <c r="B79" s="34"/>
      <c r="C79" s="36"/>
    </row>
    <row r="80" spans="1:3">
      <c r="A80" s="35"/>
      <c r="B80" s="34"/>
      <c r="C80" s="36"/>
    </row>
    <row r="81" spans="1:3">
      <c r="A81" s="35"/>
      <c r="B81" s="34"/>
      <c r="C81" s="36"/>
    </row>
    <row r="82" spans="1:3">
      <c r="A82" s="35"/>
      <c r="B82" s="34"/>
      <c r="C82" s="36"/>
    </row>
    <row r="83" spans="1:3">
      <c r="A83" s="35"/>
      <c r="B83" s="34"/>
      <c r="C83" s="36"/>
    </row>
    <row r="84" spans="1:3">
      <c r="A84" s="35"/>
      <c r="B84" s="34"/>
      <c r="C84" s="36"/>
    </row>
    <row r="85" spans="1:3">
      <c r="A85" s="35"/>
      <c r="B85" s="34"/>
      <c r="C85" s="36"/>
    </row>
    <row r="86" spans="1:3">
      <c r="A86" s="35"/>
      <c r="B86" s="34"/>
      <c r="C86" s="36"/>
    </row>
    <row r="87" spans="1:3">
      <c r="A87" s="35"/>
      <c r="B87" s="34"/>
      <c r="C87" s="36"/>
    </row>
    <row r="88" spans="1:3">
      <c r="A88" s="35"/>
      <c r="B88" s="34"/>
      <c r="C88" s="36"/>
    </row>
    <row r="89" spans="1:3">
      <c r="A89" s="35"/>
      <c r="B89" s="34"/>
      <c r="C89" s="36"/>
    </row>
    <row r="90" spans="1:3">
      <c r="A90" s="35"/>
      <c r="B90" s="34"/>
      <c r="C90" s="36"/>
    </row>
    <row r="91" spans="1:3">
      <c r="A91" s="35"/>
      <c r="B91" s="34"/>
      <c r="C91" s="36"/>
    </row>
    <row r="92" spans="1:3">
      <c r="A92" s="35"/>
      <c r="B92" s="34"/>
      <c r="C92" s="36"/>
    </row>
    <row r="93" spans="1:3">
      <c r="A93" s="35"/>
      <c r="B93" s="34"/>
      <c r="C93" s="36"/>
    </row>
    <row r="94" spans="1:3">
      <c r="A94" s="35"/>
      <c r="B94" s="34"/>
      <c r="C94" s="36"/>
    </row>
    <row r="95" spans="1:3">
      <c r="A95" s="35"/>
      <c r="B95" s="34"/>
      <c r="C95" s="36"/>
    </row>
    <row r="96" spans="1:3">
      <c r="A96" s="35"/>
      <c r="B96" s="34"/>
      <c r="C96" s="36"/>
    </row>
    <row r="97" spans="1:3">
      <c r="A97" s="35"/>
      <c r="B97" s="34"/>
      <c r="C97" s="36"/>
    </row>
    <row r="98" spans="1:3">
      <c r="A98" s="35"/>
      <c r="B98" s="34"/>
      <c r="C98" s="36"/>
    </row>
    <row r="99" spans="1:3">
      <c r="A99" s="35"/>
      <c r="B99" s="34"/>
      <c r="C99" s="36"/>
    </row>
    <row r="100" spans="1:3">
      <c r="A100" s="35"/>
      <c r="B100" s="34"/>
      <c r="C100" s="36"/>
    </row>
    <row r="101" spans="1:3">
      <c r="A101" s="35"/>
      <c r="B101" s="34"/>
      <c r="C101" s="36"/>
    </row>
    <row r="102" spans="1:3">
      <c r="A102" s="35"/>
      <c r="B102" s="34"/>
      <c r="C102" s="36"/>
    </row>
    <row r="103" spans="1:3">
      <c r="A103" s="35"/>
      <c r="B103" s="34"/>
      <c r="C103" s="36"/>
    </row>
    <row r="104" spans="1:3">
      <c r="A104" s="35"/>
      <c r="B104" s="34"/>
      <c r="C104" s="36"/>
    </row>
    <row r="105" spans="1:3">
      <c r="A105" s="35"/>
      <c r="B105" s="34"/>
      <c r="C105" s="36"/>
    </row>
    <row r="106" spans="1:3">
      <c r="A106" s="35"/>
      <c r="B106" s="34"/>
      <c r="C106" s="36"/>
    </row>
    <row r="107" spans="1:3">
      <c r="A107" s="35"/>
      <c r="B107" s="34"/>
      <c r="C107" s="36"/>
    </row>
    <row r="108" spans="1:3">
      <c r="A108" s="35"/>
      <c r="B108" s="34"/>
      <c r="C108" s="36"/>
    </row>
    <row r="109" spans="1:3">
      <c r="A109" s="35"/>
      <c r="B109" s="34"/>
      <c r="C109" s="36"/>
    </row>
    <row r="110" spans="1:3">
      <c r="A110" s="35"/>
      <c r="B110" s="34"/>
      <c r="C110" s="36"/>
    </row>
    <row r="111" spans="1:3">
      <c r="A111" s="35"/>
      <c r="B111" s="34"/>
      <c r="C111" s="36"/>
    </row>
    <row r="112" spans="1:3">
      <c r="A112" s="35"/>
      <c r="B112" s="34"/>
      <c r="C112" s="36"/>
    </row>
    <row r="113" spans="1:3">
      <c r="A113" s="35"/>
      <c r="B113" s="34"/>
      <c r="C113" s="36"/>
    </row>
    <row r="114" spans="1:3">
      <c r="A114" s="35"/>
      <c r="B114" s="34"/>
      <c r="C114" s="36"/>
    </row>
    <row r="115" spans="1:3">
      <c r="A115" s="35"/>
      <c r="B115" s="34"/>
      <c r="C115" s="36"/>
    </row>
    <row r="116" spans="1:3">
      <c r="A116" s="35"/>
      <c r="B116" s="34"/>
      <c r="C116" s="36"/>
    </row>
    <row r="117" spans="1:3">
      <c r="A117" s="35"/>
      <c r="B117" s="34"/>
      <c r="C117" s="36"/>
    </row>
    <row r="118" spans="1:3">
      <c r="A118" s="35"/>
      <c r="B118" s="34"/>
      <c r="C118" s="36"/>
    </row>
    <row r="119" spans="1:3">
      <c r="A119" s="35"/>
      <c r="B119" s="34"/>
      <c r="C119" s="36"/>
    </row>
    <row r="120" spans="1:3">
      <c r="A120" s="35"/>
      <c r="B120" s="34"/>
      <c r="C120" s="36"/>
    </row>
    <row r="121" spans="1:3">
      <c r="A121" s="35"/>
      <c r="B121" s="34"/>
      <c r="C121" s="36"/>
    </row>
    <row r="122" spans="1:3">
      <c r="A122" s="35"/>
      <c r="B122" s="34"/>
      <c r="C122" s="36"/>
    </row>
    <row r="123" spans="1:3">
      <c r="A123" s="35"/>
      <c r="B123" s="34"/>
      <c r="C123" s="36"/>
    </row>
    <row r="124" spans="1:3">
      <c r="A124" s="35"/>
      <c r="B124" s="34"/>
      <c r="C124" s="36"/>
    </row>
    <row r="125" spans="1:3">
      <c r="A125" s="35"/>
      <c r="B125" s="34"/>
      <c r="C125" s="36"/>
    </row>
    <row r="126" spans="1:3">
      <c r="A126" s="35"/>
      <c r="B126" s="34"/>
      <c r="C126" s="36"/>
    </row>
    <row r="127" spans="1:3">
      <c r="A127" s="35"/>
      <c r="B127" s="34"/>
      <c r="C127" s="36"/>
    </row>
    <row r="128" spans="1:3">
      <c r="A128" s="35"/>
      <c r="B128" s="34"/>
      <c r="C128" s="36"/>
    </row>
    <row r="129" spans="1:3">
      <c r="A129" s="35"/>
      <c r="B129" s="34"/>
      <c r="C129" s="36"/>
    </row>
    <row r="130" spans="1:3">
      <c r="A130" s="35"/>
      <c r="B130" s="34"/>
      <c r="C130" s="36"/>
    </row>
    <row r="131" spans="1:3">
      <c r="A131" s="35"/>
      <c r="B131" s="34"/>
      <c r="C131" s="36"/>
    </row>
    <row r="132" spans="1:3">
      <c r="A132" s="35"/>
      <c r="B132" s="34"/>
      <c r="C132" s="36"/>
    </row>
    <row r="133" spans="1:3">
      <c r="A133" s="35"/>
      <c r="B133" s="34"/>
      <c r="C133" s="36"/>
    </row>
    <row r="134" spans="1:3">
      <c r="A134" s="35"/>
      <c r="B134" s="34"/>
      <c r="C134" s="36"/>
    </row>
    <row r="135" spans="1:3">
      <c r="A135" s="35"/>
      <c r="B135" s="34"/>
      <c r="C135" s="36"/>
    </row>
    <row r="136" spans="1:3">
      <c r="A136" s="35"/>
      <c r="B136" s="34"/>
      <c r="C136" s="36"/>
    </row>
    <row r="137" spans="1:3">
      <c r="A137" s="35"/>
      <c r="B137" s="34"/>
      <c r="C137" s="36"/>
    </row>
    <row r="138" spans="1:3">
      <c r="A138" s="35"/>
      <c r="B138" s="34"/>
      <c r="C138" s="36"/>
    </row>
    <row r="139" spans="1:3">
      <c r="A139" s="35"/>
      <c r="B139" s="34"/>
      <c r="C139" s="36"/>
    </row>
    <row r="140" spans="1:3">
      <c r="A140" s="35"/>
      <c r="B140" s="34"/>
      <c r="C140" s="36"/>
    </row>
    <row r="141" spans="1:3">
      <c r="A141" s="35"/>
      <c r="B141" s="34"/>
      <c r="C141" s="36"/>
    </row>
    <row r="142" spans="1:3">
      <c r="A142" s="35"/>
      <c r="B142" s="34"/>
      <c r="C142" s="36"/>
    </row>
    <row r="143" spans="1:3">
      <c r="A143" s="35"/>
      <c r="B143" s="34"/>
      <c r="C143" s="36"/>
    </row>
    <row r="144" spans="1:3">
      <c r="A144" s="35"/>
      <c r="B144" s="34"/>
      <c r="C144" s="36"/>
    </row>
    <row r="145" spans="1:3">
      <c r="A145" s="35"/>
      <c r="B145" s="34"/>
      <c r="C145" s="36"/>
    </row>
    <row r="146" spans="1:3">
      <c r="A146" s="35"/>
      <c r="B146" s="34"/>
      <c r="C146" s="36"/>
    </row>
    <row r="147" spans="1:3">
      <c r="A147" s="35"/>
      <c r="B147" s="34"/>
      <c r="C147" s="36"/>
    </row>
    <row r="148" spans="1:3">
      <c r="A148" s="35"/>
      <c r="B148" s="34"/>
      <c r="C148" s="36"/>
    </row>
    <row r="149" spans="1:3">
      <c r="A149" s="35"/>
      <c r="B149" s="34"/>
      <c r="C149" s="36"/>
    </row>
    <row r="150" spans="1:3">
      <c r="A150" s="35"/>
      <c r="B150" s="34"/>
      <c r="C150" s="36"/>
    </row>
    <row r="151" spans="1:3">
      <c r="A151" s="35"/>
      <c r="B151" s="34"/>
      <c r="C151" s="36"/>
    </row>
    <row r="152" spans="1:3">
      <c r="A152" s="35"/>
      <c r="B152" s="34"/>
      <c r="C152" s="36"/>
    </row>
    <row r="153" spans="1:3">
      <c r="A153" s="35"/>
      <c r="B153" s="34"/>
      <c r="C153" s="36"/>
    </row>
    <row r="154" spans="1:3">
      <c r="A154" s="35"/>
      <c r="B154" s="34"/>
      <c r="C154" s="36"/>
    </row>
    <row r="155" spans="1:3">
      <c r="A155" s="35"/>
      <c r="B155" s="34"/>
      <c r="C155" s="36"/>
    </row>
    <row r="156" spans="1:3">
      <c r="A156" s="35"/>
      <c r="B156" s="34"/>
      <c r="C156" s="36"/>
    </row>
    <row r="157" spans="1:3">
      <c r="A157" s="35"/>
      <c r="B157" s="34"/>
      <c r="C157" s="36"/>
    </row>
    <row r="158" spans="1:3">
      <c r="A158" s="35"/>
      <c r="B158" s="34"/>
      <c r="C158" s="36"/>
    </row>
    <row r="159" spans="1:3">
      <c r="A159" s="35"/>
      <c r="B159" s="34"/>
      <c r="C159" s="36"/>
    </row>
    <row r="160" spans="1:3">
      <c r="A160" s="35"/>
      <c r="B160" s="34"/>
      <c r="C160" s="36"/>
    </row>
    <row r="161" spans="1:3">
      <c r="A161" s="35"/>
      <c r="B161" s="34"/>
      <c r="C161" s="36"/>
    </row>
    <row r="162" spans="1:3">
      <c r="A162" s="35"/>
      <c r="B162" s="34"/>
      <c r="C162" s="36"/>
    </row>
    <row r="163" spans="1:3">
      <c r="A163" s="35"/>
      <c r="B163" s="34"/>
      <c r="C163" s="36"/>
    </row>
    <row r="164" spans="1:3">
      <c r="A164" s="35"/>
      <c r="B164" s="34"/>
      <c r="C164" s="36"/>
    </row>
    <row r="165" spans="1:3">
      <c r="A165" s="35"/>
      <c r="B165" s="34"/>
      <c r="C165" s="36"/>
    </row>
    <row r="166" spans="1:3">
      <c r="A166" s="35"/>
      <c r="B166" s="34"/>
      <c r="C166" s="36"/>
    </row>
    <row r="167" spans="1:3">
      <c r="A167" s="35"/>
      <c r="B167" s="34"/>
      <c r="C167" s="36"/>
    </row>
    <row r="168" spans="1:3">
      <c r="A168" s="35"/>
      <c r="B168" s="34"/>
      <c r="C168" s="36"/>
    </row>
    <row r="169" spans="1:3">
      <c r="A169" s="35"/>
      <c r="B169" s="34"/>
      <c r="C169" s="36"/>
    </row>
    <row r="170" spans="1:3">
      <c r="A170" s="35"/>
      <c r="B170" s="34"/>
      <c r="C170" s="36"/>
    </row>
    <row r="171" spans="1:3">
      <c r="A171" s="35"/>
      <c r="B171" s="34"/>
      <c r="C171" s="36"/>
    </row>
    <row r="172" spans="1:3">
      <c r="A172" s="35"/>
      <c r="B172" s="34"/>
      <c r="C172" s="36"/>
    </row>
    <row r="173" spans="1:3">
      <c r="A173" s="35"/>
      <c r="B173" s="34"/>
      <c r="C173" s="36"/>
    </row>
    <row r="174" spans="1:3">
      <c r="A174" s="35"/>
      <c r="B174" s="34"/>
      <c r="C174" s="36"/>
    </row>
    <row r="175" spans="1:3">
      <c r="A175" s="35"/>
      <c r="B175" s="34"/>
      <c r="C175" s="36"/>
    </row>
    <row r="176" spans="1:3">
      <c r="A176" s="35"/>
      <c r="B176" s="34"/>
      <c r="C176" s="36"/>
    </row>
    <row r="177" spans="1:3">
      <c r="A177" s="35"/>
      <c r="B177" s="34"/>
      <c r="C177" s="36"/>
    </row>
    <row r="178" spans="1:3">
      <c r="A178" s="35"/>
      <c r="B178" s="34"/>
      <c r="C178" s="36"/>
    </row>
    <row r="179" spans="1:3">
      <c r="A179" s="35"/>
      <c r="B179" s="34"/>
      <c r="C179" s="36"/>
    </row>
    <row r="180" spans="1:3">
      <c r="A180" s="35"/>
      <c r="B180" s="34"/>
      <c r="C180" s="36"/>
    </row>
    <row r="181" spans="1:3">
      <c r="A181" s="35"/>
      <c r="B181" s="34"/>
      <c r="C181" s="36"/>
    </row>
    <row r="182" spans="1:3">
      <c r="A182" s="35"/>
      <c r="B182" s="34"/>
      <c r="C182" s="36"/>
    </row>
    <row r="183" spans="1:3">
      <c r="A183" s="35"/>
      <c r="B183" s="34"/>
      <c r="C183" s="36"/>
    </row>
    <row r="184" spans="1:3">
      <c r="A184" s="35"/>
      <c r="B184" s="34"/>
      <c r="C184" s="36"/>
    </row>
    <row r="185" spans="1:3">
      <c r="A185" s="35"/>
      <c r="B185" s="34"/>
      <c r="C185" s="36"/>
    </row>
    <row r="186" spans="1:3">
      <c r="A186" s="35"/>
      <c r="B186" s="34"/>
      <c r="C186" s="36"/>
    </row>
    <row r="187" spans="1:3">
      <c r="A187" s="35"/>
      <c r="B187" s="34"/>
      <c r="C187" s="36"/>
    </row>
    <row r="188" spans="1:3">
      <c r="A188" s="35"/>
      <c r="B188" s="34"/>
      <c r="C188" s="36"/>
    </row>
    <row r="189" spans="1:3">
      <c r="A189" s="35"/>
      <c r="B189" s="34"/>
      <c r="C189" s="36"/>
    </row>
    <row r="190" spans="1:3">
      <c r="A190" s="35"/>
      <c r="B190" s="34"/>
      <c r="C190" s="36"/>
    </row>
    <row r="191" spans="1:3">
      <c r="A191" s="35"/>
      <c r="B191" s="34"/>
      <c r="C191" s="36"/>
    </row>
    <row r="192" spans="1:3">
      <c r="A192" s="35"/>
      <c r="B192" s="34"/>
      <c r="C192" s="36"/>
    </row>
    <row r="193" spans="1:3">
      <c r="A193" s="35"/>
      <c r="B193" s="34"/>
      <c r="C193" s="36"/>
    </row>
    <row r="194" spans="1:3">
      <c r="A194" s="35"/>
      <c r="B194" s="34"/>
      <c r="C194" s="36"/>
    </row>
    <row r="195" spans="1:3">
      <c r="A195" s="35"/>
      <c r="B195" s="34"/>
      <c r="C195" s="36"/>
    </row>
    <row r="196" spans="1:3">
      <c r="A196" s="35"/>
      <c r="B196" s="34"/>
      <c r="C196" s="36"/>
    </row>
    <row r="197" spans="1:3">
      <c r="A197" s="35"/>
      <c r="B197" s="34"/>
      <c r="C197" s="36"/>
    </row>
    <row r="198" spans="1:3">
      <c r="A198" s="35"/>
      <c r="B198" s="34"/>
      <c r="C198" s="36"/>
    </row>
    <row r="199" spans="1:3">
      <c r="A199" s="35"/>
      <c r="B199" s="34"/>
      <c r="C199" s="36"/>
    </row>
    <row r="200" spans="1:3">
      <c r="A200" s="35"/>
      <c r="B200" s="34"/>
      <c r="C200" s="36"/>
    </row>
    <row r="201" spans="1:3">
      <c r="A201" s="35"/>
      <c r="B201" s="34"/>
      <c r="C201" s="36"/>
    </row>
    <row r="202" spans="1:3">
      <c r="A202" s="35"/>
      <c r="B202" s="34"/>
      <c r="C202" s="36"/>
    </row>
    <row r="203" spans="1:3">
      <c r="A203" s="35"/>
      <c r="B203" s="34"/>
      <c r="C203" s="36"/>
    </row>
    <row r="204" spans="1:3">
      <c r="A204" s="35"/>
      <c r="B204" s="34"/>
      <c r="C204" s="36"/>
    </row>
    <row r="205" spans="1:3">
      <c r="A205" s="35"/>
      <c r="B205" s="34"/>
      <c r="C205" s="36"/>
    </row>
    <row r="206" spans="1:3">
      <c r="A206" s="35"/>
      <c r="B206" s="34"/>
      <c r="C206" s="36"/>
    </row>
    <row r="207" spans="1:3">
      <c r="A207" s="35"/>
      <c r="B207" s="34"/>
      <c r="C207" s="36"/>
    </row>
    <row r="208" spans="1:3">
      <c r="A208" s="35"/>
      <c r="B208" s="34"/>
      <c r="C208" s="36"/>
    </row>
    <row r="209" spans="1:3">
      <c r="A209" s="35"/>
      <c r="B209" s="34"/>
      <c r="C209" s="36"/>
    </row>
    <row r="210" spans="1:3">
      <c r="A210" s="35"/>
      <c r="B210" s="34"/>
      <c r="C210" s="36"/>
    </row>
    <row r="211" spans="1:3">
      <c r="A211" s="35"/>
      <c r="B211" s="34"/>
      <c r="C211" s="36"/>
    </row>
    <row r="212" spans="1:3">
      <c r="A212" s="35"/>
      <c r="B212" s="34"/>
      <c r="C212" s="36"/>
    </row>
    <row r="213" spans="1:3">
      <c r="A213" s="35"/>
      <c r="B213" s="34"/>
      <c r="C213" s="36"/>
    </row>
    <row r="214" spans="1:3">
      <c r="A214" s="35"/>
      <c r="B214" s="34"/>
      <c r="C214" s="36"/>
    </row>
    <row r="215" spans="1:3">
      <c r="A215" s="35"/>
      <c r="B215" s="34"/>
      <c r="C215" s="36"/>
    </row>
    <row r="216" spans="1:3">
      <c r="A216" s="35"/>
      <c r="B216" s="34"/>
      <c r="C216" s="36"/>
    </row>
    <row r="217" spans="1:3">
      <c r="A217" s="35"/>
      <c r="B217" s="34"/>
      <c r="C217" s="36"/>
    </row>
    <row r="218" spans="1:3">
      <c r="A218" s="35"/>
      <c r="B218" s="34"/>
      <c r="C218" s="36"/>
    </row>
    <row r="219" spans="1:3">
      <c r="A219" s="35"/>
      <c r="B219" s="34"/>
      <c r="C219" s="36"/>
    </row>
    <row r="220" spans="1:3">
      <c r="A220" s="35"/>
      <c r="B220" s="34"/>
      <c r="C220" s="36"/>
    </row>
    <row r="221" spans="1:3">
      <c r="A221" s="35"/>
      <c r="B221" s="34"/>
      <c r="C221" s="36"/>
    </row>
    <row r="222" spans="1:3">
      <c r="A222" s="35"/>
      <c r="B222" s="34"/>
      <c r="C222" s="36"/>
    </row>
    <row r="223" spans="1:3">
      <c r="A223" s="35"/>
      <c r="B223" s="34"/>
      <c r="C223" s="36"/>
    </row>
    <row r="224" spans="1:3">
      <c r="A224" s="35"/>
      <c r="B224" s="34"/>
      <c r="C224" s="36"/>
    </row>
    <row r="225" spans="1:3">
      <c r="A225" s="35"/>
      <c r="B225" s="34"/>
      <c r="C225" s="36"/>
    </row>
    <row r="226" spans="1:3">
      <c r="A226" s="35"/>
      <c r="B226" s="34"/>
      <c r="C226" s="36"/>
    </row>
    <row r="227" spans="1:3">
      <c r="A227" s="35"/>
      <c r="B227" s="34"/>
      <c r="C227" s="36"/>
    </row>
    <row r="228" spans="1:3">
      <c r="A228" s="35"/>
      <c r="B228" s="34"/>
      <c r="C228" s="36"/>
    </row>
    <row r="229" spans="1:3">
      <c r="A229" s="35"/>
      <c r="B229" s="34"/>
      <c r="C229" s="36"/>
    </row>
    <row r="230" spans="1:3">
      <c r="A230" s="35"/>
      <c r="B230" s="34"/>
      <c r="C230" s="36"/>
    </row>
    <row r="231" spans="1:3">
      <c r="A231" s="35"/>
      <c r="B231" s="34"/>
      <c r="C231" s="36"/>
    </row>
    <row r="232" spans="1:3">
      <c r="A232" s="35"/>
      <c r="B232" s="34"/>
      <c r="C232" s="36"/>
    </row>
    <row r="233" spans="1:3">
      <c r="A233" s="35"/>
      <c r="B233" s="34"/>
      <c r="C233" s="36"/>
    </row>
    <row r="234" spans="1:3">
      <c r="A234" s="35"/>
      <c r="B234" s="34"/>
      <c r="C234" s="36"/>
    </row>
    <row r="235" spans="1:3">
      <c r="A235" s="35"/>
      <c r="B235" s="34"/>
      <c r="C235" s="36"/>
    </row>
    <row r="236" spans="1:3">
      <c r="A236" s="35"/>
      <c r="B236" s="34"/>
      <c r="C236" s="36"/>
    </row>
    <row r="237" spans="1:3">
      <c r="A237" s="35"/>
      <c r="B237" s="34"/>
      <c r="C237" s="36"/>
    </row>
    <row r="238" spans="1:3">
      <c r="A238" s="35"/>
      <c r="B238" s="34"/>
      <c r="C238" s="36"/>
    </row>
    <row r="239" spans="1:3">
      <c r="A239" s="35"/>
      <c r="B239" s="34"/>
      <c r="C239" s="36"/>
    </row>
    <row r="240" spans="1:3">
      <c r="A240" s="35"/>
      <c r="B240" s="34"/>
      <c r="C240" s="36"/>
    </row>
    <row r="241" spans="1:3">
      <c r="A241" s="35"/>
      <c r="B241" s="34"/>
      <c r="C241" s="36"/>
    </row>
    <row r="242" spans="1:3">
      <c r="A242" s="35"/>
      <c r="B242" s="34"/>
      <c r="C242" s="36"/>
    </row>
    <row r="243" spans="1:3">
      <c r="A243" s="35"/>
      <c r="B243" s="34"/>
      <c r="C243" s="36"/>
    </row>
    <row r="244" spans="1:3">
      <c r="A244" s="35"/>
      <c r="B244" s="34"/>
      <c r="C244" s="36"/>
    </row>
    <row r="245" spans="1:3">
      <c r="A245" s="35"/>
      <c r="B245" s="34"/>
      <c r="C245" s="36"/>
    </row>
    <row r="246" spans="1:3">
      <c r="A246" s="35"/>
      <c r="B246" s="34"/>
      <c r="C246" s="36"/>
    </row>
    <row r="247" spans="1:3">
      <c r="A247" s="35"/>
      <c r="B247" s="34"/>
      <c r="C247" s="36"/>
    </row>
    <row r="248" spans="1:3">
      <c r="A248" s="35"/>
      <c r="B248" s="34"/>
      <c r="C248" s="36"/>
    </row>
    <row r="249" spans="1:3">
      <c r="A249" s="35"/>
      <c r="B249" s="34"/>
      <c r="C249" s="36"/>
    </row>
    <row r="250" spans="1:3">
      <c r="A250" s="35"/>
      <c r="B250" s="34"/>
      <c r="C250" s="36"/>
    </row>
    <row r="251" spans="1:3">
      <c r="A251" s="35"/>
      <c r="B251" s="34"/>
      <c r="C251" s="36"/>
    </row>
    <row r="252" spans="1:3">
      <c r="A252" s="35"/>
      <c r="B252" s="34"/>
      <c r="C252" s="36"/>
    </row>
    <row r="253" spans="1:3">
      <c r="A253" s="35"/>
      <c r="B253" s="34"/>
      <c r="C253" s="36"/>
    </row>
    <row r="254" spans="1:3">
      <c r="A254" s="35"/>
      <c r="B254" s="34"/>
      <c r="C254" s="36"/>
    </row>
    <row r="255" spans="1:3">
      <c r="A255" s="35"/>
      <c r="B255" s="34"/>
      <c r="C255" s="36"/>
    </row>
    <row r="256" spans="1:3">
      <c r="A256" s="35"/>
      <c r="B256" s="34"/>
      <c r="C256" s="36"/>
    </row>
    <row r="257" spans="1:3">
      <c r="A257" s="35"/>
      <c r="B257" s="34"/>
      <c r="C257" s="36"/>
    </row>
    <row r="258" spans="1:3">
      <c r="A258" s="35"/>
      <c r="B258" s="34"/>
      <c r="C258" s="36"/>
    </row>
    <row r="259" spans="1:3">
      <c r="A259" s="35"/>
      <c r="B259" s="34"/>
      <c r="C259" s="36"/>
    </row>
    <row r="260" spans="1:3">
      <c r="A260" s="35"/>
      <c r="B260" s="34"/>
      <c r="C260" s="36"/>
    </row>
    <row r="261" spans="1:3">
      <c r="A261" s="35"/>
      <c r="B261" s="34"/>
      <c r="C261" s="36"/>
    </row>
    <row r="262" spans="1:3">
      <c r="A262" s="35"/>
      <c r="B262" s="34"/>
      <c r="C262" s="36"/>
    </row>
    <row r="263" spans="1:3">
      <c r="A263" s="35"/>
      <c r="B263" s="34"/>
      <c r="C263" s="36"/>
    </row>
    <row r="264" spans="1:3">
      <c r="A264" s="35"/>
      <c r="B264" s="34"/>
      <c r="C264" s="36"/>
    </row>
    <row r="265" spans="1:3">
      <c r="A265" s="35"/>
      <c r="B265" s="34"/>
      <c r="C265" s="36"/>
    </row>
    <row r="266" spans="1:3">
      <c r="A266" s="35"/>
      <c r="B266" s="34"/>
      <c r="C266" s="36"/>
    </row>
    <row r="267" spans="1:3">
      <c r="A267" s="35"/>
      <c r="B267" s="34"/>
      <c r="C267" s="36"/>
    </row>
    <row r="268" spans="1:3">
      <c r="A268" s="35"/>
      <c r="B268" s="34"/>
      <c r="C268" s="36"/>
    </row>
    <row r="269" spans="1:3">
      <c r="A269" s="35"/>
      <c r="B269" s="34"/>
      <c r="C269" s="36"/>
    </row>
    <row r="270" spans="1:3">
      <c r="A270" s="35"/>
      <c r="B270" s="34"/>
      <c r="C270" s="36"/>
    </row>
    <row r="271" spans="1:3">
      <c r="A271" s="35"/>
      <c r="B271" s="34"/>
      <c r="C271" s="36"/>
    </row>
    <row r="272" spans="1:3">
      <c r="A272" s="35"/>
      <c r="B272" s="34"/>
      <c r="C272" s="36"/>
    </row>
    <row r="273" spans="1:3">
      <c r="A273" s="35"/>
      <c r="B273" s="34"/>
      <c r="C273" s="36"/>
    </row>
    <row r="274" spans="1:3">
      <c r="A274" s="35"/>
      <c r="B274" s="34"/>
      <c r="C274" s="36"/>
    </row>
    <row r="275" spans="1:3">
      <c r="A275" s="35"/>
      <c r="B275" s="34"/>
      <c r="C275" s="36"/>
    </row>
    <row r="276" spans="1:3">
      <c r="A276" s="35"/>
      <c r="B276" s="34"/>
      <c r="C276" s="36"/>
    </row>
    <row r="277" spans="1:3">
      <c r="A277" s="35"/>
      <c r="B277" s="34"/>
      <c r="C277" s="36"/>
    </row>
    <row r="278" spans="1:3">
      <c r="A278" s="35"/>
      <c r="B278" s="34"/>
      <c r="C278" s="36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Affouage</vt:lpstr>
      <vt:lpstr>Modèle</vt:lpstr>
      <vt:lpstr>Modèle!Impression_des_titres</vt:lpstr>
      <vt:lpstr>moyenne</vt:lpstr>
      <vt:lpstr>nbLots</vt:lpstr>
      <vt:lpstr>SeuilLotMultiple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2015-11-29T22:59:18Z</cp:lastPrinted>
  <dcterms:created xsi:type="dcterms:W3CDTF">2015-10-24T11:24:57Z</dcterms:created>
  <dcterms:modified xsi:type="dcterms:W3CDTF">2015-12-07T06:54:07Z</dcterms:modified>
</cp:coreProperties>
</file>