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75" windowWidth="18915" windowHeight="11820"/>
  </bookViews>
  <sheets>
    <sheet name="Feuil2" sheetId="22" r:id="rId1"/>
    <sheet name="Feuil1" sheetId="1" r:id="rId2"/>
    <sheet name="Feuil1 (2)" sheetId="23" r:id="rId3"/>
  </sheets>
  <definedNames>
    <definedName name="A">#REF!</definedName>
  </definedNames>
  <calcPr calcId="152511"/>
</workbook>
</file>

<file path=xl/calcChain.xml><?xml version="1.0" encoding="utf-8"?>
<calcChain xmlns="http://schemas.openxmlformats.org/spreadsheetml/2006/main">
  <c r="C23" i="23" l="1"/>
  <c r="C24" i="23"/>
  <c r="C25" i="23"/>
  <c r="C26" i="23"/>
  <c r="C27" i="23"/>
  <c r="C28" i="23"/>
  <c r="C29" i="23"/>
  <c r="C30" i="23"/>
  <c r="C31" i="23"/>
  <c r="C32" i="23"/>
  <c r="C33" i="23"/>
  <c r="C34" i="23"/>
  <c r="C35" i="23"/>
  <c r="C36" i="23"/>
  <c r="C37" i="23"/>
  <c r="C22" i="23"/>
  <c r="C17" i="23"/>
  <c r="C16" i="23"/>
  <c r="C15" i="23"/>
  <c r="C14" i="23"/>
  <c r="C13" i="23"/>
  <c r="C12" i="23"/>
  <c r="C11" i="23"/>
  <c r="C10" i="23"/>
  <c r="C8" i="23"/>
  <c r="B7" i="22" s="1"/>
  <c r="C7" i="23"/>
  <c r="C6" i="23"/>
  <c r="C5" i="23"/>
  <c r="C4" i="23"/>
  <c r="C3" i="23"/>
  <c r="C2" i="23"/>
  <c r="C9" i="23"/>
  <c r="K5" i="22" l="1"/>
  <c r="I5" i="22"/>
  <c r="G5" i="22"/>
  <c r="E5" i="22"/>
</calcChain>
</file>

<file path=xl/sharedStrings.xml><?xml version="1.0" encoding="utf-8"?>
<sst xmlns="http://schemas.openxmlformats.org/spreadsheetml/2006/main" count="100" uniqueCount="38">
  <si>
    <t>DATE D'EFFET</t>
  </si>
  <si>
    <t>PRETS</t>
  </si>
  <si>
    <t>GARANTIES</t>
  </si>
  <si>
    <t>DC PTIA IT</t>
  </si>
  <si>
    <t>Prêts immobiliers</t>
  </si>
  <si>
    <t>DC PTIA</t>
  </si>
  <si>
    <t>Gros capitaux</t>
  </si>
  <si>
    <t>Prêts Vivrelec</t>
  </si>
  <si>
    <t>PE</t>
  </si>
  <si>
    <t>OUI</t>
  </si>
  <si>
    <t>Prêts consommation</t>
  </si>
  <si>
    <t>N° DE POLICE</t>
  </si>
  <si>
    <t>Prêts senior</t>
  </si>
  <si>
    <t>Investisseurs locatifs
Prêts in fine</t>
  </si>
  <si>
    <t>PRISE EN CHARGE RUPTURE CONVENTIONNELLE</t>
  </si>
  <si>
    <t>POLICES</t>
  </si>
  <si>
    <t>DATE EFFET</t>
  </si>
  <si>
    <t>TYPE DE PRETS</t>
  </si>
  <si>
    <t>PEC RUPC</t>
  </si>
  <si>
    <t>lien hypertexte</t>
  </si>
  <si>
    <t>Emplacement</t>
  </si>
  <si>
    <t>\\srvfich\Prevoyance_I\Documentation liee aux processus metiers\SINISTRE\Anne Claire\CIEL\maquette-CF-parametres.xlsx#A</t>
  </si>
  <si>
    <t>'\\srvfich\Prevoyance_I\Documentation liee aux processus metiers\SINISTRE\Anne Claire\CIEL\maquette-CF-parametres.xlsx#A</t>
  </si>
  <si>
    <t>\\srvfich\Prevoyance_I\Documentation liee aux processus metiers\SINISTRE\Anne Claire\CIEL\maquette-CF-parametres.xlsx#Q</t>
  </si>
  <si>
    <t>\\srvfich\Prevoyance_I\Documentation liee aux processus metiers\SINISTRE\Anne Claire\CIEL\maquette-CF-parametres.xlsx#P</t>
  </si>
  <si>
    <t>\\srvfich\Prevoyance_I\Documentation liee aux processus metiers\SINISTRE\Anne Claire\CIEL\maquette-CF-parametres.xlsx#O</t>
  </si>
  <si>
    <t>\\srvfich\Prevoyance_I\Documentation liee aux processus metiers\SINISTRE\Anne Claire\CIEL\maquette-CF-parametres.xlsx#G</t>
  </si>
  <si>
    <t>\\srvfich\Prevoyance_I\Documentation liee aux processus metiers\SINISTRE\Anne Claire\CIEL\maquette-CF-parametres.xlsx#F</t>
  </si>
  <si>
    <t>\\srvfich\Prevoyance_I\Documentation liee aux processus metiers\SINISTRE\Anne Claire\CIEL\maquette-CF-parametres.xlsx#D</t>
  </si>
  <si>
    <t>\\srvfich\Prevoyance_I\Documentation liee aux processus metiers\SINISTRE\Anne Claire\CIEL\maquette-CF-parametres.xlsx#B</t>
  </si>
  <si>
    <t>\\srvfich\Prevoyance_I\Documentation liee aux processus metiers\SINISTRE\Anne Claire\CIEL\maquette-CF-parametres.xlsx#AC</t>
  </si>
  <si>
    <t>\\srvfich\Prevoyance_I\Documentation liee aux processus metiers\SINISTRE\Anne Claire\CIEL\maquette-CF-parametres.xlsx#AA</t>
  </si>
  <si>
    <t>\\srvfich\Prevoyance_I\Documentation liee aux processus metiers\SINISTRE\Anne Claire\CIEL\maquette-CF-parametres.xlsx#N</t>
  </si>
  <si>
    <t>\\srvfich\Prevoyance_I\Documentation liee aux processus metiers\SINISTRE\Anne Claire\CIEL\maquette-CF-parametres.xlsx#M</t>
  </si>
  <si>
    <t>\\srvfich\Prevoyance_I\Documentation liee aux processus metiers\SINISTRE\Anne Claire\CIEL\maquette-CF-parametres.xlsx#K</t>
  </si>
  <si>
    <t>\\srvfich\Prevoyance_I\Documentation liee aux processus metiers\SINISTRE\Anne Claire\CIEL\maquette-CF-parametres.xlsx#H</t>
  </si>
  <si>
    <t>\\srvfich\Prevoyance_I\Documentation liee aux processus metiers\SINISTRE\Anne Claire\CIEL\maquette-CF-parametres.xlsx#J</t>
  </si>
  <si>
    <t>\\srvfich\Prevoyance_I\Documentation liee aux processus metiers\SINISTRE\Anne Claire\CIEL\maquette-CF-parametres.xlsx#I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</si>
</sst>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rgb="FF00206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2"/>
      <color theme="7" tint="-0.249977111117893"/>
      <name val="Calibri"/>
      <family val="2"/>
      <scheme val="minor"/>
    </font>
    <font>
      <b/>
      <sz val="12"/>
      <color theme="7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rgb="FF002060"/>
      </left>
      <right/>
      <top style="hair">
        <color rgb="FF002060"/>
      </top>
      <bottom style="hair">
        <color rgb="FF002060"/>
      </bottom>
      <diagonal/>
    </border>
    <border>
      <left/>
      <right/>
      <top style="hair">
        <color rgb="FF002060"/>
      </top>
      <bottom style="hair">
        <color rgb="FF002060"/>
      </bottom>
      <diagonal/>
    </border>
    <border>
      <left/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thin">
        <color rgb="FF002060"/>
      </bottom>
      <diagonal/>
    </border>
    <border>
      <left style="thin">
        <color rgb="FF002060"/>
      </left>
      <right/>
      <top style="hair">
        <color rgb="FF002060"/>
      </top>
      <bottom style="thin">
        <color rgb="FF002060"/>
      </bottom>
      <diagonal/>
    </border>
    <border>
      <left/>
      <right/>
      <top style="hair">
        <color rgb="FF002060"/>
      </top>
      <bottom style="thin">
        <color rgb="FF002060"/>
      </bottom>
      <diagonal/>
    </border>
    <border>
      <left/>
      <right style="thin">
        <color rgb="FF002060"/>
      </right>
      <top style="hair">
        <color rgb="FF002060"/>
      </top>
      <bottom style="thin">
        <color rgb="FF002060"/>
      </bottom>
      <diagonal/>
    </border>
    <border>
      <left/>
      <right/>
      <top style="thick">
        <color theme="1"/>
      </top>
      <bottom/>
      <diagonal/>
    </border>
    <border>
      <left/>
      <right/>
      <top/>
      <bottom style="thick">
        <color theme="1" tint="0.499984740745262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9" fillId="3" borderId="3" xfId="3" applyFont="1" applyFill="1" applyBorder="1" applyAlignment="1">
      <alignment horizontal="center"/>
    </xf>
    <xf numFmtId="14" fontId="10" fillId="3" borderId="3" xfId="0" applyNumberFormat="1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5" xfId="0" applyFont="1" applyFill="1" applyBorder="1"/>
    <xf numFmtId="0" fontId="11" fillId="3" borderId="6" xfId="0" applyFont="1" applyFill="1" applyBorder="1"/>
    <xf numFmtId="0" fontId="12" fillId="2" borderId="3" xfId="3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3" fillId="2" borderId="5" xfId="0" applyFont="1" applyFill="1" applyBorder="1"/>
    <xf numFmtId="0" fontId="3" fillId="2" borderId="6" xfId="0" applyFont="1" applyFill="1" applyBorder="1"/>
    <xf numFmtId="14" fontId="6" fillId="2" borderId="3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wrapText="1"/>
    </xf>
    <xf numFmtId="0" fontId="12" fillId="2" borderId="7" xfId="3" applyFont="1" applyFill="1" applyBorder="1" applyAlignment="1">
      <alignment horizontal="center"/>
    </xf>
    <xf numFmtId="14" fontId="6" fillId="2" borderId="7" xfId="0" applyNumberFormat="1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3" fillId="2" borderId="9" xfId="0" applyFont="1" applyFill="1" applyBorder="1"/>
    <xf numFmtId="0" fontId="3" fillId="2" borderId="10" xfId="0" applyFont="1" applyFill="1" applyBorder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/>
    <xf numFmtId="0" fontId="11" fillId="3" borderId="5" xfId="0" applyFont="1" applyFill="1" applyBorder="1" applyAlignment="1"/>
    <xf numFmtId="0" fontId="11" fillId="3" borderId="6" xfId="0" applyFont="1" applyFill="1" applyBorder="1" applyAlignme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4" fontId="1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left" vertical="center"/>
    </xf>
    <xf numFmtId="14" fontId="13" fillId="6" borderId="12" xfId="0" applyNumberFormat="1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2" fillId="2" borderId="2" xfId="3" applyFont="1" applyFill="1" applyBorder="1" applyAlignment="1">
      <alignment horizontal="center"/>
    </xf>
    <xf numFmtId="0" fontId="9" fillId="3" borderId="7" xfId="3" applyFont="1" applyFill="1" applyBorder="1" applyAlignment="1">
      <alignment horizontal="center"/>
    </xf>
    <xf numFmtId="0" fontId="5" fillId="0" borderId="0" xfId="3" quotePrefix="1"/>
    <xf numFmtId="0" fontId="5" fillId="0" borderId="0" xfId="3"/>
    <xf numFmtId="0" fontId="7" fillId="4" borderId="1" xfId="0" applyFont="1" applyFill="1" applyBorder="1" applyAlignment="1">
      <alignment horizontal="center" vertical="center" wrapText="1"/>
    </xf>
    <xf numFmtId="0" fontId="16" fillId="0" borderId="0" xfId="3" applyFont="1"/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5" fillId="0" borderId="0" xfId="3" applyFont="1" applyFill="1" applyAlignment="1">
      <alignment wrapText="1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175260</xdr:rowOff>
    </xdr:from>
    <xdr:to>
      <xdr:col>1</xdr:col>
      <xdr:colOff>470263</xdr:colOff>
      <xdr:row>2</xdr:row>
      <xdr:rowOff>198120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175260"/>
          <a:ext cx="1018903" cy="396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G8"/>
  <sheetViews>
    <sheetView showGridLines="0" tabSelected="1" workbookViewId="0">
      <selection activeCell="C5" sqref="C5"/>
    </sheetView>
  </sheetViews>
  <sheetFormatPr baseColWidth="10" defaultRowHeight="15" x14ac:dyDescent="0.25"/>
  <cols>
    <col min="3" max="3" width="13.85546875" bestFit="1" customWidth="1"/>
    <col min="4" max="4" width="3.5703125" customWidth="1"/>
    <col min="6" max="6" width="3.5703125" customWidth="1"/>
    <col min="8" max="8" width="3.5703125" customWidth="1"/>
    <col min="9" max="9" width="18.42578125" bestFit="1" customWidth="1"/>
    <col min="10" max="10" width="3.5703125" customWidth="1"/>
  </cols>
  <sheetData>
    <row r="2" spans="1:85" ht="15.75" thickBot="1" x14ac:dyDescent="0.3">
      <c r="C2" s="30"/>
      <c r="E2" s="30"/>
      <c r="G2" s="30"/>
      <c r="I2" s="30"/>
      <c r="K2" s="30"/>
    </row>
    <row r="3" spans="1:85" s="31" customFormat="1" ht="24.6" customHeight="1" thickTop="1" thickBot="1" x14ac:dyDescent="0.3">
      <c r="A3" s="32"/>
      <c r="B3" s="32"/>
      <c r="C3" s="33" t="s">
        <v>15</v>
      </c>
      <c r="D3" s="32"/>
      <c r="E3" s="33" t="s">
        <v>16</v>
      </c>
      <c r="F3" s="32"/>
      <c r="G3" s="33" t="s">
        <v>2</v>
      </c>
      <c r="H3" s="32"/>
      <c r="I3" s="33" t="s">
        <v>17</v>
      </c>
      <c r="J3" s="32"/>
      <c r="K3" s="33" t="s">
        <v>18</v>
      </c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</row>
    <row r="4" spans="1:85" ht="8.4499999999999993" customHeight="1" thickTop="1" x14ac:dyDescent="0.25"/>
    <row r="5" spans="1:85" s="29" customFormat="1" ht="21.6" customHeight="1" thickBot="1" x14ac:dyDescent="0.3">
      <c r="C5" s="34">
        <v>4880</v>
      </c>
      <c r="D5" s="27"/>
      <c r="E5" s="35">
        <f>VLOOKUP(C5,Feuil1!B2:B23:'Feuil1'!C23,2,FALSE)</f>
        <v>35796</v>
      </c>
      <c r="F5" s="28"/>
      <c r="G5" s="36" t="str">
        <f>VLOOKUP(C5,Feuil1!D2:D23:'Feuil1'!E23,2,FALSE)</f>
        <v>DC PTIA IT</v>
      </c>
      <c r="H5" s="26"/>
      <c r="I5" s="36" t="str">
        <f>VLOOKUP(C5,Feuil1!F2:F23:'Feuil1'!G23,2,FALSE)</f>
        <v>Prêts senior</v>
      </c>
      <c r="J5" s="26"/>
      <c r="K5" s="36">
        <f>VLOOKUP(C5,Feuil1!H2:H23:'Feuil1'!I23,2,FALSE)</f>
        <v>0</v>
      </c>
    </row>
    <row r="6" spans="1:85" ht="15.75" thickTop="1" x14ac:dyDescent="0.25"/>
    <row r="7" spans="1:85" ht="13.9" customHeight="1" x14ac:dyDescent="0.25">
      <c r="B7" s="40" t="str">
        <f>HYPERLINK(VLOOKUP(C5,'Feuil1 (2)'!B2:B17:'Feuil1 (2)'!C17,2,FALSE))</f>
        <v>Police_4880</v>
      </c>
      <c r="C7" s="45"/>
    </row>
    <row r="8" spans="1:85" x14ac:dyDescent="0.25">
      <c r="G8" s="30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Feuil1!$B$2:$B$23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showGridLines="0" zoomScale="90" zoomScaleNormal="90" workbookViewId="0">
      <selection activeCell="C29" sqref="C29"/>
    </sheetView>
  </sheetViews>
  <sheetFormatPr baseColWidth="10" defaultRowHeight="15" x14ac:dyDescent="0.25"/>
  <cols>
    <col min="2" max="2" width="16.42578125" customWidth="1"/>
    <col min="3" max="4" width="23.42578125" customWidth="1"/>
    <col min="5" max="6" width="14.28515625" customWidth="1"/>
    <col min="7" max="7" width="32.5703125" customWidth="1"/>
    <col min="8" max="8" width="13.42578125" bestFit="1" customWidth="1"/>
    <col min="9" max="9" width="20.7109375" customWidth="1"/>
    <col min="11" max="11" width="3" customWidth="1"/>
  </cols>
  <sheetData>
    <row r="1" spans="2:11" ht="45" customHeight="1" x14ac:dyDescent="0.25">
      <c r="B1" s="21" t="s">
        <v>11</v>
      </c>
      <c r="C1" s="21" t="s">
        <v>0</v>
      </c>
      <c r="D1" s="22" t="s">
        <v>11</v>
      </c>
      <c r="E1" s="21" t="s">
        <v>2</v>
      </c>
      <c r="F1" s="22" t="s">
        <v>11</v>
      </c>
      <c r="G1" s="21" t="s">
        <v>1</v>
      </c>
      <c r="H1" s="22" t="s">
        <v>11</v>
      </c>
      <c r="I1" s="43" t="s">
        <v>14</v>
      </c>
      <c r="J1" s="44"/>
      <c r="K1" s="44"/>
    </row>
    <row r="2" spans="2:11" ht="15.75" x14ac:dyDescent="0.25">
      <c r="B2" s="1">
        <v>8177</v>
      </c>
      <c r="C2" s="2">
        <v>38743</v>
      </c>
      <c r="D2" s="1">
        <v>8177</v>
      </c>
      <c r="E2" s="3" t="s">
        <v>8</v>
      </c>
      <c r="F2" s="1">
        <v>8177</v>
      </c>
      <c r="G2" s="3" t="s">
        <v>4</v>
      </c>
      <c r="H2" s="1">
        <v>8177</v>
      </c>
      <c r="I2" s="23" t="s">
        <v>9</v>
      </c>
      <c r="J2" s="24"/>
      <c r="K2" s="25"/>
    </row>
    <row r="3" spans="2:11" ht="15.75" x14ac:dyDescent="0.25">
      <c r="B3" s="1">
        <v>8861</v>
      </c>
      <c r="C3" s="3"/>
      <c r="D3" s="1">
        <v>8861</v>
      </c>
      <c r="E3" s="3" t="s">
        <v>8</v>
      </c>
      <c r="F3" s="1">
        <v>8861</v>
      </c>
      <c r="G3" s="3" t="s">
        <v>4</v>
      </c>
      <c r="H3" s="1">
        <v>8861</v>
      </c>
      <c r="I3" s="23" t="s">
        <v>9</v>
      </c>
      <c r="J3" s="24"/>
      <c r="K3" s="25"/>
    </row>
    <row r="4" spans="2:11" ht="15.75" x14ac:dyDescent="0.25">
      <c r="B4" s="1">
        <v>8860</v>
      </c>
      <c r="C4" s="3"/>
      <c r="D4" s="1">
        <v>8860</v>
      </c>
      <c r="E4" s="3" t="s">
        <v>8</v>
      </c>
      <c r="F4" s="1">
        <v>8860</v>
      </c>
      <c r="G4" s="3" t="s">
        <v>4</v>
      </c>
      <c r="H4" s="1">
        <v>8860</v>
      </c>
      <c r="I4" s="23" t="s">
        <v>9</v>
      </c>
      <c r="J4" s="24"/>
      <c r="K4" s="25"/>
    </row>
    <row r="5" spans="2:11" ht="15.75" x14ac:dyDescent="0.25">
      <c r="B5" s="1">
        <v>8115</v>
      </c>
      <c r="C5" s="2">
        <v>37257</v>
      </c>
      <c r="D5" s="1">
        <v>8115</v>
      </c>
      <c r="E5" s="3" t="s">
        <v>8</v>
      </c>
      <c r="F5" s="1">
        <v>8115</v>
      </c>
      <c r="G5" s="3" t="s">
        <v>4</v>
      </c>
      <c r="H5" s="1">
        <v>8115</v>
      </c>
      <c r="I5" s="23" t="s">
        <v>9</v>
      </c>
      <c r="J5" s="24"/>
      <c r="K5" s="25"/>
    </row>
    <row r="6" spans="2:11" ht="15.75" x14ac:dyDescent="0.25">
      <c r="B6" s="3">
        <v>8113</v>
      </c>
      <c r="C6" s="3"/>
      <c r="D6" s="4">
        <v>8113</v>
      </c>
      <c r="E6" s="3" t="s">
        <v>8</v>
      </c>
      <c r="F6" s="4">
        <v>8113</v>
      </c>
      <c r="G6" s="3"/>
      <c r="H6" s="4">
        <v>8113</v>
      </c>
      <c r="I6" s="23" t="s">
        <v>9</v>
      </c>
      <c r="J6" s="24"/>
      <c r="K6" s="25"/>
    </row>
    <row r="7" spans="2:11" ht="15.75" x14ac:dyDescent="0.25">
      <c r="B7" s="1">
        <v>8060</v>
      </c>
      <c r="C7" s="3"/>
      <c r="D7" s="1">
        <v>8060</v>
      </c>
      <c r="E7" s="3" t="s">
        <v>8</v>
      </c>
      <c r="F7" s="1">
        <v>8060</v>
      </c>
      <c r="G7" s="3" t="s">
        <v>4</v>
      </c>
      <c r="H7" s="1">
        <v>8060</v>
      </c>
      <c r="I7" s="5"/>
      <c r="J7" s="6"/>
      <c r="K7" s="7"/>
    </row>
    <row r="8" spans="2:11" ht="15.75" x14ac:dyDescent="0.25">
      <c r="B8" s="1">
        <v>8030</v>
      </c>
      <c r="C8" s="3"/>
      <c r="D8" s="1">
        <v>8030</v>
      </c>
      <c r="E8" s="3" t="s">
        <v>8</v>
      </c>
      <c r="F8" s="1">
        <v>8030</v>
      </c>
      <c r="G8" s="3" t="s">
        <v>4</v>
      </c>
      <c r="H8" s="1">
        <v>8030</v>
      </c>
      <c r="I8" s="5"/>
      <c r="J8" s="6"/>
      <c r="K8" s="7"/>
    </row>
    <row r="9" spans="2:11" ht="15.75" x14ac:dyDescent="0.25">
      <c r="B9" s="1">
        <v>7522</v>
      </c>
      <c r="C9" s="3"/>
      <c r="D9" s="1">
        <v>7522</v>
      </c>
      <c r="E9" s="3" t="s">
        <v>8</v>
      </c>
      <c r="F9" s="1">
        <v>7522</v>
      </c>
      <c r="G9" s="3" t="s">
        <v>4</v>
      </c>
      <c r="H9" s="1">
        <v>7522</v>
      </c>
      <c r="I9" s="5"/>
      <c r="J9" s="6"/>
      <c r="K9" s="7"/>
    </row>
    <row r="10" spans="2:11" ht="15.75" x14ac:dyDescent="0.25">
      <c r="B10" s="1">
        <v>7422</v>
      </c>
      <c r="C10" s="2">
        <v>32874</v>
      </c>
      <c r="D10" s="1">
        <v>7422</v>
      </c>
      <c r="E10" s="3" t="s">
        <v>8</v>
      </c>
      <c r="F10" s="1">
        <v>7422</v>
      </c>
      <c r="G10" s="3" t="s">
        <v>4</v>
      </c>
      <c r="H10" s="1">
        <v>7422</v>
      </c>
      <c r="I10" s="5"/>
      <c r="J10" s="6"/>
      <c r="K10" s="7"/>
    </row>
    <row r="11" spans="2:11" ht="15.75" x14ac:dyDescent="0.25">
      <c r="B11" s="1">
        <v>7222</v>
      </c>
      <c r="C11" s="2">
        <v>32874</v>
      </c>
      <c r="D11" s="1">
        <v>7222</v>
      </c>
      <c r="E11" s="3" t="s">
        <v>8</v>
      </c>
      <c r="F11" s="1">
        <v>7222</v>
      </c>
      <c r="G11" s="3" t="s">
        <v>4</v>
      </c>
      <c r="H11" s="1">
        <v>7222</v>
      </c>
      <c r="I11" s="5"/>
      <c r="J11" s="6"/>
      <c r="K11" s="7"/>
    </row>
    <row r="12" spans="2:11" ht="15.75" x14ac:dyDescent="0.25">
      <c r="B12" s="8">
        <v>4978</v>
      </c>
      <c r="C12" s="13">
        <v>38743</v>
      </c>
      <c r="D12" s="8">
        <v>4978</v>
      </c>
      <c r="E12" s="9" t="s">
        <v>3</v>
      </c>
      <c r="F12" s="8">
        <v>4978</v>
      </c>
      <c r="G12" s="9" t="s">
        <v>4</v>
      </c>
      <c r="H12" s="8">
        <v>4978</v>
      </c>
      <c r="I12" s="10"/>
      <c r="J12" s="11"/>
      <c r="K12" s="12"/>
    </row>
    <row r="13" spans="2:11" ht="31.5" x14ac:dyDescent="0.25">
      <c r="B13" s="8">
        <v>4977</v>
      </c>
      <c r="C13" s="13">
        <v>38743</v>
      </c>
      <c r="D13" s="8">
        <v>4977</v>
      </c>
      <c r="E13" s="9" t="s">
        <v>3</v>
      </c>
      <c r="F13" s="8">
        <v>4977</v>
      </c>
      <c r="G13" s="14" t="s">
        <v>13</v>
      </c>
      <c r="H13" s="8">
        <v>4977</v>
      </c>
      <c r="I13" s="10"/>
      <c r="J13" s="11"/>
      <c r="K13" s="12"/>
    </row>
    <row r="14" spans="2:11" ht="15.75" x14ac:dyDescent="0.25">
      <c r="B14" s="8">
        <v>4973</v>
      </c>
      <c r="C14" s="13">
        <v>36892</v>
      </c>
      <c r="D14" s="8">
        <v>4973</v>
      </c>
      <c r="E14" s="9" t="s">
        <v>3</v>
      </c>
      <c r="F14" s="8">
        <v>4973</v>
      </c>
      <c r="G14" s="9" t="s">
        <v>10</v>
      </c>
      <c r="H14" s="8">
        <v>4973</v>
      </c>
      <c r="I14" s="10"/>
      <c r="J14" s="11"/>
      <c r="K14" s="12"/>
    </row>
    <row r="15" spans="2:11" ht="15.75" x14ac:dyDescent="0.25">
      <c r="B15" s="8">
        <v>4971</v>
      </c>
      <c r="C15" s="13">
        <v>36892</v>
      </c>
      <c r="D15" s="8">
        <v>4971</v>
      </c>
      <c r="E15" s="9" t="s">
        <v>3</v>
      </c>
      <c r="F15" s="8">
        <v>4971</v>
      </c>
      <c r="G15" s="9" t="s">
        <v>4</v>
      </c>
      <c r="H15" s="8">
        <v>4971</v>
      </c>
      <c r="I15" s="10"/>
      <c r="J15" s="11"/>
      <c r="K15" s="12"/>
    </row>
    <row r="16" spans="2:11" ht="15.75" x14ac:dyDescent="0.25">
      <c r="B16" s="8">
        <v>4970</v>
      </c>
      <c r="C16" s="13">
        <v>36161</v>
      </c>
      <c r="D16" s="8">
        <v>4970</v>
      </c>
      <c r="E16" s="9" t="s">
        <v>3</v>
      </c>
      <c r="F16" s="8">
        <v>4970</v>
      </c>
      <c r="G16" s="9" t="s">
        <v>4</v>
      </c>
      <c r="H16" s="8">
        <v>4970</v>
      </c>
      <c r="I16" s="10"/>
      <c r="J16" s="11"/>
      <c r="K16" s="12"/>
    </row>
    <row r="17" spans="2:11" ht="15.75" x14ac:dyDescent="0.25">
      <c r="B17" s="8">
        <v>4880</v>
      </c>
      <c r="C17" s="13">
        <v>35796</v>
      </c>
      <c r="D17" s="8">
        <v>4880</v>
      </c>
      <c r="E17" s="9" t="s">
        <v>3</v>
      </c>
      <c r="F17" s="8">
        <v>4880</v>
      </c>
      <c r="G17" s="9" t="s">
        <v>12</v>
      </c>
      <c r="H17" s="8">
        <v>4880</v>
      </c>
      <c r="I17" s="10"/>
      <c r="J17" s="11"/>
      <c r="K17" s="12"/>
    </row>
    <row r="18" spans="2:11" ht="15.75" x14ac:dyDescent="0.25">
      <c r="B18" s="8">
        <v>4875</v>
      </c>
      <c r="C18" s="13">
        <v>35796</v>
      </c>
      <c r="D18" s="8">
        <v>4875</v>
      </c>
      <c r="E18" s="9" t="s">
        <v>5</v>
      </c>
      <c r="F18" s="8">
        <v>4875</v>
      </c>
      <c r="G18" s="9" t="s">
        <v>6</v>
      </c>
      <c r="H18" s="8">
        <v>4875</v>
      </c>
      <c r="I18" s="10"/>
      <c r="J18" s="11"/>
      <c r="K18" s="12"/>
    </row>
    <row r="19" spans="2:11" ht="15.75" x14ac:dyDescent="0.25">
      <c r="B19" s="8">
        <v>4870</v>
      </c>
      <c r="C19" s="13">
        <v>35796</v>
      </c>
      <c r="D19" s="8">
        <v>4870</v>
      </c>
      <c r="E19" s="9" t="s">
        <v>3</v>
      </c>
      <c r="F19" s="8">
        <v>4870</v>
      </c>
      <c r="G19" s="9" t="s">
        <v>4</v>
      </c>
      <c r="H19" s="8">
        <v>4870</v>
      </c>
      <c r="I19" s="10"/>
      <c r="J19" s="11"/>
      <c r="K19" s="12"/>
    </row>
    <row r="20" spans="2:11" ht="15.75" x14ac:dyDescent="0.25">
      <c r="B20" s="8">
        <v>4425</v>
      </c>
      <c r="C20" s="13">
        <v>38743</v>
      </c>
      <c r="D20" s="8">
        <v>4425</v>
      </c>
      <c r="E20" s="9" t="s">
        <v>3</v>
      </c>
      <c r="F20" s="8">
        <v>4425</v>
      </c>
      <c r="G20" s="9" t="s">
        <v>7</v>
      </c>
      <c r="H20" s="8">
        <v>4425</v>
      </c>
      <c r="I20" s="10"/>
      <c r="J20" s="11"/>
      <c r="K20" s="12"/>
    </row>
    <row r="21" spans="2:11" ht="15.75" x14ac:dyDescent="0.25">
      <c r="B21" s="8">
        <v>3713</v>
      </c>
      <c r="C21" s="13">
        <v>32690</v>
      </c>
      <c r="D21" s="8">
        <v>3713</v>
      </c>
      <c r="E21" s="9" t="s">
        <v>3</v>
      </c>
      <c r="F21" s="8">
        <v>3713</v>
      </c>
      <c r="G21" s="9" t="s">
        <v>4</v>
      </c>
      <c r="H21" s="8">
        <v>3713</v>
      </c>
      <c r="I21" s="10"/>
      <c r="J21" s="11"/>
      <c r="K21" s="12"/>
    </row>
    <row r="22" spans="2:11" ht="15.75" x14ac:dyDescent="0.25">
      <c r="B22" s="8">
        <v>3660</v>
      </c>
      <c r="C22" s="13">
        <v>32509</v>
      </c>
      <c r="D22" s="8">
        <v>3660</v>
      </c>
      <c r="E22" s="9" t="s">
        <v>3</v>
      </c>
      <c r="F22" s="8">
        <v>3660</v>
      </c>
      <c r="G22" s="9" t="s">
        <v>4</v>
      </c>
      <c r="H22" s="8">
        <v>3660</v>
      </c>
      <c r="I22" s="10"/>
      <c r="J22" s="11"/>
      <c r="K22" s="12"/>
    </row>
    <row r="23" spans="2:11" ht="15.75" x14ac:dyDescent="0.25">
      <c r="B23" s="15">
        <v>3659</v>
      </c>
      <c r="C23" s="16">
        <v>32509</v>
      </c>
      <c r="D23" s="15">
        <v>3659</v>
      </c>
      <c r="E23" s="17" t="s">
        <v>3</v>
      </c>
      <c r="F23" s="15">
        <v>3659</v>
      </c>
      <c r="G23" s="17" t="s">
        <v>4</v>
      </c>
      <c r="H23" s="15">
        <v>3659</v>
      </c>
      <c r="I23" s="18"/>
      <c r="J23" s="19"/>
      <c r="K23" s="20"/>
    </row>
  </sheetData>
  <sortState ref="B6:B25">
    <sortCondition descending="1" ref="B6"/>
  </sortState>
  <mergeCells count="1">
    <mergeCell ref="I1:K1"/>
  </mergeCells>
  <hyperlinks>
    <hyperlink ref="B2" location="'4978 4425 8177'!A1" display="'4978 4425 8177'!A1"/>
    <hyperlink ref="B3" location="'8861'!A1" display="'8861'!A1"/>
    <hyperlink ref="B4" location="'8860'!A1" display="'8860'!A1"/>
    <hyperlink ref="B5" location="'8115'!A1" display="'8115'!A1"/>
    <hyperlink ref="B7" location="'8060'!A1" display="'8060'!A1"/>
    <hyperlink ref="B8" location="'8030'!A1" display="'8030'!A1"/>
    <hyperlink ref="B9" location="'7522'!A1" display="'7522'!A1"/>
    <hyperlink ref="B10" location="'7422  7222'!A1" display="'7422  7222'!A1"/>
    <hyperlink ref="B11" location="'7422  7222'!A1" display="'7422  7222'!A1"/>
    <hyperlink ref="B12" location="'4978 4425 8177'!A1" display="'4978 4425 8177'!A1"/>
    <hyperlink ref="B13" location="'4977  8177'!A1" display="'4977  8177'!A1"/>
    <hyperlink ref="B14" location="'4973'!A1" display="'4973'!A1"/>
    <hyperlink ref="B15" location="'4971'!A1" display="'4971'!A1"/>
    <hyperlink ref="B16" location="'4970'!A1" display="'4970'!A1"/>
    <hyperlink ref="B17" location="'4880'!A1" display="'4880'!A1"/>
    <hyperlink ref="B18" location="'4875'!A1" display="'4875'!A1"/>
    <hyperlink ref="B19" location="'4870'!A1" display="'4870'!A1"/>
    <hyperlink ref="B20" location="'4978 4425  8177'!A1" display="'4978 4425  8177'!A1"/>
    <hyperlink ref="B21" location="'3713'!A1" display="'3713'!A1"/>
    <hyperlink ref="B22" location="'3660'!A1" display="'3660'!A1"/>
    <hyperlink ref="B23" location="'3659'!A1" display="'3659'!A1"/>
    <hyperlink ref="D2" location="'4978 4425 8177'!A1" display="'4978 4425 8177'!A1"/>
    <hyperlink ref="D3" location="'8861'!A1" display="'8861'!A1"/>
    <hyperlink ref="D4" location="'8860'!A1" display="'8860'!A1"/>
    <hyperlink ref="D5" location="'8115'!A1" display="'8115'!A1"/>
    <hyperlink ref="D7" location="'8060'!A1" display="'8060'!A1"/>
    <hyperlink ref="D8" location="'8030'!A1" display="'8030'!A1"/>
    <hyperlink ref="D9" location="'7522'!A1" display="'7522'!A1"/>
    <hyperlink ref="D10" location="'7422  7222'!A1" display="'7422  7222'!A1"/>
    <hyperlink ref="D11" location="'7422  7222'!A1" display="'7422  7222'!A1"/>
    <hyperlink ref="D12" location="'4978 4425 8177'!A1" display="'4978 4425 8177'!A1"/>
    <hyperlink ref="D13" location="'4977  8177'!A1" display="'4977  8177'!A1"/>
    <hyperlink ref="D14" location="'4973'!A1" display="'4973'!A1"/>
    <hyperlink ref="D15" location="'4971'!A1" display="'4971'!A1"/>
    <hyperlink ref="D16" location="'4970'!A1" display="'4970'!A1"/>
    <hyperlink ref="D17" location="'4880'!A1" display="'4880'!A1"/>
    <hyperlink ref="D18" location="'4875'!A1" display="'4875'!A1"/>
    <hyperlink ref="D19" location="'4870'!A1" display="'4870'!A1"/>
    <hyperlink ref="D20" location="'4978 4425  8177'!A1" display="'4978 4425  8177'!A1"/>
    <hyperlink ref="D21" location="'3713'!A1" display="'3713'!A1"/>
    <hyperlink ref="D22" location="'3660'!A1" display="'3660'!A1"/>
    <hyperlink ref="D23" location="'3659'!A1" display="'3659'!A1"/>
    <hyperlink ref="F2" location="'4978 4425 8177'!A1" display="'4978 4425 8177'!A1"/>
    <hyperlink ref="F3" location="'8861'!A1" display="'8861'!A1"/>
    <hyperlink ref="F4" location="'8860'!A1" display="'8860'!A1"/>
    <hyperlink ref="F5" location="'8115'!A1" display="'8115'!A1"/>
    <hyperlink ref="F7" location="'8060'!A1" display="'8060'!A1"/>
    <hyperlink ref="F8" location="'8030'!A1" display="'8030'!A1"/>
    <hyperlink ref="F9" location="'7522'!A1" display="'7522'!A1"/>
    <hyperlink ref="F10" location="'7422  7222'!A1" display="'7422  7222'!A1"/>
    <hyperlink ref="F11" location="'7422  7222'!A1" display="'7422  7222'!A1"/>
    <hyperlink ref="F12" location="'4978 4425 8177'!A1" display="'4978 4425 8177'!A1"/>
    <hyperlink ref="F13" location="'4977  8177'!A1" display="'4977  8177'!A1"/>
    <hyperlink ref="F14" location="'4973'!A1" display="'4973'!A1"/>
    <hyperlink ref="F15" location="'4971'!A1" display="'4971'!A1"/>
    <hyperlink ref="F16" location="'4970'!A1" display="'4970'!A1"/>
    <hyperlink ref="F17" location="'4880'!A1" display="'4880'!A1"/>
    <hyperlink ref="F18" location="'4875'!A1" display="'4875'!A1"/>
    <hyperlink ref="F19" location="'4870'!A1" display="'4870'!A1"/>
    <hyperlink ref="F20" location="'4978 4425  8177'!A1" display="'4978 4425  8177'!A1"/>
    <hyperlink ref="F21" location="'3713'!A1" display="'3713'!A1"/>
    <hyperlink ref="F22" location="'3660'!A1" display="'3660'!A1"/>
    <hyperlink ref="F23" location="'3659'!A1" display="'3659'!A1"/>
    <hyperlink ref="H2" location="'4978 4425 8177'!A1" display="'4978 4425 8177'!A1"/>
    <hyperlink ref="H3" location="'8861'!A1" display="'8861'!A1"/>
    <hyperlink ref="H4" location="'8860'!A1" display="'8860'!A1"/>
    <hyperlink ref="H5" location="'8115'!A1" display="'8115'!A1"/>
    <hyperlink ref="H7" location="'8060'!A1" display="'8060'!A1"/>
    <hyperlink ref="H8" location="'8030'!A1" display="'8030'!A1"/>
    <hyperlink ref="H9" location="'7522'!A1" display="'7522'!A1"/>
    <hyperlink ref="H10" location="'7422  7222'!A1" display="'7422  7222'!A1"/>
    <hyperlink ref="H11" location="'7422  7222'!A1" display="'7422  7222'!A1"/>
    <hyperlink ref="H12" location="'4978 4425 8177'!A1" display="'4978 4425 8177'!A1"/>
    <hyperlink ref="H13" location="'4977  8177'!A1" display="'4977  8177'!A1"/>
    <hyperlink ref="H14" location="'4973'!A1" display="'4973'!A1"/>
    <hyperlink ref="H15" location="'4971'!A1" display="'4971'!A1"/>
    <hyperlink ref="H16" location="'4970'!A1" display="'4970'!A1"/>
    <hyperlink ref="H17" location="'4880'!A1" display="'4880'!A1"/>
    <hyperlink ref="H18" location="'4875'!A1" display="'4875'!A1"/>
    <hyperlink ref="H19" location="'4870'!A1" display="'4870'!A1"/>
    <hyperlink ref="H20" location="'4978 4425  8177'!A1" display="'4978 4425  8177'!A1"/>
    <hyperlink ref="H21" location="'3713'!A1" display="'3713'!A1"/>
    <hyperlink ref="H22" location="'3660'!A1" display="'3660'!A1"/>
    <hyperlink ref="H23" location="'3659'!A1" display="'3659'!A1"/>
  </hyperlinks>
  <pageMargins left="0.7" right="0.7" top="0.75" bottom="0.75" header="0.3" footer="0.3"/>
  <pageSetup paperSize="9" orientation="landscape" r:id="rId1"/>
  <headerFooter>
    <oddHeader>&amp;CCIEL - SIN - SYNTHESE CONTRACTUELLE - CREDIT FONCIER&amp;R09/09/2015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7"/>
  <sheetViews>
    <sheetView showGridLines="0" zoomScale="90" zoomScaleNormal="90" workbookViewId="0">
      <selection activeCell="O24" sqref="O24"/>
    </sheetView>
  </sheetViews>
  <sheetFormatPr baseColWidth="10" defaultRowHeight="15" x14ac:dyDescent="0.25"/>
  <cols>
    <col min="2" max="2" width="16.42578125" customWidth="1"/>
    <col min="3" max="3" width="19.140625" bestFit="1" customWidth="1"/>
  </cols>
  <sheetData>
    <row r="1" spans="2:4" ht="30.6" customHeight="1" x14ac:dyDescent="0.25">
      <c r="B1" s="22" t="s">
        <v>11</v>
      </c>
      <c r="C1" t="s">
        <v>19</v>
      </c>
      <c r="D1" t="s">
        <v>20</v>
      </c>
    </row>
    <row r="2" spans="2:4" ht="15.75" x14ac:dyDescent="0.25">
      <c r="B2" s="37">
        <v>3659</v>
      </c>
      <c r="C2" s="40" t="str">
        <f>HYPERLINK((D2),"Police_3659")</f>
        <v>Police_3659</v>
      </c>
      <c r="D2" s="39" t="s">
        <v>23</v>
      </c>
    </row>
    <row r="3" spans="2:4" ht="15.75" x14ac:dyDescent="0.25">
      <c r="B3" s="8">
        <v>3660</v>
      </c>
      <c r="C3" s="40" t="str">
        <f>HYPERLINK((D3),"Police_3660")</f>
        <v>Police_3660</v>
      </c>
      <c r="D3" s="39" t="s">
        <v>24</v>
      </c>
    </row>
    <row r="4" spans="2:4" ht="15.75" x14ac:dyDescent="0.25">
      <c r="B4" s="8">
        <v>3713</v>
      </c>
      <c r="C4" s="40" t="str">
        <f>HYPERLINK((D4),"Police_3713")</f>
        <v>Police_3713</v>
      </c>
      <c r="D4" s="39" t="s">
        <v>25</v>
      </c>
    </row>
    <row r="5" spans="2:4" ht="15.75" x14ac:dyDescent="0.25">
      <c r="B5" s="8">
        <v>4875</v>
      </c>
      <c r="C5" s="40" t="str">
        <f>HYPERLINK((D5),"Police_4875")</f>
        <v>Police_4875</v>
      </c>
      <c r="D5" s="39" t="s">
        <v>26</v>
      </c>
    </row>
    <row r="6" spans="2:4" ht="15.75" x14ac:dyDescent="0.25">
      <c r="B6" s="8">
        <v>4880</v>
      </c>
      <c r="C6" s="40" t="str">
        <f>HYPERLINK((D6),"Police_4880")</f>
        <v>Police_4880</v>
      </c>
      <c r="D6" s="39" t="s">
        <v>27</v>
      </c>
    </row>
    <row r="7" spans="2:4" ht="15.75" x14ac:dyDescent="0.25">
      <c r="B7" s="8">
        <v>4970</v>
      </c>
      <c r="C7" s="40" t="str">
        <f>HYPERLINK((D7),"Police_4970")</f>
        <v>Police_4970</v>
      </c>
      <c r="D7" s="39" t="s">
        <v>28</v>
      </c>
    </row>
    <row r="8" spans="2:4" ht="15.75" x14ac:dyDescent="0.25">
      <c r="B8" s="8">
        <v>4971</v>
      </c>
      <c r="C8" s="40" t="str">
        <f>HYPERLINK((D8),"Police_4971")</f>
        <v>Police_4971</v>
      </c>
      <c r="D8" s="39" t="s">
        <v>29</v>
      </c>
    </row>
    <row r="9" spans="2:4" ht="15.75" x14ac:dyDescent="0.25">
      <c r="B9" s="8">
        <v>4973</v>
      </c>
      <c r="C9" s="40" t="str">
        <f>HYPERLINK((D9),"Police_4973")</f>
        <v>Police_4973</v>
      </c>
      <c r="D9" s="39" t="s">
        <v>21</v>
      </c>
    </row>
    <row r="10" spans="2:4" ht="15.75" x14ac:dyDescent="0.25">
      <c r="B10" s="8">
        <v>4977</v>
      </c>
      <c r="C10" s="40" t="str">
        <f>HYPERLINK((D10),"Police_4977")</f>
        <v>Police_4977</v>
      </c>
      <c r="D10" s="39" t="s">
        <v>30</v>
      </c>
    </row>
    <row r="11" spans="2:4" ht="15.75" x14ac:dyDescent="0.25">
      <c r="B11" s="8">
        <v>4978</v>
      </c>
      <c r="C11" s="40" t="str">
        <f>HYPERLINK((D11),"Police_4978")</f>
        <v>Police_4978</v>
      </c>
      <c r="D11" s="39" t="s">
        <v>31</v>
      </c>
    </row>
    <row r="12" spans="2:4" ht="15.75" x14ac:dyDescent="0.25">
      <c r="B12" s="1">
        <v>7522</v>
      </c>
      <c r="C12" s="40" t="str">
        <f>HYPERLINK((D12),"Police_7522")</f>
        <v>Police_7522</v>
      </c>
      <c r="D12" s="39" t="s">
        <v>32</v>
      </c>
    </row>
    <row r="13" spans="2:4" ht="15.75" x14ac:dyDescent="0.25">
      <c r="B13" s="1">
        <v>8030</v>
      </c>
      <c r="C13" s="40" t="str">
        <f>HYPERLINK((D13),"Police_8030")</f>
        <v>Police_8030</v>
      </c>
      <c r="D13" s="39" t="s">
        <v>33</v>
      </c>
    </row>
    <row r="14" spans="2:4" ht="15.75" x14ac:dyDescent="0.25">
      <c r="B14" s="1">
        <v>8060</v>
      </c>
      <c r="C14" s="40" t="str">
        <f>HYPERLINK((D14),"Police_8060")</f>
        <v>Police_8060</v>
      </c>
      <c r="D14" s="39" t="s">
        <v>34</v>
      </c>
    </row>
    <row r="15" spans="2:4" ht="15.75" x14ac:dyDescent="0.25">
      <c r="B15" s="1">
        <v>8115</v>
      </c>
      <c r="C15" s="40" t="str">
        <f>HYPERLINK((D15),"Police_8115")</f>
        <v>Police_8115</v>
      </c>
      <c r="D15" s="39" t="s">
        <v>35</v>
      </c>
    </row>
    <row r="16" spans="2:4" ht="15.75" x14ac:dyDescent="0.25">
      <c r="B16" s="1">
        <v>8860</v>
      </c>
      <c r="C16" s="40" t="str">
        <f>HYPERLINK((D16),"Police_8860")</f>
        <v>Police_8860</v>
      </c>
      <c r="D16" s="39" t="s">
        <v>36</v>
      </c>
    </row>
    <row r="17" spans="2:4" ht="15.75" x14ac:dyDescent="0.25">
      <c r="B17" s="38">
        <v>8861</v>
      </c>
      <c r="C17" s="40" t="str">
        <f>HYPERLINK((D17),"Police_8861")</f>
        <v>Police_8861</v>
      </c>
      <c r="D17" s="39" t="s">
        <v>37</v>
      </c>
    </row>
    <row r="19" spans="2:4" x14ac:dyDescent="0.25">
      <c r="B19" t="s">
        <v>22</v>
      </c>
    </row>
    <row r="21" spans="2:4" ht="15.75" x14ac:dyDescent="0.25">
      <c r="B21" s="41" t="s">
        <v>11</v>
      </c>
      <c r="C21" t="s">
        <v>19</v>
      </c>
      <c r="D21" t="s">
        <v>20</v>
      </c>
    </row>
    <row r="22" spans="2:4" ht="15.75" x14ac:dyDescent="0.25">
      <c r="B22" s="37">
        <v>3659</v>
      </c>
      <c r="C22" s="42" t="str">
        <f>HYPERLINK(D22)</f>
        <v>\\srvfich\Prevoyance_I\Documentation liee aux processus metiers\SINISTRE\Anne Claire\CIEL\maquette-CF-parametres.xlsx#Q</v>
      </c>
      <c r="D22" s="39" t="s">
        <v>23</v>
      </c>
    </row>
    <row r="23" spans="2:4" ht="15.75" x14ac:dyDescent="0.25">
      <c r="B23" s="8">
        <v>3660</v>
      </c>
      <c r="C23" s="42" t="str">
        <f t="shared" ref="C23:C37" si="0">HYPERLINK(D23)</f>
        <v>\\srvfich\Prevoyance_I\Documentation liee aux processus metiers\SINISTRE\Anne Claire\CIEL\maquette-CF-parametres.xlsx#P</v>
      </c>
      <c r="D23" s="39" t="s">
        <v>24</v>
      </c>
    </row>
    <row r="24" spans="2:4" ht="15.75" x14ac:dyDescent="0.25">
      <c r="B24" s="8">
        <v>3713</v>
      </c>
      <c r="C24" s="42" t="str">
        <f t="shared" si="0"/>
        <v>\\srvfich\Prevoyance_I\Documentation liee aux processus metiers\SINISTRE\Anne Claire\CIEL\maquette-CF-parametres.xlsx#O</v>
      </c>
      <c r="D24" s="39" t="s">
        <v>25</v>
      </c>
    </row>
    <row r="25" spans="2:4" ht="15.75" x14ac:dyDescent="0.25">
      <c r="B25" s="8">
        <v>4875</v>
      </c>
      <c r="C25" s="42" t="str">
        <f t="shared" si="0"/>
        <v>\\srvfich\Prevoyance_I\Documentation liee aux processus metiers\SINISTRE\Anne Claire\CIEL\maquette-CF-parametres.xlsx#G</v>
      </c>
      <c r="D25" s="39" t="s">
        <v>26</v>
      </c>
    </row>
    <row r="26" spans="2:4" ht="15.75" x14ac:dyDescent="0.25">
      <c r="B26" s="8">
        <v>4880</v>
      </c>
      <c r="C26" s="42" t="str">
        <f t="shared" si="0"/>
        <v>\\srvfich\Prevoyance_I\Documentation liee aux processus metiers\SINISTRE\Anne Claire\CIEL\maquette-CF-parametres.xlsx#F</v>
      </c>
      <c r="D26" s="39" t="s">
        <v>27</v>
      </c>
    </row>
    <row r="27" spans="2:4" ht="15.75" x14ac:dyDescent="0.25">
      <c r="B27" s="8">
        <v>4970</v>
      </c>
      <c r="C27" s="42" t="str">
        <f t="shared" si="0"/>
        <v>\\srvfich\Prevoyance_I\Documentation liee aux processus metiers\SINISTRE\Anne Claire\CIEL\maquette-CF-parametres.xlsx#D</v>
      </c>
      <c r="D27" s="39" t="s">
        <v>28</v>
      </c>
    </row>
    <row r="28" spans="2:4" ht="15.75" x14ac:dyDescent="0.25">
      <c r="B28" s="8">
        <v>4971</v>
      </c>
      <c r="C28" s="42" t="str">
        <f t="shared" si="0"/>
        <v>\\srvfich\Prevoyance_I\Documentation liee aux processus metiers\SINISTRE\Anne Claire\CIEL\maquette-CF-parametres.xlsx#B</v>
      </c>
      <c r="D28" s="39" t="s">
        <v>29</v>
      </c>
    </row>
    <row r="29" spans="2:4" ht="15.75" x14ac:dyDescent="0.25">
      <c r="B29" s="8">
        <v>4973</v>
      </c>
      <c r="C29" s="42" t="str">
        <f t="shared" si="0"/>
        <v>\\srvfich\Prevoyance_I\Documentation liee aux processus metiers\SINISTRE\Anne Claire\CIEL\maquette-CF-parametres.xlsx#A</v>
      </c>
      <c r="D29" s="39" t="s">
        <v>21</v>
      </c>
    </row>
    <row r="30" spans="2:4" ht="15.75" x14ac:dyDescent="0.25">
      <c r="B30" s="8">
        <v>4977</v>
      </c>
      <c r="C30" s="42" t="str">
        <f t="shared" si="0"/>
        <v>\\srvfich\Prevoyance_I\Documentation liee aux processus metiers\SINISTRE\Anne Claire\CIEL\maquette-CF-parametres.xlsx#AC</v>
      </c>
      <c r="D30" s="39" t="s">
        <v>30</v>
      </c>
    </row>
    <row r="31" spans="2:4" ht="15.75" x14ac:dyDescent="0.25">
      <c r="B31" s="8">
        <v>4978</v>
      </c>
      <c r="C31" s="42" t="str">
        <f t="shared" si="0"/>
        <v>\\srvfich\Prevoyance_I\Documentation liee aux processus metiers\SINISTRE\Anne Claire\CIEL\maquette-CF-parametres.xlsx#AA</v>
      </c>
      <c r="D31" s="39" t="s">
        <v>31</v>
      </c>
    </row>
    <row r="32" spans="2:4" ht="15.75" x14ac:dyDescent="0.25">
      <c r="B32" s="1">
        <v>7522</v>
      </c>
      <c r="C32" s="42" t="str">
        <f t="shared" si="0"/>
        <v>\\srvfich\Prevoyance_I\Documentation liee aux processus metiers\SINISTRE\Anne Claire\CIEL\maquette-CF-parametres.xlsx#N</v>
      </c>
      <c r="D32" s="39" t="s">
        <v>32</v>
      </c>
    </row>
    <row r="33" spans="2:4" ht="15.75" x14ac:dyDescent="0.25">
      <c r="B33" s="1">
        <v>8030</v>
      </c>
      <c r="C33" s="42" t="str">
        <f t="shared" si="0"/>
        <v>\\srvfich\Prevoyance_I\Documentation liee aux processus metiers\SINISTRE\Anne Claire\CIEL\maquette-CF-parametres.xlsx#M</v>
      </c>
      <c r="D33" s="39" t="s">
        <v>33</v>
      </c>
    </row>
    <row r="34" spans="2:4" ht="15.75" x14ac:dyDescent="0.25">
      <c r="B34" s="1">
        <v>8060</v>
      </c>
      <c r="C34" s="42" t="str">
        <f t="shared" si="0"/>
        <v>\\srvfich\Prevoyance_I\Documentation liee aux processus metiers\SINISTRE\Anne Claire\CIEL\maquette-CF-parametres.xlsx#K</v>
      </c>
      <c r="D34" s="39" t="s">
        <v>34</v>
      </c>
    </row>
    <row r="35" spans="2:4" ht="15.75" x14ac:dyDescent="0.25">
      <c r="B35" s="1">
        <v>8115</v>
      </c>
      <c r="C35" s="42" t="str">
        <f t="shared" si="0"/>
        <v>\\srvfich\Prevoyance_I\Documentation liee aux processus metiers\SINISTRE\Anne Claire\CIEL\maquette-CF-parametres.xlsx#H</v>
      </c>
      <c r="D35" s="39" t="s">
        <v>35</v>
      </c>
    </row>
    <row r="36" spans="2:4" ht="15.75" x14ac:dyDescent="0.25">
      <c r="B36" s="1">
        <v>8860</v>
      </c>
      <c r="C36" s="42" t="str">
        <f t="shared" si="0"/>
        <v>\\srvfich\Prevoyance_I\Documentation liee aux processus metiers\SINISTRE\Anne Claire\CIEL\maquette-CF-parametres.xlsx#J</v>
      </c>
      <c r="D36" s="39" t="s">
        <v>36</v>
      </c>
    </row>
    <row r="37" spans="2:4" ht="15.75" x14ac:dyDescent="0.25">
      <c r="B37" s="38">
        <v>8861</v>
      </c>
      <c r="C37" s="42" t="str">
        <f t="shared" si="0"/>
        <v>\\srvfich\Prevoyance_I\Documentation liee aux processus metiers\SINISTRE\Anne Claire\CIEL\maquette-CF-parametres.xlsx#I</v>
      </c>
      <c r="D37" s="39" t="s">
        <v>37</v>
      </c>
    </row>
  </sheetData>
  <sortState ref="B2:B27">
    <sortCondition ref="B2:B27"/>
  </sortState>
  <hyperlinks>
    <hyperlink ref="B17" location="'8861'!A1" display="'8861'!A1"/>
    <hyperlink ref="B16" location="'8860'!A1" display="'8860'!A1"/>
    <hyperlink ref="B15" location="'8115'!A1" display="'8115'!A1"/>
    <hyperlink ref="B14" location="'8060'!A1" display="'8060'!A1"/>
    <hyperlink ref="B13" location="'8030'!A1" display="'8030'!A1"/>
    <hyperlink ref="B11" location="'4978 4425  8177'!A1" display="'4978 4425  8177'!A1"/>
    <hyperlink ref="B10" location="'4977  8177'!A1" display="'4977  8177'!A1"/>
    <hyperlink ref="B9" location="'4973'!A1" display="'4973'!A1"/>
    <hyperlink ref="B8" location="'4971'!A1" display="'4971'!A1"/>
    <hyperlink ref="B7" location="'4970'!A1" display="'4970'!A1"/>
    <hyperlink ref="B6" location="'4880'!A1" display="'4880'!A1"/>
    <hyperlink ref="B5" location="'4875'!A1" display="'4875'!A1"/>
    <hyperlink ref="B4" location="'3713'!A1" display="'3713'!A1"/>
    <hyperlink ref="B3" location="'3660'!A1" display="'3660'!A1"/>
    <hyperlink ref="B2" location="'3659'!A1" display="'3659'!A1"/>
    <hyperlink ref="B37" location="'8861'!A1" display="'8861'!A1"/>
    <hyperlink ref="B36" location="'8860'!A1" display="'8860'!A1"/>
    <hyperlink ref="B35" location="'8115'!A1" display="'8115'!A1"/>
    <hyperlink ref="B34" location="'8060'!A1" display="'8060'!A1"/>
    <hyperlink ref="B33" location="'8030'!A1" display="'8030'!A1"/>
    <hyperlink ref="B31" location="'4978 4425  8177'!A1" display="'4978 4425  8177'!A1"/>
    <hyperlink ref="B30" location="'4977  8177'!A1" display="'4977  8177'!A1"/>
    <hyperlink ref="B29" location="'4973'!A1" display="'4973'!A1"/>
    <hyperlink ref="B28" location="'4971'!A1" display="'4971'!A1"/>
    <hyperlink ref="B27" location="'4970'!A1" display="'4970'!A1"/>
    <hyperlink ref="B26" location="'4880'!A1" display="'4880'!A1"/>
    <hyperlink ref="B25" location="'4875'!A1" display="'4875'!A1"/>
    <hyperlink ref="B24" location="'3713'!A1" display="'3713'!A1"/>
    <hyperlink ref="B23" location="'3660'!A1" display="'3660'!A1"/>
    <hyperlink ref="B22" location="'3659'!A1" display="'3659'!A1"/>
  </hyperlinks>
  <pageMargins left="0.7" right="0.7" top="0.75" bottom="0.75" header="0.3" footer="0.3"/>
  <pageSetup paperSize="9" orientation="landscape" r:id="rId1"/>
  <headerFooter>
    <oddHeader>&amp;CCIEL - SIN - SYNTHESE CONTRACTUELLE - CREDIT FONCIER&amp;R09/09/2015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Feuil1 (2)</vt:lpstr>
    </vt:vector>
  </TitlesOfParts>
  <Company>CBP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PORTOIS Anne-Claire</dc:creator>
  <cp:lastModifiedBy>Les Grabiloux</cp:lastModifiedBy>
  <cp:lastPrinted>2015-09-09T07:30:44Z</cp:lastPrinted>
  <dcterms:created xsi:type="dcterms:W3CDTF">2015-09-07T08:24:37Z</dcterms:created>
  <dcterms:modified xsi:type="dcterms:W3CDTF">2016-01-20T16:52:16Z</dcterms:modified>
</cp:coreProperties>
</file>