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blanc\Desktop\"/>
    </mc:Choice>
  </mc:AlternateContent>
  <bookViews>
    <workbookView xWindow="0" yWindow="0" windowWidth="19200" windowHeight="10395"/>
  </bookViews>
  <sheets>
    <sheet name="Copie" sheetId="6" r:id="rId1"/>
    <sheet name="A LIRE" sheetId="5" r:id="rId2"/>
  </sheets>
  <externalReferences>
    <externalReference r:id="rId3"/>
    <externalReference r:id="rId4"/>
  </externalReferences>
  <definedNames>
    <definedName name="_xlnm._FilterDatabase" localSheetId="0" hidden="1">Copie!$A$1:$R$140</definedName>
    <definedName name="Departements_Immob" localSheetId="0">OFFSET(#REF!,0,0,COUNTA(#REF!)-1)</definedName>
    <definedName name="Departements_Immob">OFFSET(#REF!,0,0,COUNTA(#REF!)-1)</definedName>
    <definedName name="Encaissement_APL" localSheetId="0">OFFSET(#REF!,0,0,COUNTA(#REF!)-1)</definedName>
    <definedName name="Encaissement_APL">OFFSET(#REF!,0,0,COUNTA(#REF!)-1)</definedName>
    <definedName name="Encaissement_Loyer_Rappel" localSheetId="0">OFFSET(#REF!,0,0,COUNTA(#REF!)-1)</definedName>
    <definedName name="Encaissement_Loyer_Rappel">OFFSET(#REF!,0,0,COUNTA(#REF!)-1)</definedName>
    <definedName name="Encaissement_Loyers_PC" localSheetId="0">OFFSET(#REF!,0,0,COUNTA(#REF!)-1)</definedName>
    <definedName name="Encaissement_Loyers_PC">OFFSET(#REF!,0,0,COUNTA(#REF!)-1)</definedName>
    <definedName name="Encaissement_Provisions_charges_annuelle" localSheetId="0">OFFSET(#REF!,0,0,COUNTA(#REF!)-1)</definedName>
    <definedName name="Encaissement_Provisions_charges_annuelle">OFFSET(#REF!,0,0,COUNTA(#REF!)-1)</definedName>
    <definedName name="Encaissements_Autres" localSheetId="0">OFFSET(#REF!,0,0,COUNTA(#REF!)-1)</definedName>
    <definedName name="Encaissements_Autres">OFFSET(#REF!,0,0,COUNTA(#REF!)-1)</definedName>
    <definedName name="Gestionnaires" localSheetId="0">OFFSET(#REF!,0,0,COUNTA(#REF!)-1)</definedName>
    <definedName name="Gestionnaires">OFFSET(#REF!,0,0,COUNTA(#REF!)-1)</definedName>
    <definedName name="Immeubles" localSheetId="0">OFFSET(#REF!,0,0,COUNTA(#REF!)-1)</definedName>
    <definedName name="Immeubles">OFFSET(#REF!,0,0,COUNTA(#REF!)-1)</definedName>
    <definedName name="Periode" localSheetId="0">OFFSET(#REF!,0,0,COUNTA(#REF!)-1)</definedName>
    <definedName name="Periode">OFFSET(#REF!,0,0,COUNTA(#REF!)-1)</definedName>
    <definedName name="Villes" localSheetId="0">OFFSET(#REF!,0,0,COUNTA(#REF!)-1)</definedName>
    <definedName name="Villes">OFFSET(#REF!,0,0,COUNTA(#REF!)-1)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6" l="1"/>
  <c r="U2" i="6" l="1"/>
  <c r="V3" i="6" l="1"/>
  <c r="V4" i="6"/>
  <c r="V5" i="6"/>
  <c r="V6" i="6"/>
  <c r="U4" i="6"/>
  <c r="U5" i="6"/>
  <c r="U6" i="6"/>
  <c r="U7" i="6"/>
  <c r="U8" i="6"/>
  <c r="U9" i="6"/>
  <c r="U10" i="6"/>
  <c r="U11" i="6"/>
  <c r="U12" i="6"/>
  <c r="U13" i="6"/>
  <c r="U14" i="6"/>
  <c r="U15" i="6"/>
  <c r="U16" i="6"/>
  <c r="U17" i="6"/>
  <c r="U18" i="6"/>
  <c r="U19" i="6"/>
  <c r="U20" i="6"/>
  <c r="U21" i="6"/>
  <c r="U22" i="6"/>
  <c r="U23" i="6"/>
  <c r="U24" i="6"/>
  <c r="U25" i="6"/>
  <c r="U26" i="6"/>
  <c r="U27" i="6"/>
  <c r="U28" i="6"/>
  <c r="U29" i="6"/>
  <c r="U30" i="6"/>
  <c r="U31" i="6"/>
  <c r="U32" i="6"/>
  <c r="U33" i="6"/>
  <c r="U34" i="6"/>
  <c r="U35" i="6"/>
  <c r="U36" i="6"/>
  <c r="U37" i="6"/>
  <c r="U38" i="6"/>
  <c r="U39" i="6"/>
  <c r="U40" i="6"/>
  <c r="U41" i="6"/>
  <c r="U42" i="6"/>
  <c r="U43" i="6"/>
  <c r="U44" i="6"/>
  <c r="U45" i="6"/>
  <c r="U46" i="6"/>
  <c r="U47" i="6"/>
  <c r="U48" i="6"/>
  <c r="U49" i="6"/>
  <c r="U50" i="6"/>
  <c r="U51" i="6"/>
  <c r="U52" i="6"/>
  <c r="U53" i="6"/>
  <c r="U54" i="6"/>
  <c r="U55" i="6"/>
  <c r="U56" i="6"/>
  <c r="U57" i="6"/>
  <c r="U58" i="6"/>
  <c r="U59" i="6"/>
  <c r="U60" i="6"/>
  <c r="U61" i="6"/>
  <c r="U62" i="6"/>
  <c r="U63" i="6"/>
  <c r="U64" i="6"/>
  <c r="U65" i="6"/>
  <c r="U66" i="6"/>
  <c r="U67" i="6"/>
  <c r="U68" i="6"/>
  <c r="U69" i="6"/>
  <c r="U70" i="6"/>
  <c r="U71" i="6"/>
  <c r="U72" i="6"/>
  <c r="U73" i="6"/>
  <c r="U74" i="6"/>
  <c r="U75" i="6"/>
  <c r="U76" i="6"/>
  <c r="U77" i="6"/>
  <c r="U78" i="6"/>
  <c r="U79" i="6"/>
  <c r="U80" i="6"/>
  <c r="U81" i="6"/>
  <c r="U82" i="6"/>
  <c r="U83" i="6"/>
  <c r="U84" i="6"/>
  <c r="U85" i="6"/>
  <c r="U86" i="6"/>
  <c r="U87" i="6"/>
  <c r="U88" i="6"/>
  <c r="U89" i="6"/>
  <c r="U90" i="6"/>
  <c r="U91" i="6"/>
  <c r="U92" i="6"/>
  <c r="U93" i="6"/>
  <c r="U94" i="6"/>
  <c r="U95" i="6"/>
  <c r="U96" i="6"/>
  <c r="U97" i="6"/>
  <c r="U98" i="6"/>
  <c r="U99" i="6"/>
  <c r="U100" i="6"/>
  <c r="U101" i="6"/>
  <c r="U102" i="6"/>
  <c r="U103" i="6"/>
  <c r="U104" i="6"/>
  <c r="U105" i="6"/>
  <c r="U106" i="6"/>
  <c r="U107" i="6"/>
  <c r="U108" i="6"/>
  <c r="U109" i="6"/>
  <c r="U110" i="6"/>
  <c r="U111" i="6"/>
  <c r="U112" i="6"/>
  <c r="U113" i="6"/>
  <c r="U114" i="6"/>
  <c r="U115" i="6"/>
  <c r="U116" i="6"/>
  <c r="U117" i="6"/>
  <c r="U118" i="6"/>
  <c r="U119" i="6"/>
  <c r="U120" i="6"/>
  <c r="U121" i="6"/>
  <c r="U122" i="6"/>
  <c r="U123" i="6"/>
  <c r="U124" i="6"/>
  <c r="U125" i="6"/>
  <c r="U126" i="6"/>
  <c r="U127" i="6"/>
  <c r="U128" i="6"/>
  <c r="U129" i="6"/>
  <c r="U130" i="6"/>
  <c r="U131" i="6"/>
  <c r="U132" i="6"/>
  <c r="U133" i="6"/>
  <c r="U134" i="6"/>
  <c r="U135" i="6"/>
  <c r="U136" i="6"/>
  <c r="U137" i="6"/>
  <c r="U138" i="6"/>
  <c r="U139" i="6"/>
  <c r="U140" i="6"/>
  <c r="V2" i="6" l="1"/>
  <c r="T3" i="6"/>
  <c r="T4" i="6"/>
  <c r="T8" i="6"/>
  <c r="T9" i="6"/>
  <c r="T10" i="6"/>
  <c r="T11" i="6"/>
  <c r="T15" i="6"/>
  <c r="T16" i="6"/>
  <c r="T17" i="6"/>
  <c r="T19" i="6"/>
  <c r="T20" i="6"/>
  <c r="T22" i="6"/>
  <c r="T26" i="6"/>
  <c r="T32" i="6"/>
  <c r="T34" i="6"/>
  <c r="T35" i="6"/>
  <c r="T36" i="6"/>
  <c r="T37" i="6"/>
  <c r="T38" i="6"/>
  <c r="T45" i="6"/>
  <c r="T65" i="6"/>
  <c r="T71" i="6"/>
  <c r="T79" i="6"/>
  <c r="T80" i="6"/>
  <c r="T88" i="6"/>
  <c r="T90" i="6"/>
  <c r="T95" i="6"/>
  <c r="T101" i="6"/>
  <c r="T109" i="6"/>
  <c r="T122" i="6"/>
  <c r="T130" i="6"/>
  <c r="T138" i="6"/>
  <c r="T2" i="6"/>
  <c r="S3" i="6" l="1"/>
  <c r="S4" i="6"/>
  <c r="S8" i="6"/>
  <c r="S9" i="6"/>
  <c r="S10" i="6"/>
  <c r="S11" i="6"/>
  <c r="S15" i="6"/>
  <c r="S16" i="6"/>
  <c r="S17" i="6"/>
  <c r="S19" i="6"/>
  <c r="S20" i="6"/>
  <c r="S22" i="6"/>
  <c r="S26" i="6"/>
  <c r="S32" i="6"/>
  <c r="S34" i="6"/>
  <c r="S35" i="6"/>
  <c r="S36" i="6"/>
  <c r="S37" i="6"/>
  <c r="S38" i="6"/>
  <c r="S45" i="6"/>
  <c r="S65" i="6"/>
  <c r="S71" i="6"/>
  <c r="S79" i="6"/>
  <c r="S80" i="6"/>
  <c r="S88" i="6"/>
  <c r="S89" i="6"/>
  <c r="S90" i="6"/>
  <c r="S95" i="6"/>
  <c r="S101" i="6"/>
  <c r="S109" i="6"/>
  <c r="S122" i="6"/>
  <c r="S130" i="6"/>
  <c r="S138" i="6"/>
  <c r="S2" i="6"/>
  <c r="D139" i="6"/>
  <c r="S139" i="6" s="1"/>
  <c r="D131" i="6"/>
  <c r="D123" i="6"/>
  <c r="S123" i="6" s="1"/>
  <c r="D110" i="6"/>
  <c r="E102" i="6"/>
  <c r="E103" i="6" s="1"/>
  <c r="D102" i="6"/>
  <c r="T102" i="6" s="1"/>
  <c r="D96" i="6"/>
  <c r="E94" i="6"/>
  <c r="E92" i="6"/>
  <c r="D91" i="6"/>
  <c r="S91" i="6" s="1"/>
  <c r="D89" i="6"/>
  <c r="T89" i="6" s="1"/>
  <c r="D81" i="6"/>
  <c r="D72" i="6"/>
  <c r="T72" i="6" s="1"/>
  <c r="D66" i="6"/>
  <c r="E54" i="6"/>
  <c r="E55" i="6" s="1"/>
  <c r="D46" i="6"/>
  <c r="E39" i="6"/>
  <c r="E40" i="6" s="1"/>
  <c r="D39" i="6"/>
  <c r="S39" i="6" s="1"/>
  <c r="D33" i="6"/>
  <c r="T33" i="6" s="1"/>
  <c r="D27" i="6"/>
  <c r="T27" i="6" s="1"/>
  <c r="D23" i="6"/>
  <c r="S23" i="6" s="1"/>
  <c r="D21" i="6"/>
  <c r="T21" i="6" s="1"/>
  <c r="D18" i="6"/>
  <c r="T18" i="6" s="1"/>
  <c r="D12" i="6"/>
  <c r="D5" i="6"/>
  <c r="S5" i="6" s="1"/>
  <c r="S33" i="6" l="1"/>
  <c r="S21" i="6"/>
  <c r="S72" i="6"/>
  <c r="D97" i="6"/>
  <c r="D98" i="6" s="1"/>
  <c r="T96" i="6"/>
  <c r="D132" i="6"/>
  <c r="T131" i="6"/>
  <c r="S131" i="6"/>
  <c r="S27" i="6"/>
  <c r="D13" i="6"/>
  <c r="T12" i="6"/>
  <c r="D47" i="6"/>
  <c r="D48" i="6" s="1"/>
  <c r="T46" i="6"/>
  <c r="D82" i="6"/>
  <c r="T81" i="6"/>
  <c r="D111" i="6"/>
  <c r="D112" i="6" s="1"/>
  <c r="T110" i="6"/>
  <c r="S81" i="6"/>
  <c r="D124" i="6"/>
  <c r="T123" i="6"/>
  <c r="S96" i="6"/>
  <c r="S12" i="6"/>
  <c r="D40" i="6"/>
  <c r="T39" i="6"/>
  <c r="D67" i="6"/>
  <c r="T66" i="6"/>
  <c r="D92" i="6"/>
  <c r="T91" i="6"/>
  <c r="D6" i="6"/>
  <c r="T5" i="6"/>
  <c r="D24" i="6"/>
  <c r="D25" i="6" s="1"/>
  <c r="T23" i="6"/>
  <c r="D140" i="6"/>
  <c r="T139" i="6"/>
  <c r="S110" i="6"/>
  <c r="S102" i="6"/>
  <c r="S66" i="6"/>
  <c r="S46" i="6"/>
  <c r="S18" i="6"/>
  <c r="D41" i="6"/>
  <c r="D133" i="6"/>
  <c r="D83" i="6"/>
  <c r="D103" i="6"/>
  <c r="D7" i="6"/>
  <c r="D68" i="6"/>
  <c r="D28" i="6"/>
  <c r="D73" i="6"/>
  <c r="T73" i="6" l="1"/>
  <c r="S73" i="6"/>
  <c r="T68" i="6"/>
  <c r="S68" i="6"/>
  <c r="T83" i="6"/>
  <c r="S83" i="6"/>
  <c r="T41" i="6"/>
  <c r="S41" i="6"/>
  <c r="T28" i="6"/>
  <c r="S28" i="6"/>
  <c r="T25" i="6"/>
  <c r="S25" i="6"/>
  <c r="T133" i="6"/>
  <c r="S133" i="6"/>
  <c r="T24" i="6"/>
  <c r="S24" i="6"/>
  <c r="D93" i="6"/>
  <c r="T92" i="6"/>
  <c r="S92" i="6"/>
  <c r="T40" i="6"/>
  <c r="S40" i="6"/>
  <c r="D125" i="6"/>
  <c r="T124" i="6"/>
  <c r="S124" i="6"/>
  <c r="T112" i="6"/>
  <c r="S112" i="6"/>
  <c r="T7" i="6"/>
  <c r="S7" i="6"/>
  <c r="T48" i="6"/>
  <c r="S48" i="6"/>
  <c r="T82" i="6"/>
  <c r="S82" i="6"/>
  <c r="D14" i="6"/>
  <c r="T13" i="6"/>
  <c r="S13" i="6"/>
  <c r="T132" i="6"/>
  <c r="S132" i="6"/>
  <c r="T98" i="6"/>
  <c r="S98" i="6"/>
  <c r="T103" i="6"/>
  <c r="S103" i="6"/>
  <c r="T140" i="6"/>
  <c r="S140" i="6"/>
  <c r="T6" i="6"/>
  <c r="S6" i="6"/>
  <c r="T67" i="6"/>
  <c r="S67" i="6"/>
  <c r="T111" i="6"/>
  <c r="S111" i="6"/>
  <c r="T47" i="6"/>
  <c r="S47" i="6"/>
  <c r="T97" i="6"/>
  <c r="S97" i="6"/>
  <c r="D29" i="6"/>
  <c r="D74" i="6"/>
  <c r="D134" i="6"/>
  <c r="D99" i="6"/>
  <c r="D104" i="6"/>
  <c r="D49" i="6"/>
  <c r="D113" i="6"/>
  <c r="D84" i="6"/>
  <c r="D69" i="6"/>
  <c r="D42" i="6"/>
  <c r="T42" i="6" l="1"/>
  <c r="S42" i="6"/>
  <c r="T49" i="6"/>
  <c r="S49" i="6"/>
  <c r="T134" i="6"/>
  <c r="S134" i="6"/>
  <c r="T69" i="6"/>
  <c r="S69" i="6"/>
  <c r="T104" i="6"/>
  <c r="S104" i="6"/>
  <c r="T74" i="6"/>
  <c r="S74" i="6"/>
  <c r="T84" i="6"/>
  <c r="S84" i="6"/>
  <c r="T99" i="6"/>
  <c r="S99" i="6"/>
  <c r="T29" i="6"/>
  <c r="S29" i="6"/>
  <c r="D126" i="6"/>
  <c r="T125" i="6"/>
  <c r="S125" i="6"/>
  <c r="T113" i="6"/>
  <c r="S113" i="6"/>
  <c r="T14" i="6"/>
  <c r="S14" i="6"/>
  <c r="D94" i="6"/>
  <c r="T93" i="6"/>
  <c r="S93" i="6"/>
  <c r="D105" i="6"/>
  <c r="D135" i="6"/>
  <c r="D75" i="6"/>
  <c r="D70" i="6"/>
  <c r="D50" i="6"/>
  <c r="D43" i="6"/>
  <c r="D85" i="6"/>
  <c r="D114" i="6"/>
  <c r="D100" i="6"/>
  <c r="D30" i="6"/>
  <c r="T126" i="6" l="1"/>
  <c r="S126" i="6"/>
  <c r="D127" i="6"/>
  <c r="T43" i="6"/>
  <c r="S43" i="6"/>
  <c r="T135" i="6"/>
  <c r="S135" i="6"/>
  <c r="T94" i="6"/>
  <c r="S94" i="6"/>
  <c r="T114" i="6"/>
  <c r="S114" i="6"/>
  <c r="T70" i="6"/>
  <c r="S70" i="6"/>
  <c r="T30" i="6"/>
  <c r="S30" i="6"/>
  <c r="T85" i="6"/>
  <c r="S85" i="6"/>
  <c r="T75" i="6"/>
  <c r="S75" i="6"/>
  <c r="T100" i="6"/>
  <c r="S100" i="6"/>
  <c r="T50" i="6"/>
  <c r="S50" i="6"/>
  <c r="T105" i="6"/>
  <c r="S105" i="6"/>
  <c r="D115" i="6"/>
  <c r="D31" i="6"/>
  <c r="D86" i="6"/>
  <c r="D44" i="6"/>
  <c r="D76" i="6"/>
  <c r="D136" i="6"/>
  <c r="D106" i="6"/>
  <c r="D51" i="6"/>
  <c r="T127" i="6" l="1"/>
  <c r="S127" i="6"/>
  <c r="D128" i="6"/>
  <c r="T76" i="6"/>
  <c r="S76" i="6"/>
  <c r="T115" i="6"/>
  <c r="S115" i="6"/>
  <c r="T106" i="6"/>
  <c r="S106" i="6"/>
  <c r="T86" i="6"/>
  <c r="S86" i="6"/>
  <c r="T136" i="6"/>
  <c r="S136" i="6"/>
  <c r="T31" i="6"/>
  <c r="S31" i="6"/>
  <c r="T51" i="6"/>
  <c r="S51" i="6"/>
  <c r="T44" i="6"/>
  <c r="S44" i="6"/>
  <c r="D87" i="6"/>
  <c r="D116" i="6"/>
  <c r="D52" i="6"/>
  <c r="D107" i="6"/>
  <c r="D137" i="6"/>
  <c r="D77" i="6"/>
  <c r="T128" i="6" l="1"/>
  <c r="S128" i="6"/>
  <c r="D129" i="6"/>
  <c r="T137" i="6"/>
  <c r="S137" i="6"/>
  <c r="T87" i="6"/>
  <c r="S87" i="6"/>
  <c r="T107" i="6"/>
  <c r="S107" i="6"/>
  <c r="T52" i="6"/>
  <c r="S52" i="6"/>
  <c r="T77" i="6"/>
  <c r="S77" i="6"/>
  <c r="T116" i="6"/>
  <c r="S116" i="6"/>
  <c r="D53" i="6"/>
  <c r="D78" i="6"/>
  <c r="D108" i="6"/>
  <c r="D117" i="6"/>
  <c r="T108" i="6" l="1"/>
  <c r="S108" i="6"/>
  <c r="T53" i="6"/>
  <c r="S53" i="6"/>
  <c r="T117" i="6"/>
  <c r="S117" i="6"/>
  <c r="T129" i="6"/>
  <c r="S129" i="6"/>
  <c r="T78" i="6"/>
  <c r="S78" i="6"/>
  <c r="D118" i="6"/>
  <c r="D54" i="6"/>
  <c r="T54" i="6" l="1"/>
  <c r="S54" i="6"/>
  <c r="T118" i="6"/>
  <c r="S118" i="6"/>
  <c r="D55" i="6"/>
  <c r="D119" i="6"/>
  <c r="T119" i="6" l="1"/>
  <c r="S119" i="6"/>
  <c r="T55" i="6"/>
  <c r="S55" i="6"/>
  <c r="D120" i="6"/>
  <c r="D56" i="6"/>
  <c r="T56" i="6" l="1"/>
  <c r="S56" i="6"/>
  <c r="T120" i="6"/>
  <c r="S120" i="6"/>
  <c r="D121" i="6"/>
  <c r="D57" i="6"/>
  <c r="T57" i="6" l="1"/>
  <c r="S57" i="6"/>
  <c r="T121" i="6"/>
  <c r="S121" i="6"/>
  <c r="D58" i="6"/>
  <c r="T58" i="6" l="1"/>
  <c r="S58" i="6"/>
  <c r="D59" i="6"/>
  <c r="T59" i="6" l="1"/>
  <c r="S59" i="6"/>
  <c r="D60" i="6"/>
  <c r="T60" i="6" l="1"/>
  <c r="S60" i="6"/>
  <c r="D61" i="6"/>
  <c r="T61" i="6" l="1"/>
  <c r="S61" i="6"/>
  <c r="D62" i="6"/>
  <c r="T62" i="6" l="1"/>
  <c r="S62" i="6"/>
  <c r="D63" i="6"/>
  <c r="T63" i="6" l="1"/>
  <c r="S63" i="6"/>
  <c r="D64" i="6"/>
  <c r="T64" i="6" l="1"/>
  <c r="S64" i="6"/>
</calcChain>
</file>

<file path=xl/sharedStrings.xml><?xml version="1.0" encoding="utf-8"?>
<sst xmlns="http://schemas.openxmlformats.org/spreadsheetml/2006/main" count="590" uniqueCount="150">
  <si>
    <t>Lot</t>
  </si>
  <si>
    <t>Surv. Début</t>
  </si>
  <si>
    <t>Surv. Fin</t>
  </si>
  <si>
    <t>Somme de LOYERS</t>
  </si>
  <si>
    <t>Somme de A.P.L.</t>
  </si>
  <si>
    <t>Somme de T.V.A.</t>
  </si>
  <si>
    <t>Somme de PROVISIONS/CHARGES</t>
  </si>
  <si>
    <t>Somme de SOLDE CHARGES</t>
  </si>
  <si>
    <t>Somme de D.G.</t>
  </si>
  <si>
    <t>Somme de AUTRES TAXES</t>
  </si>
  <si>
    <t>Somme de HONORAIRES &amp; FRAIS</t>
  </si>
  <si>
    <t>Somme de DIVERS</t>
  </si>
  <si>
    <t>Somme de S.N.A.</t>
  </si>
  <si>
    <t>01/01/2014</t>
  </si>
  <si>
    <t>31/03/2014</t>
  </si>
  <si>
    <t>31/12/2011</t>
  </si>
  <si>
    <t>0001</t>
  </si>
  <si>
    <t>0005</t>
  </si>
  <si>
    <t>0009</t>
  </si>
  <si>
    <t>0010</t>
  </si>
  <si>
    <t>0015</t>
  </si>
  <si>
    <t>0004</t>
  </si>
  <si>
    <t>0007</t>
  </si>
  <si>
    <t>0013</t>
  </si>
  <si>
    <t>0044</t>
  </si>
  <si>
    <t>0053</t>
  </si>
  <si>
    <t>0003</t>
  </si>
  <si>
    <t>01/01/2012</t>
  </si>
  <si>
    <t>31/12/2012</t>
  </si>
  <si>
    <t>31/12/2013</t>
  </si>
  <si>
    <t>0127</t>
  </si>
  <si>
    <t>0244</t>
  </si>
  <si>
    <t>0002</t>
  </si>
  <si>
    <t>01/01/2013</t>
  </si>
  <si>
    <t>0006</t>
  </si>
  <si>
    <t>0008</t>
  </si>
  <si>
    <t>0012</t>
  </si>
  <si>
    <t>0042</t>
  </si>
  <si>
    <t>01/04/2013</t>
  </si>
  <si>
    <t>0024</t>
  </si>
  <si>
    <t>0059</t>
  </si>
  <si>
    <t>0082</t>
  </si>
  <si>
    <t>0202</t>
  </si>
  <si>
    <t>01/01/2011</t>
  </si>
  <si>
    <t>0070</t>
  </si>
  <si>
    <t>2178</t>
  </si>
  <si>
    <t>0017</t>
  </si>
  <si>
    <t>0033</t>
  </si>
  <si>
    <t>0167</t>
  </si>
  <si>
    <t>0019</t>
  </si>
  <si>
    <t>0026</t>
  </si>
  <si>
    <t>0228</t>
  </si>
  <si>
    <t>0252</t>
  </si>
  <si>
    <t>0022</t>
  </si>
  <si>
    <t>0081</t>
  </si>
  <si>
    <t>0094</t>
  </si>
  <si>
    <t>0098</t>
  </si>
  <si>
    <t>0114</t>
  </si>
  <si>
    <t>0195</t>
  </si>
  <si>
    <t>0143</t>
  </si>
  <si>
    <t>0147</t>
  </si>
  <si>
    <t>0148</t>
  </si>
  <si>
    <t>0177</t>
  </si>
  <si>
    <t>0092</t>
  </si>
  <si>
    <t>01/07/2013</t>
  </si>
  <si>
    <t>0203</t>
  </si>
  <si>
    <t>0035</t>
  </si>
  <si>
    <t>0122</t>
  </si>
  <si>
    <t>0124</t>
  </si>
  <si>
    <t>0039</t>
  </si>
  <si>
    <t>0211</t>
  </si>
  <si>
    <t>0056</t>
  </si>
  <si>
    <t>0116</t>
  </si>
  <si>
    <t>0111</t>
  </si>
  <si>
    <t>0231</t>
  </si>
  <si>
    <t>0232</t>
  </si>
  <si>
    <t>0402</t>
  </si>
  <si>
    <t>0531</t>
  </si>
  <si>
    <t>0214</t>
  </si>
  <si>
    <t>01/10/2013</t>
  </si>
  <si>
    <t>0301</t>
  </si>
  <si>
    <t>0312</t>
  </si>
  <si>
    <t>0412</t>
  </si>
  <si>
    <t>0413</t>
  </si>
  <si>
    <t>0423</t>
  </si>
  <si>
    <t>0432</t>
  </si>
  <si>
    <t>0523</t>
  </si>
  <si>
    <t>0533</t>
  </si>
  <si>
    <t>0602</t>
  </si>
  <si>
    <t>0631</t>
  </si>
  <si>
    <t>0632</t>
  </si>
  <si>
    <t>01/09/2012</t>
  </si>
  <si>
    <t>PK49</t>
  </si>
  <si>
    <t>0243</t>
  </si>
  <si>
    <t>0108</t>
  </si>
  <si>
    <t>0144</t>
  </si>
  <si>
    <t>0235</t>
  </si>
  <si>
    <t>0236</t>
  </si>
  <si>
    <t>PK41</t>
  </si>
  <si>
    <t>PK53</t>
  </si>
  <si>
    <t>A004</t>
  </si>
  <si>
    <t>A007</t>
  </si>
  <si>
    <t>A013</t>
  </si>
  <si>
    <t>A020</t>
  </si>
  <si>
    <t>PK27</t>
  </si>
  <si>
    <t>8014</t>
  </si>
  <si>
    <t>0134</t>
  </si>
  <si>
    <t>0138</t>
  </si>
  <si>
    <t>30/06/2014</t>
  </si>
  <si>
    <t>0242</t>
  </si>
  <si>
    <t>30/09/2014</t>
  </si>
  <si>
    <t>01/09/2014</t>
  </si>
  <si>
    <t>31/12/2014</t>
  </si>
  <si>
    <t>01/01/2015</t>
  </si>
  <si>
    <t>01/04/2016</t>
  </si>
  <si>
    <t>31/12/2015</t>
  </si>
  <si>
    <t>30/04/2016</t>
  </si>
  <si>
    <t>22/04/2016</t>
  </si>
  <si>
    <t>21/04/2016</t>
  </si>
  <si>
    <t>0133</t>
  </si>
  <si>
    <t>Compte Recette</t>
  </si>
  <si>
    <t>Imm</t>
  </si>
  <si>
    <t>Somme de LOYER H.T.PK</t>
  </si>
  <si>
    <t>41800000</t>
  </si>
  <si>
    <t>Extraction plan Comptable Even</t>
  </si>
  <si>
    <t>Periode</t>
  </si>
  <si>
    <t>Attention les charges N-1 doivent être toutes effectués dans l'année N</t>
  </si>
  <si>
    <t>mais il est possible que celles-ci peuvent être finis dans l'année N+1</t>
  </si>
  <si>
    <t>donc dans ce cas de figure nous aurions en N+1 les charges N-2 et N-1</t>
  </si>
  <si>
    <t>(exemple : dans l'année N (2015) nous faisons les charges N-1 (2014) mais dans</t>
  </si>
  <si>
    <t>les cas ou les charges 2014 sont continué en 2016 (N+1) celles-ci deviendront les chgs N-2 et celles</t>
  </si>
  <si>
    <t>de 2015 les chgs N-1)</t>
  </si>
  <si>
    <t>1)</t>
  </si>
  <si>
    <t>2)</t>
  </si>
  <si>
    <t>dans les dates de survenances, il faut impérativement prendre la colonne G (fin de survenance)</t>
  </si>
  <si>
    <t>car grâce à ces données on peut savoir si nous sommes dans les charges N-1 où N-2</t>
  </si>
  <si>
    <t>3)</t>
  </si>
  <si>
    <t>attention, j'ai remarqué que les PA sur les PRLV auto avaient pour rubrique n°40</t>
  </si>
  <si>
    <t>soit le compte comptable 41800000 (compte comptable a utiliser pour le calcul)</t>
  </si>
  <si>
    <t>4)</t>
  </si>
  <si>
    <t xml:space="preserve">attention aux exos decalés </t>
  </si>
  <si>
    <t>5)</t>
  </si>
  <si>
    <t>le compte comptable 418000000 reprend les rubriques 35-40-45 qui nous permettent depuis avril 2016</t>
  </si>
  <si>
    <t xml:space="preserve">de pouvoir déterminer les encaissements compta sur les comptes locs et par immeubles sur les </t>
  </si>
  <si>
    <t>régularisations de charges faites (grâce aux dates de survenances vu dans le petit 2)</t>
  </si>
  <si>
    <t>protocole sur dettte loc prlv</t>
  </si>
  <si>
    <t>chg locatatif rbt</t>
  </si>
  <si>
    <t>Exercice Comptable</t>
  </si>
  <si>
    <t>Date de Validation Charges</t>
  </si>
  <si>
    <t>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</si>
</sst>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9">
    <xf numFmtId="0" fontId="0" fillId="0" borderId="0" xfId="0"/>
    <xf numFmtId="17" fontId="0" fillId="0" borderId="0" xfId="0" applyNumberFormat="1"/>
    <xf numFmtId="0" fontId="0" fillId="0" borderId="1" xfId="0" applyNumberFormat="1" applyBorder="1"/>
    <xf numFmtId="0" fontId="0" fillId="0" borderId="1" xfId="0" applyBorder="1"/>
    <xf numFmtId="0" fontId="0" fillId="0" borderId="4" xfId="0" applyBorder="1"/>
    <xf numFmtId="0" fontId="0" fillId="0" borderId="2" xfId="0" applyNumberFormat="1" applyBorder="1"/>
    <xf numFmtId="0" fontId="0" fillId="0" borderId="3" xfId="0" applyNumberForma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0" fillId="0" borderId="1" xfId="0" applyNumberFormat="1" applyFill="1" applyBorder="1"/>
    <xf numFmtId="0" fontId="0" fillId="0" borderId="4" xfId="0" applyFill="1" applyBorder="1"/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wrapText="1"/>
    </xf>
    <xf numFmtId="17" fontId="0" fillId="4" borderId="0" xfId="0" applyNumberFormat="1" applyFill="1" applyAlignment="1">
      <alignment horizontal="center" vertical="center" wrapText="1"/>
    </xf>
    <xf numFmtId="0" fontId="0" fillId="0" borderId="0" xfId="0" applyAlignment="1">
      <alignment horizontal="right"/>
    </xf>
    <xf numFmtId="0" fontId="0" fillId="4" borderId="0" xfId="0" applyFill="1" applyAlignment="1">
      <alignment horizontal="right" wrapText="1"/>
    </xf>
    <xf numFmtId="14" fontId="0" fillId="0" borderId="0" xfId="0" applyNumberFormat="1" applyAlignment="1">
      <alignment horizontal="right"/>
    </xf>
  </cellXfs>
  <cellStyles count="4">
    <cellStyle name="Normal" xfId="0" builtinId="0"/>
    <cellStyle name="Normal 2" xfId="1"/>
    <cellStyle name="Normal 6" xfId="2"/>
    <cellStyle name="Normal 7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4.%20GESTION%20LOCATIVEE\ANNEXES_TDB%20(adrien)\Liste_Patrimoine_Gestionnaire%20IMMOB_SOCALOG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hg%20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trimoine_IMMOB"/>
      <sheetName val="Feuil1"/>
      <sheetName val="pat"/>
    </sheetNames>
    <sheetDataSet>
      <sheetData sheetId="0">
        <row r="6">
          <cell r="A6" t="str">
            <v>CG</v>
          </cell>
          <cell r="B6">
            <v>803</v>
          </cell>
          <cell r="C6" t="str">
            <v>CHAUVELOT Michel</v>
          </cell>
          <cell r="D6">
            <v>42</v>
          </cell>
          <cell r="E6" t="str">
            <v>LENTIGNY</v>
          </cell>
          <cell r="F6" t="str">
            <v>"LE BOURG" 42155 LENTIGNY</v>
          </cell>
          <cell r="G6" t="str">
            <v>31/12/N</v>
          </cell>
        </row>
        <row r="7">
          <cell r="B7">
            <v>116</v>
          </cell>
          <cell r="C7" t="str">
            <v>BOUGUERA FATMA</v>
          </cell>
          <cell r="D7">
            <v>94</v>
          </cell>
          <cell r="E7" t="str">
            <v>FRESNES ALOUETTES</v>
          </cell>
          <cell r="F7" t="str">
            <v>1 sentier des alouettes FRESNES 94260 FRESNES</v>
          </cell>
          <cell r="G7" t="str">
            <v>01/07/N-2 au 30/06/N-1</v>
          </cell>
        </row>
        <row r="8">
          <cell r="B8">
            <v>112</v>
          </cell>
          <cell r="C8" t="str">
            <v>BOUGUERA FATMA</v>
          </cell>
          <cell r="D8">
            <v>94</v>
          </cell>
          <cell r="E8" t="str">
            <v>CRETEIL PICABIA</v>
          </cell>
          <cell r="F8" t="str">
            <v>1, rue Francis Picabia 94000 CRETEIL</v>
          </cell>
          <cell r="G8" t="str">
            <v>31/12/N</v>
          </cell>
        </row>
        <row r="9">
          <cell r="B9">
            <v>510</v>
          </cell>
          <cell r="C9" t="str">
            <v>BOUGUERA FATMA</v>
          </cell>
          <cell r="D9">
            <v>91</v>
          </cell>
          <cell r="E9" t="str">
            <v>MARCOUSSIS</v>
          </cell>
          <cell r="F9" t="str">
            <v>1/11 RUE DE L'OVALIE 91460 MARCOUSSIS</v>
          </cell>
          <cell r="G9" t="str">
            <v>01/07/N-2 au 30/06/N-1</v>
          </cell>
        </row>
        <row r="10">
          <cell r="B10">
            <v>142</v>
          </cell>
          <cell r="C10" t="str">
            <v>CHEBLI LEILA</v>
          </cell>
          <cell r="D10">
            <v>92</v>
          </cell>
          <cell r="E10" t="str">
            <v>BOURG LA REINE</v>
          </cell>
          <cell r="F10" t="str">
            <v>1/15 rue Albert CAMUS 92340 BOURG LA REINE</v>
          </cell>
          <cell r="G10" t="str">
            <v>31/12/N</v>
          </cell>
        </row>
        <row r="11">
          <cell r="B11">
            <v>127</v>
          </cell>
          <cell r="C11" t="str">
            <v>CHEBLI LEILA</v>
          </cell>
          <cell r="D11">
            <v>75</v>
          </cell>
          <cell r="E11" t="str">
            <v>PARIS RENOIR</v>
          </cell>
          <cell r="F11" t="str">
            <v>1/7 square Auguste RENOIR 75014 PARIS</v>
          </cell>
          <cell r="G11" t="str">
            <v>31/12/N</v>
          </cell>
        </row>
        <row r="12">
          <cell r="B12">
            <v>514</v>
          </cell>
          <cell r="C12" t="str">
            <v>CHEBLI LEILA</v>
          </cell>
          <cell r="D12">
            <v>91</v>
          </cell>
          <cell r="E12" t="str">
            <v>MARCOUSSIS</v>
          </cell>
          <cell r="F12" t="str">
            <v>10 allée Aymar de la Baume Plu vinel 91460 MARCOUSSIS</v>
          </cell>
          <cell r="G12" t="str">
            <v>31/12/N</v>
          </cell>
        </row>
        <row r="13">
          <cell r="B13">
            <v>102</v>
          </cell>
          <cell r="C13" t="str">
            <v>CHEBLI LEILA</v>
          </cell>
          <cell r="D13">
            <v>92</v>
          </cell>
          <cell r="E13" t="str">
            <v>ASNIERES AYLE</v>
          </cell>
          <cell r="F13" t="str">
            <v>11-13, rue Robert  Aylé 92600 ASNIERES</v>
          </cell>
          <cell r="G13" t="str">
            <v>31/12/N</v>
          </cell>
        </row>
        <row r="14">
          <cell r="B14">
            <v>108</v>
          </cell>
          <cell r="C14" t="str">
            <v>CHEBLI LEILA</v>
          </cell>
          <cell r="D14">
            <v>92</v>
          </cell>
          <cell r="E14" t="str">
            <v>CHATILLON</v>
          </cell>
          <cell r="F14" t="str">
            <v>11-23, rue Etienne DESFORGES 92320 CHATILLON</v>
          </cell>
          <cell r="G14" t="str">
            <v>31/12/N</v>
          </cell>
        </row>
        <row r="15">
          <cell r="B15">
            <v>804</v>
          </cell>
          <cell r="C15" t="str">
            <v>CHAUVELOT Michel</v>
          </cell>
          <cell r="D15">
            <v>42</v>
          </cell>
          <cell r="E15" t="str">
            <v>ROANNE</v>
          </cell>
          <cell r="F15" t="str">
            <v>12 Boulevard Jules FERRY 42300 ROANNE</v>
          </cell>
          <cell r="G15" t="str">
            <v>31/12/N</v>
          </cell>
        </row>
        <row r="16">
          <cell r="B16">
            <v>110</v>
          </cell>
          <cell r="C16" t="str">
            <v>CHEBLI LEILA</v>
          </cell>
          <cell r="D16">
            <v>92</v>
          </cell>
          <cell r="E16" t="str">
            <v>CLICHY</v>
          </cell>
          <cell r="F16" t="str">
            <v>12, rue de l'Ancienne Mairie 92110 CLICHY</v>
          </cell>
          <cell r="G16" t="str">
            <v>31/12/N</v>
          </cell>
        </row>
        <row r="17">
          <cell r="B17">
            <v>135</v>
          </cell>
          <cell r="C17" t="str">
            <v>BOUGUERA FATMA</v>
          </cell>
          <cell r="D17">
            <v>95</v>
          </cell>
          <cell r="E17" t="str">
            <v>LE THILLAY</v>
          </cell>
          <cell r="F17" t="str">
            <v>123 bis rue de PARIS 95500 LE THILLAY</v>
          </cell>
          <cell r="G17" t="str">
            <v>31/12/N</v>
          </cell>
        </row>
        <row r="18">
          <cell r="B18">
            <v>410</v>
          </cell>
          <cell r="C18" t="str">
            <v>CHEBLI LEILA</v>
          </cell>
          <cell r="D18">
            <v>92</v>
          </cell>
          <cell r="E18" t="str">
            <v>SURESNES</v>
          </cell>
          <cell r="F18" t="str">
            <v>13-17, rue Emile Duclaux 72-74, rue Rouget de Lisle 92150 SURESNES</v>
          </cell>
          <cell r="G18" t="str">
            <v>31/12/N</v>
          </cell>
        </row>
        <row r="19">
          <cell r="B19">
            <v>126</v>
          </cell>
          <cell r="C19" t="str">
            <v>CHEBLI LEILA</v>
          </cell>
          <cell r="D19">
            <v>92</v>
          </cell>
          <cell r="E19" t="str">
            <v>NEUILLY</v>
          </cell>
          <cell r="F19" t="str">
            <v>135 Boulevard BINEAU 92200 NEUILLY SUR SEINE</v>
          </cell>
          <cell r="G19" t="str">
            <v>31/12/N</v>
          </cell>
        </row>
        <row r="20">
          <cell r="B20">
            <v>129</v>
          </cell>
          <cell r="C20" t="str">
            <v>CHEBLI LEILA</v>
          </cell>
          <cell r="D20">
            <v>75</v>
          </cell>
          <cell r="E20" t="str">
            <v>PARIS LILAS</v>
          </cell>
          <cell r="F20" t="str">
            <v>14/16 rue des lilas 75019 PARIS</v>
          </cell>
          <cell r="G20" t="str">
            <v>31/12/N</v>
          </cell>
        </row>
        <row r="21">
          <cell r="B21">
            <v>104</v>
          </cell>
          <cell r="C21" t="str">
            <v>CHEBLI LEILA</v>
          </cell>
          <cell r="D21">
            <v>92</v>
          </cell>
          <cell r="E21" t="str">
            <v>ASNIERES VOLTAIRE</v>
          </cell>
          <cell r="F21" t="str">
            <v>145, boulevard Voltaire 92600 ASNIERES</v>
          </cell>
          <cell r="G21" t="str">
            <v>31/12/N</v>
          </cell>
        </row>
        <row r="22">
          <cell r="B22">
            <v>111</v>
          </cell>
          <cell r="C22" t="str">
            <v>BOUGUERA FATMA</v>
          </cell>
          <cell r="D22">
            <v>94</v>
          </cell>
          <cell r="E22" t="str">
            <v>CRETEIL CHERET</v>
          </cell>
          <cell r="F22" t="str">
            <v>145, rue Chéret 41, rue des Pinsons 94000 CRETEIL</v>
          </cell>
          <cell r="G22" t="str">
            <v>31/12/N</v>
          </cell>
        </row>
        <row r="23">
          <cell r="B23">
            <v>132</v>
          </cell>
          <cell r="C23" t="str">
            <v>BOUGUERA FATMA</v>
          </cell>
          <cell r="D23">
            <v>93</v>
          </cell>
          <cell r="E23" t="str">
            <v>SAINT DENIS</v>
          </cell>
          <cell r="F23" t="str">
            <v>15/17 rue Paul ELUARD 93200 ST DENIS</v>
          </cell>
          <cell r="G23" t="str">
            <v>31/12/N</v>
          </cell>
        </row>
        <row r="24">
          <cell r="B24">
            <v>123</v>
          </cell>
          <cell r="C24" t="str">
            <v>CHEBLI LEILA</v>
          </cell>
          <cell r="D24">
            <v>93</v>
          </cell>
          <cell r="E24" t="str">
            <v>MONTREUIL LENAIN</v>
          </cell>
          <cell r="F24" t="str">
            <v>154/158, rue L. de Tillemont 93100 MONTREUIL</v>
          </cell>
          <cell r="G24" t="str">
            <v>01/04/N-2 au 31/03/N-1</v>
          </cell>
        </row>
        <row r="25">
          <cell r="B25">
            <v>128</v>
          </cell>
          <cell r="C25" t="str">
            <v>CHEBLI LEILA</v>
          </cell>
          <cell r="D25">
            <v>75</v>
          </cell>
          <cell r="E25" t="str">
            <v>PARIS DANTZIG</v>
          </cell>
          <cell r="F25" t="str">
            <v>16/18 rue de DANTZIG 75015 PARIS</v>
          </cell>
          <cell r="G25" t="str">
            <v>31/12/N</v>
          </cell>
        </row>
        <row r="26">
          <cell r="B26">
            <v>119</v>
          </cell>
          <cell r="C26" t="str">
            <v>BOUGUERA FATMA</v>
          </cell>
          <cell r="D26">
            <v>95</v>
          </cell>
          <cell r="E26" t="str">
            <v>GARGES BEAUREGARD</v>
          </cell>
          <cell r="F26" t="str">
            <v>16/22, rue des Noisetiers 95140 GARGES LES GONESSES</v>
          </cell>
          <cell r="G26" t="str">
            <v>31/12/N</v>
          </cell>
        </row>
        <row r="27">
          <cell r="B27">
            <v>251</v>
          </cell>
          <cell r="C27" t="str">
            <v>BOUGUERA FATMA</v>
          </cell>
          <cell r="D27">
            <v>94</v>
          </cell>
          <cell r="E27" t="str">
            <v>LE PLESSIS TREVIS</v>
          </cell>
          <cell r="F27" t="str">
            <v>180/192 avenue de la Maréchale 94420 LE PLESSIS TREVISE</v>
          </cell>
          <cell r="G27" t="str">
            <v>31/12/N</v>
          </cell>
        </row>
        <row r="28">
          <cell r="B28">
            <v>517</v>
          </cell>
          <cell r="C28" t="str">
            <v>CHEBLI LEILA</v>
          </cell>
          <cell r="D28">
            <v>91</v>
          </cell>
          <cell r="E28" t="str">
            <v>ATHIS MONS</v>
          </cell>
          <cell r="F28" t="str">
            <v>19, avenue Pierre Benard 91200 ATHIS MONS</v>
          </cell>
          <cell r="G28" t="str">
            <v>31/12/N</v>
          </cell>
        </row>
        <row r="29">
          <cell r="B29">
            <v>512</v>
          </cell>
          <cell r="C29" t="str">
            <v>BOUGUERA FATMA</v>
          </cell>
          <cell r="D29">
            <v>91</v>
          </cell>
          <cell r="E29" t="str">
            <v>IGNY</v>
          </cell>
          <cell r="F29" t="str">
            <v>19/21, rue Pierre Lescot 91430 IGNY</v>
          </cell>
          <cell r="G29" t="str">
            <v>31/12/N</v>
          </cell>
        </row>
        <row r="30">
          <cell r="B30">
            <v>210</v>
          </cell>
          <cell r="C30" t="str">
            <v>BOUGUERA FATMA</v>
          </cell>
          <cell r="D30">
            <v>92</v>
          </cell>
          <cell r="E30" t="str">
            <v>ANTONY</v>
          </cell>
          <cell r="F30" t="str">
            <v>193, rue Adolphe Pajeaud 92160 ANTONY</v>
          </cell>
          <cell r="G30" t="str">
            <v>31/12/N</v>
          </cell>
        </row>
        <row r="31">
          <cell r="B31">
            <v>114</v>
          </cell>
          <cell r="C31" t="str">
            <v>BOUGUERA FATMA</v>
          </cell>
          <cell r="D31">
            <v>95</v>
          </cell>
          <cell r="E31" t="str">
            <v>FRACONVILLE</v>
          </cell>
          <cell r="F31" t="str">
            <v>2 rue de la Tour 95130 FRANCONVILLE</v>
          </cell>
          <cell r="G31" t="str">
            <v>31/12/N</v>
          </cell>
        </row>
        <row r="32">
          <cell r="B32">
            <v>141</v>
          </cell>
          <cell r="C32" t="str">
            <v>BOUGUERA FATMA</v>
          </cell>
          <cell r="D32">
            <v>93</v>
          </cell>
          <cell r="E32" t="str">
            <v>BOBIGNY</v>
          </cell>
          <cell r="F32" t="str">
            <v>2/8 rue d'Artois 93000 BOBIGNY</v>
          </cell>
          <cell r="G32" t="str">
            <v>31/12/N</v>
          </cell>
        </row>
        <row r="33">
          <cell r="B33">
            <v>140</v>
          </cell>
          <cell r="C33" t="str">
            <v>CHEBLI LEILA</v>
          </cell>
          <cell r="D33">
            <v>95</v>
          </cell>
          <cell r="E33" t="str">
            <v>BEZONS</v>
          </cell>
          <cell r="F33" t="str">
            <v>20/22 rue Karl MARX 95870 BEZONS</v>
          </cell>
          <cell r="G33" t="str">
            <v>31/12/N</v>
          </cell>
        </row>
        <row r="34">
          <cell r="B34">
            <v>138</v>
          </cell>
          <cell r="C34" t="str">
            <v>CHEBLI LEILA</v>
          </cell>
          <cell r="D34">
            <v>94</v>
          </cell>
          <cell r="E34" t="str">
            <v>VITRY TREMBLAY</v>
          </cell>
          <cell r="F34" t="str">
            <v>200, rue Edouard Tremblay 94400 VITRY SUR SEINE</v>
          </cell>
          <cell r="G34" t="str">
            <v>31/12/N</v>
          </cell>
        </row>
        <row r="35">
          <cell r="B35">
            <v>815</v>
          </cell>
          <cell r="C35" t="str">
            <v>CHAUVELOT Michel</v>
          </cell>
          <cell r="D35">
            <v>42</v>
          </cell>
          <cell r="E35" t="str">
            <v>LE COTEAU</v>
          </cell>
          <cell r="F35" t="str">
            <v>21 Rue Michelet 42120 LE COTEAU</v>
          </cell>
          <cell r="G35" t="str">
            <v>31/12/N</v>
          </cell>
        </row>
        <row r="36">
          <cell r="B36">
            <v>144</v>
          </cell>
          <cell r="C36" t="str">
            <v>BOUGUERA FATMA</v>
          </cell>
          <cell r="D36">
            <v>93</v>
          </cell>
          <cell r="E36" t="str">
            <v>LA COURNEUVE</v>
          </cell>
          <cell r="F36" t="str">
            <v>21/27, avenue Henri Barbusse 93120 LA COURNEUVE</v>
          </cell>
          <cell r="G36" t="str">
            <v>31/12/N</v>
          </cell>
        </row>
        <row r="37">
          <cell r="B37">
            <v>109</v>
          </cell>
          <cell r="C37" t="str">
            <v>CHEBLI LEILA</v>
          </cell>
          <cell r="D37">
            <v>78</v>
          </cell>
          <cell r="E37" t="str">
            <v>CHATOU</v>
          </cell>
          <cell r="F37" t="str">
            <v>225, rue des Landes 78400 CHATOU</v>
          </cell>
          <cell r="G37" t="str">
            <v>31/12/N</v>
          </cell>
        </row>
        <row r="38">
          <cell r="B38">
            <v>809</v>
          </cell>
          <cell r="C38" t="str">
            <v>CHAUVELOT Michel</v>
          </cell>
          <cell r="D38">
            <v>69</v>
          </cell>
          <cell r="E38" t="str">
            <v>LYON</v>
          </cell>
          <cell r="F38" t="str">
            <v>23 rue Béchevelin 69007 LYON</v>
          </cell>
          <cell r="G38" t="str">
            <v>31/12/N</v>
          </cell>
        </row>
        <row r="39">
          <cell r="B39">
            <v>201</v>
          </cell>
          <cell r="C39" t="str">
            <v>BOUGUERA FATMA</v>
          </cell>
          <cell r="D39">
            <v>95</v>
          </cell>
          <cell r="E39" t="str">
            <v>ARGENTEUIL</v>
          </cell>
          <cell r="F39" t="str">
            <v>23, rue Locarno 95100 ARGENTEUIL</v>
          </cell>
          <cell r="G39" t="str">
            <v>31/12/N</v>
          </cell>
        </row>
        <row r="40">
          <cell r="B40">
            <v>240</v>
          </cell>
          <cell r="C40" t="str">
            <v>VENDUS</v>
          </cell>
          <cell r="D40">
            <v>93</v>
          </cell>
          <cell r="E40" t="str">
            <v>MONTREUIL</v>
          </cell>
          <cell r="F40" t="str">
            <v>235 rue de Rosny 93100 MONTREUIL</v>
          </cell>
          <cell r="G40" t="str">
            <v>31/12/N</v>
          </cell>
        </row>
        <row r="41">
          <cell r="B41">
            <v>511</v>
          </cell>
          <cell r="C41" t="str">
            <v>CHEBLI LEILA</v>
          </cell>
          <cell r="D41">
            <v>93</v>
          </cell>
          <cell r="E41" t="str">
            <v>NOISY LE SEC</v>
          </cell>
          <cell r="F41" t="str">
            <v>24 BOULEVARD DE LA REPUBLIQUE 93130 NOISY LE SEC</v>
          </cell>
          <cell r="G41" t="str">
            <v>01/07/N-2 au 30/06/N-1</v>
          </cell>
        </row>
        <row r="42">
          <cell r="B42">
            <v>230</v>
          </cell>
          <cell r="C42" t="str">
            <v>VENDUS</v>
          </cell>
          <cell r="D42">
            <v>91</v>
          </cell>
          <cell r="E42" t="str">
            <v>MORSANG</v>
          </cell>
          <cell r="F42" t="str">
            <v>25 rue de Savigny 91390 MORSANG SUR ORGE</v>
          </cell>
          <cell r="G42" t="str">
            <v>31/12/N</v>
          </cell>
        </row>
        <row r="43">
          <cell r="B43">
            <v>806</v>
          </cell>
          <cell r="C43" t="str">
            <v>CHAUVELOT Michel</v>
          </cell>
          <cell r="D43">
            <v>42</v>
          </cell>
          <cell r="E43" t="str">
            <v>RIORGES</v>
          </cell>
          <cell r="F43" t="str">
            <v>274 Rue J. FARON 42153 RIORGES</v>
          </cell>
          <cell r="G43" t="str">
            <v>31/12/N</v>
          </cell>
        </row>
        <row r="44">
          <cell r="B44">
            <v>252</v>
          </cell>
          <cell r="C44" t="str">
            <v>CHEBLI LEILA</v>
          </cell>
          <cell r="D44">
            <v>91</v>
          </cell>
          <cell r="E44" t="str">
            <v>YERRES</v>
          </cell>
          <cell r="F44" t="str">
            <v>3 rue des Primevères 91330 YERRES</v>
          </cell>
          <cell r="G44" t="str">
            <v>31/12/N</v>
          </cell>
        </row>
        <row r="45">
          <cell r="B45">
            <v>117</v>
          </cell>
          <cell r="C45" t="str">
            <v>BOUGUERA FATMA</v>
          </cell>
          <cell r="D45">
            <v>95</v>
          </cell>
          <cell r="E45" t="str">
            <v>GARGES</v>
          </cell>
          <cell r="F45" t="str">
            <v>3/9, rue des Marronniers 95140 GARGES LES GONESSES</v>
          </cell>
          <cell r="G45" t="str">
            <v>31/12/N</v>
          </cell>
        </row>
        <row r="46">
          <cell r="B46">
            <v>134</v>
          </cell>
          <cell r="C46" t="str">
            <v>CHEBLI LEILA</v>
          </cell>
          <cell r="D46">
            <v>94</v>
          </cell>
          <cell r="E46" t="str">
            <v>SAINT MAUR DES FOSSES</v>
          </cell>
          <cell r="F46" t="str">
            <v>34 Bd du Général GIRAUD 94100 ST MAUR DES FOSSES</v>
          </cell>
          <cell r="G46" t="str">
            <v>31/12/N</v>
          </cell>
        </row>
        <row r="47">
          <cell r="B47">
            <v>106</v>
          </cell>
          <cell r="C47" t="str">
            <v>CHEBLI LEILA</v>
          </cell>
          <cell r="D47">
            <v>93</v>
          </cell>
          <cell r="E47" t="str">
            <v>AUBERVILLIERS GOULET</v>
          </cell>
          <cell r="F47" t="str">
            <v>34 rue du Goulet 93300 AUBERVILLIERS</v>
          </cell>
          <cell r="G47" t="str">
            <v>31/12/N</v>
          </cell>
        </row>
        <row r="48">
          <cell r="B48">
            <v>133</v>
          </cell>
          <cell r="C48" t="str">
            <v>BOUGUERA FATMA</v>
          </cell>
          <cell r="D48">
            <v>78</v>
          </cell>
          <cell r="E48" t="str">
            <v>SAINT GERMAIN EN LAYE</v>
          </cell>
          <cell r="F48" t="str">
            <v>34 rue SCHNAPPER 78100 ST GERMAIN EN LAYE</v>
          </cell>
          <cell r="G48" t="str">
            <v>31/12/N</v>
          </cell>
        </row>
        <row r="49">
          <cell r="B49">
            <v>122</v>
          </cell>
          <cell r="C49" t="str">
            <v>CHEBLI LEILA</v>
          </cell>
          <cell r="D49">
            <v>93</v>
          </cell>
          <cell r="E49" t="str">
            <v>MONTREUIL CHANZY</v>
          </cell>
          <cell r="F49" t="str">
            <v>34, boulevard Chanzy 93100 MONTREUIL</v>
          </cell>
          <cell r="G49" t="str">
            <v>31/12/N</v>
          </cell>
        </row>
        <row r="50">
          <cell r="B50">
            <v>600</v>
          </cell>
          <cell r="C50" t="str">
            <v>CHEBLI LEILA</v>
          </cell>
          <cell r="D50">
            <v>77</v>
          </cell>
          <cell r="E50" t="str">
            <v>SAVIGNY LE TEMPLE</v>
          </cell>
          <cell r="F50" t="str">
            <v>36, avenue Missak Manoukian 77176 SAVIGNY LE TEMPLE</v>
          </cell>
          <cell r="G50" t="str">
            <v>31/12/N</v>
          </cell>
        </row>
        <row r="51">
          <cell r="B51">
            <v>103</v>
          </cell>
          <cell r="C51" t="str">
            <v>CHEBLI LEILA</v>
          </cell>
          <cell r="D51">
            <v>92</v>
          </cell>
          <cell r="E51" t="str">
            <v>ASNIERES GILBERT</v>
          </cell>
          <cell r="F51" t="str">
            <v>38-40, rue Rév. Père Gilbert 92600 ASNIERES</v>
          </cell>
          <cell r="G51" t="str">
            <v>31/12/N</v>
          </cell>
        </row>
        <row r="52">
          <cell r="B52">
            <v>212</v>
          </cell>
          <cell r="C52" t="str">
            <v>CHEBLI LEILA</v>
          </cell>
          <cell r="D52">
            <v>92</v>
          </cell>
          <cell r="E52" t="str">
            <v>SURESNES</v>
          </cell>
          <cell r="F52" t="str">
            <v>39, boulevard Henri Sellier 12, rue du Maréchal Juin 92150 SURESNES</v>
          </cell>
          <cell r="G52" t="str">
            <v>31/12/N</v>
          </cell>
        </row>
        <row r="53">
          <cell r="B53">
            <v>130</v>
          </cell>
          <cell r="C53" t="str">
            <v>CHEBLI LEILA</v>
          </cell>
          <cell r="D53">
            <v>78</v>
          </cell>
          <cell r="E53" t="str">
            <v>LE PECQ</v>
          </cell>
          <cell r="F53" t="str">
            <v>4 rue Alexandre DUMAS 78320 LE PECQ</v>
          </cell>
          <cell r="G53" t="str">
            <v>01/10/N-2 au 30/09/N-1</v>
          </cell>
        </row>
        <row r="54">
          <cell r="B54">
            <v>819</v>
          </cell>
          <cell r="C54" t="str">
            <v>CHAUVELOT Michel</v>
          </cell>
          <cell r="D54">
            <v>42</v>
          </cell>
          <cell r="E54" t="str">
            <v>ROANNE</v>
          </cell>
          <cell r="F54" t="str">
            <v>4 Rue BROSSARD 42300 ROANNE</v>
          </cell>
          <cell r="G54" t="str">
            <v>31/12/N</v>
          </cell>
        </row>
        <row r="55">
          <cell r="B55">
            <v>125</v>
          </cell>
          <cell r="C55" t="str">
            <v>BOUGUERA FATMA</v>
          </cell>
          <cell r="D55">
            <v>92</v>
          </cell>
          <cell r="E55" t="str">
            <v>NANTERRE</v>
          </cell>
          <cell r="F55" t="str">
            <v>42/50 avenue Lénine 92000 NANTERRE</v>
          </cell>
          <cell r="G55" t="str">
            <v>31/12/N</v>
          </cell>
        </row>
        <row r="56">
          <cell r="B56">
            <v>430</v>
          </cell>
          <cell r="C56" t="str">
            <v>BOUGUERA FATMA</v>
          </cell>
          <cell r="D56">
            <v>91</v>
          </cell>
          <cell r="E56" t="str">
            <v>MARCOUSSIS</v>
          </cell>
          <cell r="F56" t="str">
            <v>47 rue Alfred DUBOIS 91460 MARCOUSSIS</v>
          </cell>
          <cell r="G56" t="str">
            <v>31/12/N</v>
          </cell>
        </row>
        <row r="57">
          <cell r="B57">
            <v>149</v>
          </cell>
          <cell r="C57" t="str">
            <v>BOUGUERA FATMA</v>
          </cell>
          <cell r="D57">
            <v>95</v>
          </cell>
          <cell r="E57" t="str">
            <v>GARGE LES GONESSE</v>
          </cell>
          <cell r="F57" t="str">
            <v>5/11, rue des Mûriers 95140 GARGES LES GONESSE</v>
          </cell>
          <cell r="G57" t="str">
            <v>31/12/N</v>
          </cell>
        </row>
        <row r="58">
          <cell r="B58">
            <v>137</v>
          </cell>
          <cell r="C58" t="str">
            <v>CHEBLI LEILA</v>
          </cell>
          <cell r="D58">
            <v>94</v>
          </cell>
          <cell r="E58" t="str">
            <v>VITRY Français</v>
          </cell>
          <cell r="F58" t="str">
            <v>5/9, rue Edouard Tremblay 94400 VITRY SUR SEINE</v>
          </cell>
          <cell r="G58" t="str">
            <v>31/12/N</v>
          </cell>
        </row>
        <row r="59">
          <cell r="B59">
            <v>120</v>
          </cell>
          <cell r="C59" t="str">
            <v>BOUGUERA FATMA</v>
          </cell>
          <cell r="D59">
            <v>92</v>
          </cell>
          <cell r="E59" t="str">
            <v>LEVALLOIS MARIUS AUFAN</v>
          </cell>
          <cell r="F59" t="str">
            <v>51 rue Marius AUFAN 92300 LEVALLOIS PERRET</v>
          </cell>
          <cell r="G59" t="str">
            <v>31/12/N</v>
          </cell>
        </row>
        <row r="60">
          <cell r="B60">
            <v>101</v>
          </cell>
          <cell r="C60" t="str">
            <v>BOUGUERA FATMA</v>
          </cell>
          <cell r="D60">
            <v>94</v>
          </cell>
          <cell r="E60" t="str">
            <v>ALFORTVILLE</v>
          </cell>
          <cell r="F60" t="str">
            <v>52 bis, rue Etienne DOLET 94140 ALFORVILLE</v>
          </cell>
          <cell r="G60" t="str">
            <v>31/12/N</v>
          </cell>
        </row>
        <row r="61">
          <cell r="B61">
            <v>516</v>
          </cell>
          <cell r="C61" t="str">
            <v>CHEBLI LEILA</v>
          </cell>
          <cell r="D61">
            <v>92</v>
          </cell>
          <cell r="E61" t="str">
            <v>ST-CLOUD</v>
          </cell>
          <cell r="F61" t="str">
            <v>55 BOULEVARD DE LA REPUBLIQUE 92210 ST CLOUD</v>
          </cell>
          <cell r="G61" t="str">
            <v>31/12/N</v>
          </cell>
        </row>
        <row r="62">
          <cell r="B62">
            <v>260</v>
          </cell>
          <cell r="C62" t="str">
            <v>BOUGUERA FATMA</v>
          </cell>
          <cell r="D62">
            <v>92</v>
          </cell>
          <cell r="E62" t="str">
            <v>LEVALLOIS PERRET</v>
          </cell>
          <cell r="F62" t="str">
            <v>56, rue Victor Hugo 92300 LEVALLOIS PERRET</v>
          </cell>
          <cell r="G62" t="str">
            <v>31/12/N</v>
          </cell>
        </row>
        <row r="63">
          <cell r="B63">
            <v>115</v>
          </cell>
          <cell r="C63" t="str">
            <v>BOUGUERA FATMA</v>
          </cell>
          <cell r="D63">
            <v>94</v>
          </cell>
          <cell r="E63" t="str">
            <v>FRESNES ROUX</v>
          </cell>
          <cell r="F63" t="str">
            <v>59/67 rue du docteur ROUX 94260 FRESNES</v>
          </cell>
          <cell r="G63" t="str">
            <v>31/12/N</v>
          </cell>
        </row>
        <row r="64">
          <cell r="B64">
            <v>805</v>
          </cell>
          <cell r="C64" t="str">
            <v>CHAUVELOT Michel</v>
          </cell>
          <cell r="D64">
            <v>42</v>
          </cell>
          <cell r="E64" t="str">
            <v>ROANNE</v>
          </cell>
          <cell r="F64" t="str">
            <v>6 Rue Brossard 42300 ROANNE</v>
          </cell>
          <cell r="G64" t="str">
            <v>31/12/N</v>
          </cell>
        </row>
        <row r="65">
          <cell r="B65">
            <v>812</v>
          </cell>
          <cell r="C65" t="str">
            <v>CHAUVELOT Michel</v>
          </cell>
          <cell r="D65">
            <v>42</v>
          </cell>
          <cell r="E65" t="str">
            <v>RIORGES</v>
          </cell>
          <cell r="F65" t="str">
            <v>60 RUE SALVADOR ALLENDE 42153 RIORGES</v>
          </cell>
          <cell r="G65" t="str">
            <v>31/12/N</v>
          </cell>
        </row>
        <row r="66">
          <cell r="B66">
            <v>250</v>
          </cell>
          <cell r="C66" t="str">
            <v>BOUGUERA FATMA</v>
          </cell>
          <cell r="D66">
            <v>91</v>
          </cell>
          <cell r="E66" t="str">
            <v>EGLY</v>
          </cell>
          <cell r="F66" t="str">
            <v>61 rue d'Arpajon 91520 EGLY</v>
          </cell>
          <cell r="G66" t="str">
            <v>31/12/N</v>
          </cell>
        </row>
        <row r="67">
          <cell r="B67">
            <v>211</v>
          </cell>
          <cell r="C67" t="str">
            <v>BOUGUERA FATMA</v>
          </cell>
          <cell r="D67">
            <v>78</v>
          </cell>
          <cell r="E67" t="str">
            <v>VERSAILLES</v>
          </cell>
          <cell r="F67" t="str">
            <v>70, rue de Montreuil 78000 VERSAILLES</v>
          </cell>
          <cell r="G67" t="str">
            <v>31/12/N</v>
          </cell>
        </row>
        <row r="68">
          <cell r="B68">
            <v>143</v>
          </cell>
          <cell r="C68" t="str">
            <v>CHEBLI LEILA</v>
          </cell>
          <cell r="D68">
            <v>94</v>
          </cell>
          <cell r="E68" t="str">
            <v>FONTENAY PASTEUR</v>
          </cell>
          <cell r="F68" t="str">
            <v>78 rue Pasteur 94120 FONTENAY</v>
          </cell>
          <cell r="G68" t="str">
            <v>31/12/N</v>
          </cell>
        </row>
        <row r="69">
          <cell r="B69">
            <v>253</v>
          </cell>
          <cell r="C69" t="str">
            <v>BOUGUERA FATMA</v>
          </cell>
          <cell r="D69">
            <v>94</v>
          </cell>
          <cell r="E69" t="str">
            <v>LE PERREUX SUR MARNE</v>
          </cell>
          <cell r="F69" t="str">
            <v>78, avenue Pierre Brossolette 94170 LE PERREUX SUR MARNE</v>
          </cell>
          <cell r="G69" t="str">
            <v>31/12/N</v>
          </cell>
        </row>
        <row r="70">
          <cell r="B70">
            <v>420</v>
          </cell>
          <cell r="C70" t="str">
            <v>CHEBLI LEILA</v>
          </cell>
          <cell r="D70">
            <v>93</v>
          </cell>
          <cell r="E70" t="str">
            <v>AUBERVILLIERS</v>
          </cell>
          <cell r="F70" t="str">
            <v>8 RUE DES NOYERS 93300 AUBERVILLIERS</v>
          </cell>
          <cell r="G70" t="str">
            <v>31/12/N</v>
          </cell>
        </row>
        <row r="71">
          <cell r="B71">
            <v>515</v>
          </cell>
          <cell r="C71" t="str">
            <v>CHEBLI LEILA</v>
          </cell>
          <cell r="D71">
            <v>93</v>
          </cell>
          <cell r="E71" t="str">
            <v>MONTREUIL</v>
          </cell>
          <cell r="F71" t="str">
            <v>83 AVENUE DU PRESIDENT WILSON 93100 MONTREUIL</v>
          </cell>
          <cell r="G71" t="str">
            <v>31/12/N</v>
          </cell>
        </row>
        <row r="72">
          <cell r="B72">
            <v>121</v>
          </cell>
          <cell r="C72" t="str">
            <v>CHEBLI LEILA</v>
          </cell>
          <cell r="D72">
            <v>92</v>
          </cell>
          <cell r="E72" t="str">
            <v>MEUDON</v>
          </cell>
          <cell r="F72" t="str">
            <v>83/85 rue de PARIS 92190 MEUDON</v>
          </cell>
          <cell r="G72" t="str">
            <v>31/12/N</v>
          </cell>
        </row>
        <row r="73">
          <cell r="B73">
            <v>124</v>
          </cell>
          <cell r="C73" t="str">
            <v>CHEBLI LEILA</v>
          </cell>
          <cell r="D73">
            <v>92</v>
          </cell>
          <cell r="E73" t="str">
            <v>MONTROUGE</v>
          </cell>
          <cell r="F73" t="str">
            <v>88/90 avenue Jean JAURES 92120 MONTROUGE</v>
          </cell>
          <cell r="G73" t="str">
            <v>31/12/N</v>
          </cell>
        </row>
        <row r="74">
          <cell r="B74">
            <v>107</v>
          </cell>
          <cell r="C74" t="str">
            <v>CHEBLI LEILA</v>
          </cell>
          <cell r="D74">
            <v>92</v>
          </cell>
          <cell r="E74" t="str">
            <v>BOULOGNE</v>
          </cell>
          <cell r="F74" t="str">
            <v>9, boulevard Jean JAURES 92100 BOULOGNE BILLANCOURT</v>
          </cell>
          <cell r="G74" t="str">
            <v>31/12/N</v>
          </cell>
        </row>
        <row r="75">
          <cell r="B75">
            <v>113</v>
          </cell>
          <cell r="C75" t="str">
            <v>CHEBLI LEILA</v>
          </cell>
          <cell r="D75">
            <v>94</v>
          </cell>
          <cell r="E75" t="str">
            <v>FONTENAY</v>
          </cell>
          <cell r="F75" t="str">
            <v>90 rue Ernest RENAN 94120 FONTENAY SOUS BOIS</v>
          </cell>
          <cell r="G75" t="str">
            <v>31/12/N</v>
          </cell>
        </row>
        <row r="76">
          <cell r="B76">
            <v>808</v>
          </cell>
          <cell r="C76" t="str">
            <v>CHAUVELOT Michel</v>
          </cell>
          <cell r="D76">
            <v>42</v>
          </cell>
          <cell r="E76" t="str">
            <v>RIORGES</v>
          </cell>
          <cell r="F76" t="str">
            <v>Allée de DONZDORF 42153 RIORGES</v>
          </cell>
          <cell r="G76" t="str">
            <v>31/12/N</v>
          </cell>
        </row>
        <row r="77">
          <cell r="B77">
            <v>802</v>
          </cell>
          <cell r="C77" t="str">
            <v>CHAUVELOT Michel</v>
          </cell>
          <cell r="D77">
            <v>42</v>
          </cell>
          <cell r="E77" t="str">
            <v>POUILLY LES NONAINS</v>
          </cell>
          <cell r="F77" t="str">
            <v>Allée des Acacias ST LEGER 42155 POUILLY LES NONAINS</v>
          </cell>
          <cell r="G77" t="str">
            <v>31/12/N</v>
          </cell>
        </row>
        <row r="78">
          <cell r="B78">
            <v>810</v>
          </cell>
          <cell r="C78" t="str">
            <v>CHAUVELOT Michel</v>
          </cell>
          <cell r="D78">
            <v>42</v>
          </cell>
          <cell r="E78" t="str">
            <v>ROANNE</v>
          </cell>
          <cell r="F78" t="str">
            <v>D BARON DU MARAIS 42300 ROANNE</v>
          </cell>
          <cell r="G78" t="str">
            <v>31/12/N</v>
          </cell>
        </row>
        <row r="79">
          <cell r="B79">
            <v>136</v>
          </cell>
          <cell r="C79" t="str">
            <v>CHEBLI LEILA</v>
          </cell>
          <cell r="D79">
            <v>94</v>
          </cell>
          <cell r="E79" t="str">
            <v>VILLIERS SUR MARNE</v>
          </cell>
          <cell r="F79" t="str">
            <v>Résidence de La Pommeraie Chemin des Portats 94350 VILLIERS SUR MARNE</v>
          </cell>
          <cell r="G79" t="str">
            <v>31/12/N</v>
          </cell>
        </row>
        <row r="80">
          <cell r="B80">
            <v>601</v>
          </cell>
          <cell r="C80" t="str">
            <v>BOUGUERA FATMA</v>
          </cell>
          <cell r="D80">
            <v>77</v>
          </cell>
          <cell r="E80" t="str">
            <v>THIEUX</v>
          </cell>
          <cell r="F80" t="str">
            <v>RUE DE LA FERME 77230 THIEUX</v>
          </cell>
          <cell r="G80" t="str">
            <v>31/12/N</v>
          </cell>
        </row>
        <row r="81">
          <cell r="B81">
            <v>817</v>
          </cell>
          <cell r="C81" t="str">
            <v>CHAUVELOT Michel</v>
          </cell>
          <cell r="D81">
            <v>42</v>
          </cell>
          <cell r="E81" t="str">
            <v>LE COTEAU</v>
          </cell>
          <cell r="F81" t="str">
            <v>rue des genêts 42120 LE COTEAU</v>
          </cell>
          <cell r="G81" t="str">
            <v>31/12/N</v>
          </cell>
        </row>
        <row r="82">
          <cell r="B82">
            <v>818</v>
          </cell>
          <cell r="C82" t="str">
            <v>CHAUVELOT Michel</v>
          </cell>
          <cell r="D82">
            <v>42</v>
          </cell>
          <cell r="E82" t="str">
            <v>ROANNE</v>
          </cell>
          <cell r="F82" t="str">
            <v>rue du fuyant de l'oudan 42300 ROANNE</v>
          </cell>
          <cell r="G82" t="str">
            <v>31/12/N</v>
          </cell>
        </row>
        <row r="83">
          <cell r="B83">
            <v>813</v>
          </cell>
          <cell r="C83" t="str">
            <v>CHAUVELOT Michel</v>
          </cell>
          <cell r="D83">
            <v>42</v>
          </cell>
          <cell r="E83" t="str">
            <v>RIORGES</v>
          </cell>
          <cell r="F83" t="str">
            <v>Rue du MARCLET 42153 RIORGES</v>
          </cell>
          <cell r="G83" t="str">
            <v>31/12/N</v>
          </cell>
        </row>
        <row r="84">
          <cell r="B84">
            <v>801</v>
          </cell>
          <cell r="C84" t="str">
            <v>CHAUVELOT Michel</v>
          </cell>
          <cell r="D84">
            <v>42</v>
          </cell>
          <cell r="E84" t="str">
            <v>COTEAU</v>
          </cell>
          <cell r="F84" t="str">
            <v>Rue G. CLEMENCEAU 42120 LE COTEAU</v>
          </cell>
          <cell r="G84" t="str">
            <v>31/12/N</v>
          </cell>
        </row>
        <row r="85">
          <cell r="B85">
            <v>814</v>
          </cell>
          <cell r="C85" t="str">
            <v>CHAUVELOT Michel</v>
          </cell>
          <cell r="D85">
            <v>42</v>
          </cell>
          <cell r="E85" t="str">
            <v>LE COTEAU</v>
          </cell>
          <cell r="F85" t="str">
            <v>rue Michelet 42120 LE COTEAU</v>
          </cell>
          <cell r="G85" t="str">
            <v>31/12/N</v>
          </cell>
        </row>
        <row r="86">
          <cell r="B86">
            <v>811</v>
          </cell>
          <cell r="C86" t="str">
            <v>CHAUVELOT Michel</v>
          </cell>
          <cell r="D86">
            <v>42</v>
          </cell>
          <cell r="E86" t="str">
            <v>ROANNE</v>
          </cell>
          <cell r="F86" t="str">
            <v>Rue Raoul FOLLEREAU 42300 ROANNE</v>
          </cell>
          <cell r="G86" t="str">
            <v>31/12/N</v>
          </cell>
        </row>
        <row r="87">
          <cell r="B87">
            <v>310</v>
          </cell>
          <cell r="C87" t="str">
            <v>BOUGUERA FATMA</v>
          </cell>
          <cell r="D87">
            <v>93</v>
          </cell>
          <cell r="E87" t="str">
            <v>EPINAY SUR SEINE</v>
          </cell>
          <cell r="F87" t="str">
            <v>SQUARE DES ACACIAS 93800 EPINAY SUR SEINE</v>
          </cell>
          <cell r="G87" t="str">
            <v>31/12/N</v>
          </cell>
        </row>
        <row r="88">
          <cell r="B88">
            <v>202</v>
          </cell>
          <cell r="C88" t="str">
            <v>BOUGUERA FATMA</v>
          </cell>
          <cell r="D88">
            <v>94</v>
          </cell>
          <cell r="E88" t="str">
            <v>CRETEIL</v>
          </cell>
          <cell r="F88" t="str">
            <v>square des marguerites 94000 CRETEIL</v>
          </cell>
          <cell r="G88" t="str">
            <v>31/12/N</v>
          </cell>
        </row>
        <row r="89">
          <cell r="B89">
            <v>204</v>
          </cell>
          <cell r="C89" t="str">
            <v>CHEBLI LEILA</v>
          </cell>
          <cell r="D89">
            <v>93</v>
          </cell>
          <cell r="E89" t="str">
            <v>NOISY LE SEC</v>
          </cell>
          <cell r="F89" t="str">
            <v>SQUARE DES TILLEULS. 93130 NOISY LE SEC</v>
          </cell>
          <cell r="G89" t="str">
            <v>31/12/N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"/>
      <sheetName val="Matrice"/>
      <sheetName val="A LIRE"/>
    </sheetNames>
    <sheetDataSet>
      <sheetData sheetId="0"/>
      <sheetData sheetId="1">
        <row r="2">
          <cell r="A2">
            <v>109</v>
          </cell>
          <cell r="B2" t="str">
            <v>0190</v>
          </cell>
          <cell r="C2">
            <v>98.86</v>
          </cell>
          <cell r="D2">
            <v>0</v>
          </cell>
          <cell r="E2">
            <v>98.86</v>
          </cell>
          <cell r="F2" t="str">
            <v>P</v>
          </cell>
          <cell r="G2">
            <v>42430</v>
          </cell>
          <cell r="H2">
            <v>41640</v>
          </cell>
        </row>
        <row r="3">
          <cell r="A3">
            <v>109</v>
          </cell>
          <cell r="B3" t="str">
            <v>0159</v>
          </cell>
          <cell r="C3">
            <v>-161.82</v>
          </cell>
          <cell r="D3">
            <v>0</v>
          </cell>
          <cell r="E3">
            <v>-161.82</v>
          </cell>
          <cell r="F3" t="str">
            <v>P</v>
          </cell>
          <cell r="G3">
            <v>42430</v>
          </cell>
          <cell r="H3">
            <v>41640</v>
          </cell>
        </row>
        <row r="4">
          <cell r="A4">
            <v>112</v>
          </cell>
          <cell r="B4" t="str">
            <v>0024</v>
          </cell>
          <cell r="C4">
            <v>-4.4000000000000004</v>
          </cell>
          <cell r="D4">
            <v>0</v>
          </cell>
          <cell r="E4">
            <v>-4.4000000000000004</v>
          </cell>
          <cell r="F4" t="str">
            <v>P</v>
          </cell>
          <cell r="G4">
            <v>42461</v>
          </cell>
          <cell r="H4">
            <v>41640</v>
          </cell>
        </row>
        <row r="5">
          <cell r="A5">
            <v>112</v>
          </cell>
          <cell r="B5" t="str">
            <v>0030</v>
          </cell>
          <cell r="C5">
            <v>-80.58</v>
          </cell>
          <cell r="D5">
            <v>0</v>
          </cell>
          <cell r="E5">
            <v>-80.58</v>
          </cell>
          <cell r="F5" t="str">
            <v>P</v>
          </cell>
          <cell r="G5">
            <v>42461</v>
          </cell>
          <cell r="H5">
            <v>41640</v>
          </cell>
        </row>
        <row r="6">
          <cell r="A6">
            <v>112</v>
          </cell>
          <cell r="B6" t="str">
            <v>0036</v>
          </cell>
          <cell r="C6">
            <v>-237.57</v>
          </cell>
          <cell r="D6">
            <v>0</v>
          </cell>
          <cell r="E6">
            <v>-237.57</v>
          </cell>
          <cell r="F6" t="str">
            <v>P</v>
          </cell>
          <cell r="G6">
            <v>42461</v>
          </cell>
          <cell r="H6">
            <v>41640</v>
          </cell>
        </row>
        <row r="7">
          <cell r="A7">
            <v>112</v>
          </cell>
          <cell r="B7" t="str">
            <v>0040</v>
          </cell>
          <cell r="C7">
            <v>-324.01</v>
          </cell>
          <cell r="D7">
            <v>0</v>
          </cell>
          <cell r="E7">
            <v>-324.01</v>
          </cell>
          <cell r="F7" t="str">
            <v>P</v>
          </cell>
          <cell r="G7">
            <v>42461</v>
          </cell>
          <cell r="H7">
            <v>41640</v>
          </cell>
        </row>
        <row r="8">
          <cell r="A8">
            <v>112</v>
          </cell>
          <cell r="B8" t="str">
            <v>0042</v>
          </cell>
          <cell r="C8">
            <v>476.36</v>
          </cell>
          <cell r="D8">
            <v>0</v>
          </cell>
          <cell r="E8">
            <v>476.36</v>
          </cell>
          <cell r="F8" t="str">
            <v>P</v>
          </cell>
          <cell r="G8">
            <v>42461</v>
          </cell>
          <cell r="H8">
            <v>41640</v>
          </cell>
        </row>
        <row r="9">
          <cell r="A9">
            <v>112</v>
          </cell>
          <cell r="B9" t="str">
            <v>0046</v>
          </cell>
          <cell r="C9">
            <v>412.85</v>
          </cell>
          <cell r="D9">
            <v>0</v>
          </cell>
          <cell r="E9">
            <v>412.85</v>
          </cell>
          <cell r="F9" t="str">
            <v>P</v>
          </cell>
          <cell r="G9">
            <v>42461</v>
          </cell>
          <cell r="H9">
            <v>41640</v>
          </cell>
        </row>
        <row r="10">
          <cell r="A10">
            <v>112</v>
          </cell>
          <cell r="B10" t="str">
            <v>0053</v>
          </cell>
          <cell r="C10">
            <v>-219.11</v>
          </cell>
          <cell r="D10">
            <v>0</v>
          </cell>
          <cell r="E10">
            <v>-219.11</v>
          </cell>
          <cell r="F10" t="str">
            <v>P</v>
          </cell>
          <cell r="G10">
            <v>42461</v>
          </cell>
          <cell r="H10">
            <v>41640</v>
          </cell>
        </row>
        <row r="11">
          <cell r="A11">
            <v>112</v>
          </cell>
          <cell r="B11" t="str">
            <v>0059</v>
          </cell>
          <cell r="C11">
            <v>164.04</v>
          </cell>
          <cell r="D11">
            <v>0</v>
          </cell>
          <cell r="E11">
            <v>164.04</v>
          </cell>
          <cell r="F11" t="str">
            <v>P</v>
          </cell>
          <cell r="G11">
            <v>42461</v>
          </cell>
          <cell r="H11">
            <v>41640</v>
          </cell>
        </row>
        <row r="12">
          <cell r="A12">
            <v>112</v>
          </cell>
          <cell r="B12" t="str">
            <v>0088</v>
          </cell>
          <cell r="C12">
            <v>-141.96</v>
          </cell>
          <cell r="D12">
            <v>0</v>
          </cell>
          <cell r="E12">
            <v>-141.96</v>
          </cell>
          <cell r="F12" t="str">
            <v>P</v>
          </cell>
          <cell r="G12">
            <v>42461</v>
          </cell>
          <cell r="H12">
            <v>41640</v>
          </cell>
        </row>
        <row r="13">
          <cell r="A13">
            <v>112</v>
          </cell>
          <cell r="B13" t="str">
            <v>0095</v>
          </cell>
          <cell r="C13">
            <v>38.9</v>
          </cell>
          <cell r="D13">
            <v>0</v>
          </cell>
          <cell r="E13">
            <v>38.9</v>
          </cell>
          <cell r="F13" t="str">
            <v>P</v>
          </cell>
          <cell r="G13">
            <v>42461</v>
          </cell>
          <cell r="H13">
            <v>41640</v>
          </cell>
        </row>
        <row r="14">
          <cell r="A14">
            <v>112</v>
          </cell>
          <cell r="B14" t="str">
            <v>0034</v>
          </cell>
          <cell r="C14">
            <v>-131.86000000000001</v>
          </cell>
          <cell r="D14">
            <v>0</v>
          </cell>
          <cell r="E14">
            <v>-131.86000000000001</v>
          </cell>
          <cell r="F14" t="str">
            <v>P</v>
          </cell>
          <cell r="G14">
            <v>42461</v>
          </cell>
          <cell r="H14">
            <v>41640</v>
          </cell>
        </row>
        <row r="15">
          <cell r="A15">
            <v>112</v>
          </cell>
          <cell r="B15" t="str">
            <v>0082</v>
          </cell>
          <cell r="C15">
            <v>1060.83</v>
          </cell>
          <cell r="D15">
            <v>0</v>
          </cell>
          <cell r="E15">
            <v>1060.83</v>
          </cell>
          <cell r="F15" t="str">
            <v>P</v>
          </cell>
          <cell r="G15">
            <v>42461</v>
          </cell>
          <cell r="H15">
            <v>41640</v>
          </cell>
        </row>
        <row r="16">
          <cell r="A16">
            <v>113</v>
          </cell>
          <cell r="B16" t="str">
            <v>0002</v>
          </cell>
          <cell r="C16">
            <v>-23.97</v>
          </cell>
          <cell r="D16">
            <v>0</v>
          </cell>
          <cell r="E16">
            <v>-23.97</v>
          </cell>
          <cell r="F16" t="str">
            <v>P</v>
          </cell>
          <cell r="G16">
            <v>42430</v>
          </cell>
          <cell r="H16">
            <v>41640</v>
          </cell>
        </row>
        <row r="17">
          <cell r="A17">
            <v>117</v>
          </cell>
          <cell r="B17" t="str">
            <v>2158</v>
          </cell>
          <cell r="C17">
            <v>46.14</v>
          </cell>
          <cell r="D17">
            <v>0</v>
          </cell>
          <cell r="E17">
            <v>46.14</v>
          </cell>
          <cell r="F17" t="str">
            <v>P</v>
          </cell>
          <cell r="G17">
            <v>42461</v>
          </cell>
          <cell r="H17">
            <v>41640</v>
          </cell>
        </row>
        <row r="18">
          <cell r="A18">
            <v>117</v>
          </cell>
          <cell r="B18" t="str">
            <v>2178</v>
          </cell>
          <cell r="C18">
            <v>-451.71</v>
          </cell>
          <cell r="D18">
            <v>0</v>
          </cell>
          <cell r="E18">
            <v>-451.71</v>
          </cell>
          <cell r="F18" t="str">
            <v>P</v>
          </cell>
          <cell r="G18">
            <v>42461</v>
          </cell>
          <cell r="H18">
            <v>41640</v>
          </cell>
        </row>
        <row r="19">
          <cell r="A19">
            <v>119</v>
          </cell>
          <cell r="B19" t="str">
            <v>0200</v>
          </cell>
          <cell r="C19">
            <v>518.54</v>
          </cell>
          <cell r="D19">
            <v>0</v>
          </cell>
          <cell r="E19">
            <v>518.54</v>
          </cell>
          <cell r="F19" t="str">
            <v>P</v>
          </cell>
          <cell r="G19">
            <v>42461</v>
          </cell>
          <cell r="H19">
            <v>41640</v>
          </cell>
        </row>
        <row r="20">
          <cell r="A20">
            <v>121</v>
          </cell>
          <cell r="B20" t="str">
            <v>0033</v>
          </cell>
          <cell r="C20">
            <v>0</v>
          </cell>
          <cell r="D20">
            <v>598.28</v>
          </cell>
          <cell r="E20">
            <v>598.28</v>
          </cell>
          <cell r="F20" t="str">
            <v>S</v>
          </cell>
          <cell r="G20">
            <v>42430</v>
          </cell>
          <cell r="H20">
            <v>41640</v>
          </cell>
        </row>
        <row r="21">
          <cell r="A21">
            <v>121</v>
          </cell>
          <cell r="B21" t="str">
            <v>0167</v>
          </cell>
          <cell r="C21">
            <v>0</v>
          </cell>
          <cell r="D21">
            <v>483.65</v>
          </cell>
          <cell r="E21">
            <v>483.65</v>
          </cell>
          <cell r="F21" t="str">
            <v>S</v>
          </cell>
          <cell r="G21">
            <v>42430</v>
          </cell>
          <cell r="H21">
            <v>41640</v>
          </cell>
        </row>
        <row r="22">
          <cell r="A22">
            <v>121</v>
          </cell>
          <cell r="B22" t="str">
            <v>0001</v>
          </cell>
          <cell r="C22">
            <v>0</v>
          </cell>
          <cell r="D22">
            <v>730.28</v>
          </cell>
          <cell r="E22">
            <v>730.28</v>
          </cell>
          <cell r="F22" t="str">
            <v>S</v>
          </cell>
          <cell r="G22">
            <v>42430</v>
          </cell>
          <cell r="H22">
            <v>41640</v>
          </cell>
        </row>
        <row r="23">
          <cell r="A23">
            <v>121</v>
          </cell>
          <cell r="B23" t="str">
            <v>0127</v>
          </cell>
          <cell r="C23">
            <v>0</v>
          </cell>
          <cell r="D23">
            <v>433.41</v>
          </cell>
          <cell r="E23">
            <v>433.41</v>
          </cell>
          <cell r="F23" t="str">
            <v>S</v>
          </cell>
          <cell r="G23">
            <v>42430</v>
          </cell>
          <cell r="H23">
            <v>41640</v>
          </cell>
        </row>
        <row r="24">
          <cell r="A24">
            <v>123</v>
          </cell>
          <cell r="B24" t="str">
            <v>0053</v>
          </cell>
          <cell r="C24">
            <v>141.91</v>
          </cell>
          <cell r="D24">
            <v>0</v>
          </cell>
          <cell r="E24">
            <v>141.91</v>
          </cell>
          <cell r="F24" t="str">
            <v>P</v>
          </cell>
          <cell r="G24">
            <v>42370</v>
          </cell>
          <cell r="H24">
            <v>41640</v>
          </cell>
        </row>
        <row r="25">
          <cell r="A25">
            <v>123</v>
          </cell>
          <cell r="B25" t="str">
            <v>0057</v>
          </cell>
          <cell r="C25">
            <v>269.29000000000002</v>
          </cell>
          <cell r="D25">
            <v>0</v>
          </cell>
          <cell r="E25">
            <v>269.29000000000002</v>
          </cell>
          <cell r="F25" t="str">
            <v>P</v>
          </cell>
          <cell r="G25">
            <v>42370</v>
          </cell>
          <cell r="H25">
            <v>41640</v>
          </cell>
        </row>
        <row r="26">
          <cell r="A26">
            <v>123</v>
          </cell>
          <cell r="B26" t="str">
            <v>0212</v>
          </cell>
          <cell r="C26">
            <v>185.8</v>
          </cell>
          <cell r="D26">
            <v>0</v>
          </cell>
          <cell r="E26">
            <v>185.8</v>
          </cell>
          <cell r="F26" t="str">
            <v>P</v>
          </cell>
          <cell r="G26">
            <v>42370</v>
          </cell>
          <cell r="H26">
            <v>41640</v>
          </cell>
        </row>
        <row r="27">
          <cell r="A27">
            <v>123</v>
          </cell>
          <cell r="B27" t="str">
            <v>0036</v>
          </cell>
          <cell r="C27">
            <v>247.47</v>
          </cell>
          <cell r="D27">
            <v>0</v>
          </cell>
          <cell r="E27">
            <v>247.47</v>
          </cell>
          <cell r="F27" t="str">
            <v>P</v>
          </cell>
          <cell r="G27">
            <v>42370</v>
          </cell>
          <cell r="H27">
            <v>41640</v>
          </cell>
        </row>
        <row r="28">
          <cell r="A28">
            <v>123</v>
          </cell>
          <cell r="B28" t="str">
            <v>0228</v>
          </cell>
          <cell r="C28">
            <v>230.94</v>
          </cell>
          <cell r="D28">
            <v>0</v>
          </cell>
          <cell r="E28">
            <v>230.94</v>
          </cell>
          <cell r="F28" t="str">
            <v>P</v>
          </cell>
          <cell r="G28">
            <v>42370</v>
          </cell>
          <cell r="H28">
            <v>41640</v>
          </cell>
        </row>
        <row r="29">
          <cell r="A29">
            <v>123</v>
          </cell>
          <cell r="B29" t="str">
            <v>0058</v>
          </cell>
          <cell r="C29">
            <v>131.97</v>
          </cell>
          <cell r="D29">
            <v>0</v>
          </cell>
          <cell r="E29">
            <v>131.97</v>
          </cell>
          <cell r="F29" t="str">
            <v>P</v>
          </cell>
          <cell r="G29">
            <v>42370</v>
          </cell>
          <cell r="H29">
            <v>41640</v>
          </cell>
        </row>
        <row r="30">
          <cell r="A30">
            <v>123</v>
          </cell>
          <cell r="B30" t="str">
            <v>0252</v>
          </cell>
          <cell r="C30">
            <v>370.02</v>
          </cell>
          <cell r="D30">
            <v>0</v>
          </cell>
          <cell r="E30">
            <v>370.02</v>
          </cell>
          <cell r="F30" t="str">
            <v>P</v>
          </cell>
          <cell r="G30">
            <v>42370</v>
          </cell>
          <cell r="H30">
            <v>41640</v>
          </cell>
        </row>
        <row r="31">
          <cell r="A31">
            <v>128</v>
          </cell>
          <cell r="B31" t="str">
            <v>0094</v>
          </cell>
          <cell r="C31">
            <v>0</v>
          </cell>
          <cell r="D31">
            <v>7.53</v>
          </cell>
          <cell r="E31">
            <v>7.53</v>
          </cell>
          <cell r="F31" t="str">
            <v>S</v>
          </cell>
          <cell r="G31">
            <v>42430</v>
          </cell>
          <cell r="H31">
            <v>41640</v>
          </cell>
        </row>
        <row r="32">
          <cell r="A32">
            <v>128</v>
          </cell>
          <cell r="B32" t="str">
            <v>0098</v>
          </cell>
          <cell r="C32">
            <v>-158.56</v>
          </cell>
          <cell r="D32">
            <v>0</v>
          </cell>
          <cell r="E32">
            <v>-158.56</v>
          </cell>
          <cell r="F32" t="str">
            <v>P</v>
          </cell>
          <cell r="G32">
            <v>42430</v>
          </cell>
          <cell r="H32">
            <v>41640</v>
          </cell>
        </row>
        <row r="33">
          <cell r="A33">
            <v>128</v>
          </cell>
          <cell r="B33" t="str">
            <v>0081</v>
          </cell>
          <cell r="C33">
            <v>89.52</v>
          </cell>
          <cell r="D33">
            <v>0</v>
          </cell>
          <cell r="E33">
            <v>89.52</v>
          </cell>
          <cell r="F33" t="str">
            <v>P</v>
          </cell>
          <cell r="G33">
            <v>42430</v>
          </cell>
          <cell r="H33">
            <v>41640</v>
          </cell>
        </row>
        <row r="34">
          <cell r="A34">
            <v>129</v>
          </cell>
          <cell r="B34" t="str">
            <v>0110</v>
          </cell>
          <cell r="C34">
            <v>-124.85</v>
          </cell>
          <cell r="D34">
            <v>0</v>
          </cell>
          <cell r="E34">
            <v>-124.85</v>
          </cell>
          <cell r="F34" t="str">
            <v>P</v>
          </cell>
          <cell r="G34">
            <v>42430</v>
          </cell>
          <cell r="H34">
            <v>41640</v>
          </cell>
        </row>
        <row r="35">
          <cell r="A35">
            <v>129</v>
          </cell>
          <cell r="B35" t="str">
            <v>0114</v>
          </cell>
          <cell r="C35">
            <v>154.85</v>
          </cell>
          <cell r="D35">
            <v>0</v>
          </cell>
          <cell r="E35">
            <v>154.85</v>
          </cell>
          <cell r="F35" t="str">
            <v>P</v>
          </cell>
          <cell r="G35">
            <v>42430</v>
          </cell>
          <cell r="H35">
            <v>41640</v>
          </cell>
        </row>
        <row r="36">
          <cell r="A36">
            <v>129</v>
          </cell>
          <cell r="B36" t="str">
            <v>0012</v>
          </cell>
          <cell r="C36">
            <v>226</v>
          </cell>
          <cell r="D36">
            <v>0</v>
          </cell>
          <cell r="E36">
            <v>226</v>
          </cell>
          <cell r="F36" t="str">
            <v>P</v>
          </cell>
          <cell r="G36">
            <v>42430</v>
          </cell>
          <cell r="H36">
            <v>41640</v>
          </cell>
        </row>
        <row r="37">
          <cell r="A37">
            <v>130</v>
          </cell>
          <cell r="B37" t="str">
            <v>0013</v>
          </cell>
          <cell r="C37">
            <v>0</v>
          </cell>
          <cell r="D37">
            <v>335.05</v>
          </cell>
          <cell r="E37">
            <v>335.05</v>
          </cell>
          <cell r="F37" t="str">
            <v>S</v>
          </cell>
          <cell r="G37">
            <v>42430</v>
          </cell>
          <cell r="H37">
            <v>41640</v>
          </cell>
        </row>
        <row r="38">
          <cell r="A38">
            <v>130</v>
          </cell>
          <cell r="B38" t="str">
            <v>0019</v>
          </cell>
          <cell r="C38">
            <v>0</v>
          </cell>
          <cell r="D38">
            <v>-346.59</v>
          </cell>
          <cell r="E38">
            <v>-346.59</v>
          </cell>
          <cell r="F38" t="str">
            <v>S</v>
          </cell>
          <cell r="G38">
            <v>42430</v>
          </cell>
          <cell r="H38">
            <v>41640</v>
          </cell>
        </row>
        <row r="39">
          <cell r="A39">
            <v>130</v>
          </cell>
          <cell r="B39" t="str">
            <v>0195</v>
          </cell>
          <cell r="C39">
            <v>0</v>
          </cell>
          <cell r="D39">
            <v>136.28</v>
          </cell>
          <cell r="E39">
            <v>136.28</v>
          </cell>
          <cell r="F39" t="str">
            <v>S</v>
          </cell>
          <cell r="G39">
            <v>42430</v>
          </cell>
          <cell r="H39">
            <v>41640</v>
          </cell>
        </row>
        <row r="40">
          <cell r="A40">
            <v>132</v>
          </cell>
          <cell r="B40" t="str">
            <v>0147</v>
          </cell>
          <cell r="C40">
            <v>-337.82</v>
          </cell>
          <cell r="D40">
            <v>0</v>
          </cell>
          <cell r="E40">
            <v>-337.82</v>
          </cell>
          <cell r="F40" t="str">
            <v>P</v>
          </cell>
          <cell r="G40">
            <v>42461</v>
          </cell>
          <cell r="H40">
            <v>41640</v>
          </cell>
        </row>
        <row r="41">
          <cell r="A41">
            <v>132</v>
          </cell>
          <cell r="B41" t="str">
            <v>0177</v>
          </cell>
          <cell r="C41">
            <v>-374.64</v>
          </cell>
          <cell r="D41">
            <v>0</v>
          </cell>
          <cell r="E41">
            <v>-374.64</v>
          </cell>
          <cell r="F41" t="str">
            <v>P</v>
          </cell>
          <cell r="G41">
            <v>42461</v>
          </cell>
          <cell r="H41">
            <v>41640</v>
          </cell>
        </row>
        <row r="42">
          <cell r="A42">
            <v>132</v>
          </cell>
          <cell r="B42" t="str">
            <v>0148</v>
          </cell>
          <cell r="C42">
            <v>-4.04</v>
          </cell>
          <cell r="D42">
            <v>0</v>
          </cell>
          <cell r="E42">
            <v>-4.04</v>
          </cell>
          <cell r="F42" t="str">
            <v>P</v>
          </cell>
          <cell r="G42">
            <v>42461</v>
          </cell>
          <cell r="H42">
            <v>41640</v>
          </cell>
        </row>
        <row r="43">
          <cell r="A43">
            <v>132</v>
          </cell>
          <cell r="B43" t="str">
            <v>0143</v>
          </cell>
          <cell r="C43">
            <v>66.88</v>
          </cell>
          <cell r="D43">
            <v>0</v>
          </cell>
          <cell r="E43">
            <v>66.88</v>
          </cell>
          <cell r="F43" t="str">
            <v>P</v>
          </cell>
          <cell r="G43">
            <v>42461</v>
          </cell>
          <cell r="H43">
            <v>41640</v>
          </cell>
        </row>
        <row r="44">
          <cell r="A44">
            <v>133</v>
          </cell>
          <cell r="B44" t="str">
            <v>0027</v>
          </cell>
          <cell r="C44">
            <v>-247.09</v>
          </cell>
          <cell r="D44">
            <v>0</v>
          </cell>
          <cell r="E44">
            <v>-247.09</v>
          </cell>
          <cell r="F44" t="str">
            <v>P</v>
          </cell>
          <cell r="G44">
            <v>42461</v>
          </cell>
          <cell r="H44">
            <v>41640</v>
          </cell>
        </row>
        <row r="45">
          <cell r="A45">
            <v>134</v>
          </cell>
          <cell r="B45" t="str">
            <v>0013</v>
          </cell>
          <cell r="C45">
            <v>0</v>
          </cell>
          <cell r="D45">
            <v>-421.91</v>
          </cell>
          <cell r="E45">
            <v>-421.91</v>
          </cell>
          <cell r="F45" t="str">
            <v>S</v>
          </cell>
          <cell r="G45">
            <v>42430</v>
          </cell>
          <cell r="H45">
            <v>41640</v>
          </cell>
        </row>
        <row r="46">
          <cell r="A46">
            <v>134</v>
          </cell>
          <cell r="B46" t="str">
            <v>0007</v>
          </cell>
          <cell r="C46">
            <v>0</v>
          </cell>
          <cell r="D46">
            <v>-539.01</v>
          </cell>
          <cell r="E46">
            <v>-539.01</v>
          </cell>
          <cell r="F46" t="str">
            <v>S</v>
          </cell>
          <cell r="G46">
            <v>42430</v>
          </cell>
          <cell r="H46">
            <v>41640</v>
          </cell>
        </row>
        <row r="47">
          <cell r="A47">
            <v>134</v>
          </cell>
          <cell r="B47" t="str">
            <v>0009</v>
          </cell>
          <cell r="C47">
            <v>0</v>
          </cell>
          <cell r="D47">
            <v>-480.2</v>
          </cell>
          <cell r="E47">
            <v>-480.2</v>
          </cell>
          <cell r="F47" t="str">
            <v>S</v>
          </cell>
          <cell r="G47">
            <v>42430</v>
          </cell>
          <cell r="H47">
            <v>41640</v>
          </cell>
        </row>
        <row r="48">
          <cell r="A48">
            <v>134</v>
          </cell>
          <cell r="B48" t="str">
            <v>0015</v>
          </cell>
          <cell r="C48">
            <v>0</v>
          </cell>
          <cell r="D48">
            <v>-484.52</v>
          </cell>
          <cell r="E48">
            <v>-484.52</v>
          </cell>
          <cell r="F48" t="str">
            <v>S</v>
          </cell>
          <cell r="G48">
            <v>42430</v>
          </cell>
          <cell r="H48">
            <v>41640</v>
          </cell>
        </row>
        <row r="49">
          <cell r="A49">
            <v>134</v>
          </cell>
          <cell r="B49" t="str">
            <v>0012</v>
          </cell>
          <cell r="C49">
            <v>0</v>
          </cell>
          <cell r="D49">
            <v>-504.7</v>
          </cell>
          <cell r="E49">
            <v>-504.7</v>
          </cell>
          <cell r="F49" t="str">
            <v>S</v>
          </cell>
          <cell r="G49">
            <v>42430</v>
          </cell>
          <cell r="H49">
            <v>41640</v>
          </cell>
        </row>
        <row r="50">
          <cell r="A50">
            <v>134</v>
          </cell>
          <cell r="B50" t="str">
            <v>0024</v>
          </cell>
          <cell r="C50">
            <v>0</v>
          </cell>
          <cell r="D50">
            <v>-257.22000000000003</v>
          </cell>
          <cell r="E50">
            <v>-257.22000000000003</v>
          </cell>
          <cell r="F50" t="str">
            <v>S</v>
          </cell>
          <cell r="G50">
            <v>42430</v>
          </cell>
          <cell r="H50">
            <v>41640</v>
          </cell>
        </row>
        <row r="51">
          <cell r="A51">
            <v>134</v>
          </cell>
          <cell r="B51" t="str">
            <v>0026</v>
          </cell>
          <cell r="C51">
            <v>0</v>
          </cell>
          <cell r="D51">
            <v>7.71</v>
          </cell>
          <cell r="E51">
            <v>7.71</v>
          </cell>
          <cell r="F51" t="str">
            <v>S</v>
          </cell>
          <cell r="G51">
            <v>42430</v>
          </cell>
          <cell r="H51">
            <v>41640</v>
          </cell>
        </row>
        <row r="52">
          <cell r="A52">
            <v>134</v>
          </cell>
          <cell r="B52" t="str">
            <v>0019</v>
          </cell>
          <cell r="C52">
            <v>0</v>
          </cell>
          <cell r="D52">
            <v>-472.51</v>
          </cell>
          <cell r="E52">
            <v>-472.51</v>
          </cell>
          <cell r="F52" t="str">
            <v>S</v>
          </cell>
          <cell r="G52">
            <v>42430</v>
          </cell>
          <cell r="H52">
            <v>41640</v>
          </cell>
        </row>
        <row r="53">
          <cell r="A53">
            <v>134</v>
          </cell>
          <cell r="B53" t="str">
            <v>0001</v>
          </cell>
          <cell r="C53">
            <v>0</v>
          </cell>
          <cell r="D53">
            <v>-888.92</v>
          </cell>
          <cell r="E53">
            <v>-888.92</v>
          </cell>
          <cell r="F53" t="str">
            <v>S</v>
          </cell>
          <cell r="G53">
            <v>42430</v>
          </cell>
          <cell r="H53">
            <v>41640</v>
          </cell>
        </row>
        <row r="54">
          <cell r="A54">
            <v>134</v>
          </cell>
          <cell r="B54" t="str">
            <v>0031</v>
          </cell>
          <cell r="C54">
            <v>-563.79</v>
          </cell>
          <cell r="D54">
            <v>0</v>
          </cell>
          <cell r="E54">
            <v>-563.79</v>
          </cell>
          <cell r="F54" t="str">
            <v>P</v>
          </cell>
          <cell r="G54">
            <v>42430</v>
          </cell>
          <cell r="H54">
            <v>41640</v>
          </cell>
        </row>
        <row r="55">
          <cell r="A55">
            <v>135</v>
          </cell>
          <cell r="B55" t="str">
            <v>0092</v>
          </cell>
          <cell r="C55">
            <v>-50.43</v>
          </cell>
          <cell r="D55">
            <v>0</v>
          </cell>
          <cell r="E55">
            <v>-50.43</v>
          </cell>
          <cell r="F55" t="str">
            <v>P</v>
          </cell>
          <cell r="G55">
            <v>42461</v>
          </cell>
          <cell r="H55">
            <v>41640</v>
          </cell>
        </row>
        <row r="56">
          <cell r="A56">
            <v>137</v>
          </cell>
          <cell r="B56" t="str">
            <v>0043</v>
          </cell>
          <cell r="C56">
            <v>297.27</v>
          </cell>
          <cell r="D56">
            <v>0</v>
          </cell>
          <cell r="E56">
            <v>297.27</v>
          </cell>
          <cell r="F56" t="str">
            <v>P</v>
          </cell>
          <cell r="G56">
            <v>42370</v>
          </cell>
          <cell r="H56">
            <v>41640</v>
          </cell>
        </row>
        <row r="57">
          <cell r="A57">
            <v>137</v>
          </cell>
          <cell r="B57" t="str">
            <v>0073</v>
          </cell>
          <cell r="C57">
            <v>342.75</v>
          </cell>
          <cell r="D57">
            <v>0</v>
          </cell>
          <cell r="E57">
            <v>342.75</v>
          </cell>
          <cell r="F57" t="str">
            <v>P</v>
          </cell>
          <cell r="G57">
            <v>42370</v>
          </cell>
          <cell r="H57">
            <v>41640</v>
          </cell>
        </row>
        <row r="58">
          <cell r="A58">
            <v>137</v>
          </cell>
          <cell r="B58" t="str">
            <v>0079</v>
          </cell>
          <cell r="C58">
            <v>1279.57</v>
          </cell>
          <cell r="D58">
            <v>0</v>
          </cell>
          <cell r="E58">
            <v>1279.57</v>
          </cell>
          <cell r="F58" t="str">
            <v>P</v>
          </cell>
          <cell r="G58">
            <v>42370</v>
          </cell>
          <cell r="H58">
            <v>41640</v>
          </cell>
        </row>
        <row r="59">
          <cell r="A59">
            <v>137</v>
          </cell>
          <cell r="B59" t="str">
            <v>0018</v>
          </cell>
          <cell r="C59">
            <v>398.57</v>
          </cell>
          <cell r="D59">
            <v>0</v>
          </cell>
          <cell r="E59">
            <v>398.57</v>
          </cell>
          <cell r="F59" t="str">
            <v>P</v>
          </cell>
          <cell r="G59">
            <v>42370</v>
          </cell>
          <cell r="H59">
            <v>41640</v>
          </cell>
        </row>
        <row r="60">
          <cell r="A60">
            <v>137</v>
          </cell>
          <cell r="B60" t="str">
            <v>0007</v>
          </cell>
          <cell r="C60">
            <v>293.39999999999998</v>
          </cell>
          <cell r="D60">
            <v>0</v>
          </cell>
          <cell r="E60">
            <v>293.39999999999998</v>
          </cell>
          <cell r="F60" t="str">
            <v>P</v>
          </cell>
          <cell r="G60">
            <v>42370</v>
          </cell>
          <cell r="H60">
            <v>41640</v>
          </cell>
        </row>
        <row r="61">
          <cell r="A61">
            <v>137</v>
          </cell>
          <cell r="B61" t="str">
            <v>0033</v>
          </cell>
          <cell r="C61">
            <v>226.53</v>
          </cell>
          <cell r="D61">
            <v>0</v>
          </cell>
          <cell r="E61">
            <v>226.53</v>
          </cell>
          <cell r="F61" t="str">
            <v>P</v>
          </cell>
          <cell r="G61">
            <v>42370</v>
          </cell>
          <cell r="H61">
            <v>41640</v>
          </cell>
        </row>
        <row r="62">
          <cell r="A62">
            <v>137</v>
          </cell>
          <cell r="B62" t="str">
            <v>0081</v>
          </cell>
          <cell r="C62">
            <v>0</v>
          </cell>
          <cell r="D62">
            <v>358.05</v>
          </cell>
          <cell r="E62">
            <v>358.05</v>
          </cell>
          <cell r="F62" t="str">
            <v>S</v>
          </cell>
          <cell r="G62">
            <v>42370</v>
          </cell>
          <cell r="H62">
            <v>41640</v>
          </cell>
        </row>
        <row r="63">
          <cell r="A63">
            <v>137</v>
          </cell>
          <cell r="B63" t="str">
            <v>0103</v>
          </cell>
          <cell r="C63">
            <v>-532.39</v>
          </cell>
          <cell r="D63">
            <v>0</v>
          </cell>
          <cell r="E63">
            <v>-532.39</v>
          </cell>
          <cell r="F63" t="str">
            <v>P</v>
          </cell>
          <cell r="G63">
            <v>42370</v>
          </cell>
          <cell r="H63">
            <v>41640</v>
          </cell>
        </row>
        <row r="64">
          <cell r="A64">
            <v>138</v>
          </cell>
          <cell r="B64" t="str">
            <v>0018</v>
          </cell>
          <cell r="C64">
            <v>61.95</v>
          </cell>
          <cell r="D64">
            <v>0</v>
          </cell>
          <cell r="E64">
            <v>61.95</v>
          </cell>
          <cell r="F64" t="str">
            <v>P</v>
          </cell>
          <cell r="G64">
            <v>42430</v>
          </cell>
          <cell r="H64">
            <v>41640</v>
          </cell>
        </row>
        <row r="65">
          <cell r="A65">
            <v>138</v>
          </cell>
          <cell r="B65" t="str">
            <v>0022</v>
          </cell>
          <cell r="C65">
            <v>31.01</v>
          </cell>
          <cell r="D65">
            <v>0</v>
          </cell>
          <cell r="E65">
            <v>31.01</v>
          </cell>
          <cell r="F65" t="str">
            <v>P</v>
          </cell>
          <cell r="G65">
            <v>42430</v>
          </cell>
          <cell r="H65">
            <v>41640</v>
          </cell>
        </row>
        <row r="66">
          <cell r="A66">
            <v>138</v>
          </cell>
          <cell r="B66" t="str">
            <v>0091</v>
          </cell>
          <cell r="C66">
            <v>87.06</v>
          </cell>
          <cell r="D66">
            <v>0</v>
          </cell>
          <cell r="E66">
            <v>87.06</v>
          </cell>
          <cell r="F66" t="str">
            <v>P</v>
          </cell>
          <cell r="G66">
            <v>42430</v>
          </cell>
          <cell r="H66">
            <v>41640</v>
          </cell>
        </row>
        <row r="67">
          <cell r="A67">
            <v>138</v>
          </cell>
          <cell r="B67" t="str">
            <v>0127</v>
          </cell>
          <cell r="C67">
            <v>71.44</v>
          </cell>
          <cell r="D67">
            <v>0</v>
          </cell>
          <cell r="E67">
            <v>71.44</v>
          </cell>
          <cell r="F67" t="str">
            <v>P</v>
          </cell>
          <cell r="G67">
            <v>42430</v>
          </cell>
          <cell r="H67">
            <v>41640</v>
          </cell>
        </row>
        <row r="68">
          <cell r="A68">
            <v>138</v>
          </cell>
          <cell r="B68" t="str">
            <v>0024</v>
          </cell>
          <cell r="C68">
            <v>0</v>
          </cell>
          <cell r="D68">
            <v>19.5</v>
          </cell>
          <cell r="E68">
            <v>19.5</v>
          </cell>
          <cell r="F68" t="str">
            <v>S</v>
          </cell>
          <cell r="G68">
            <v>42430</v>
          </cell>
          <cell r="H68">
            <v>41640</v>
          </cell>
        </row>
        <row r="69">
          <cell r="A69">
            <v>140</v>
          </cell>
          <cell r="B69" t="str">
            <v>0010</v>
          </cell>
          <cell r="C69">
            <v>-95.45</v>
          </cell>
          <cell r="D69">
            <v>0</v>
          </cell>
          <cell r="E69">
            <v>-95.45</v>
          </cell>
          <cell r="F69" t="str">
            <v>P</v>
          </cell>
          <cell r="G69">
            <v>42370</v>
          </cell>
          <cell r="H69">
            <v>41640</v>
          </cell>
        </row>
        <row r="70">
          <cell r="A70">
            <v>140</v>
          </cell>
          <cell r="B70" t="str">
            <v>0027</v>
          </cell>
          <cell r="C70">
            <v>-78.33</v>
          </cell>
          <cell r="D70">
            <v>0</v>
          </cell>
          <cell r="E70">
            <v>-78.33</v>
          </cell>
          <cell r="F70" t="str">
            <v>P</v>
          </cell>
          <cell r="G70">
            <v>42370</v>
          </cell>
          <cell r="H70">
            <v>41640</v>
          </cell>
        </row>
        <row r="71">
          <cell r="A71">
            <v>140</v>
          </cell>
          <cell r="B71" t="str">
            <v>0035</v>
          </cell>
          <cell r="C71">
            <v>-73.13</v>
          </cell>
          <cell r="D71">
            <v>0</v>
          </cell>
          <cell r="E71">
            <v>-73.13</v>
          </cell>
          <cell r="F71" t="str">
            <v>P</v>
          </cell>
          <cell r="G71">
            <v>42370</v>
          </cell>
          <cell r="H71">
            <v>41640</v>
          </cell>
        </row>
        <row r="72">
          <cell r="A72">
            <v>140</v>
          </cell>
          <cell r="B72" t="str">
            <v>0033</v>
          </cell>
          <cell r="C72">
            <v>-101.28</v>
          </cell>
          <cell r="D72">
            <v>0</v>
          </cell>
          <cell r="E72">
            <v>-101.28</v>
          </cell>
          <cell r="F72" t="str">
            <v>P</v>
          </cell>
          <cell r="G72">
            <v>42370</v>
          </cell>
          <cell r="H72">
            <v>41640</v>
          </cell>
        </row>
        <row r="73">
          <cell r="A73">
            <v>141</v>
          </cell>
          <cell r="B73" t="str">
            <v>0007</v>
          </cell>
          <cell r="C73">
            <v>42.23</v>
          </cell>
          <cell r="D73">
            <v>0</v>
          </cell>
          <cell r="E73">
            <v>42.23</v>
          </cell>
          <cell r="F73" t="str">
            <v>P</v>
          </cell>
          <cell r="G73">
            <v>42370</v>
          </cell>
          <cell r="H73">
            <v>41640</v>
          </cell>
        </row>
        <row r="74">
          <cell r="A74">
            <v>141</v>
          </cell>
          <cell r="B74" t="str">
            <v>0011</v>
          </cell>
          <cell r="C74">
            <v>26.16</v>
          </cell>
          <cell r="D74">
            <v>0</v>
          </cell>
          <cell r="E74">
            <v>26.16</v>
          </cell>
          <cell r="F74" t="str">
            <v>P</v>
          </cell>
          <cell r="G74">
            <v>42370</v>
          </cell>
          <cell r="H74">
            <v>41640</v>
          </cell>
        </row>
        <row r="75">
          <cell r="A75">
            <v>141</v>
          </cell>
          <cell r="B75" t="str">
            <v>0003</v>
          </cell>
          <cell r="C75">
            <v>809.27</v>
          </cell>
          <cell r="D75">
            <v>0</v>
          </cell>
          <cell r="E75">
            <v>809.27</v>
          </cell>
          <cell r="F75" t="str">
            <v>P</v>
          </cell>
          <cell r="G75">
            <v>42370</v>
          </cell>
          <cell r="H75">
            <v>41640</v>
          </cell>
        </row>
        <row r="76">
          <cell r="A76">
            <v>143</v>
          </cell>
          <cell r="B76" t="str">
            <v>0003</v>
          </cell>
          <cell r="C76">
            <v>0</v>
          </cell>
          <cell r="D76">
            <v>-179</v>
          </cell>
          <cell r="E76">
            <v>-179</v>
          </cell>
          <cell r="F76" t="str">
            <v>S</v>
          </cell>
          <cell r="G76">
            <v>42430</v>
          </cell>
          <cell r="H76">
            <v>41640</v>
          </cell>
        </row>
        <row r="77">
          <cell r="A77">
            <v>149</v>
          </cell>
          <cell r="B77" t="str">
            <v>0124</v>
          </cell>
          <cell r="C77">
            <v>552.48</v>
          </cell>
          <cell r="D77">
            <v>0</v>
          </cell>
          <cell r="E77">
            <v>552.48</v>
          </cell>
          <cell r="F77" t="str">
            <v>P</v>
          </cell>
          <cell r="G77">
            <v>42461</v>
          </cell>
          <cell r="H77">
            <v>41640</v>
          </cell>
        </row>
        <row r="78">
          <cell r="A78">
            <v>210</v>
          </cell>
          <cell r="B78" t="str">
            <v>0111</v>
          </cell>
          <cell r="C78">
            <v>-259.29000000000002</v>
          </cell>
          <cell r="D78">
            <v>0</v>
          </cell>
          <cell r="E78">
            <v>-259.29000000000002</v>
          </cell>
          <cell r="F78" t="str">
            <v>P</v>
          </cell>
          <cell r="G78">
            <v>42461</v>
          </cell>
          <cell r="H78">
            <v>41640</v>
          </cell>
        </row>
        <row r="79">
          <cell r="A79">
            <v>210</v>
          </cell>
          <cell r="B79" t="str">
            <v>0422</v>
          </cell>
          <cell r="C79">
            <v>-135.91</v>
          </cell>
          <cell r="D79">
            <v>0</v>
          </cell>
          <cell r="E79">
            <v>-135.91</v>
          </cell>
          <cell r="F79" t="str">
            <v>P</v>
          </cell>
          <cell r="G79">
            <v>42461</v>
          </cell>
          <cell r="H79">
            <v>41640</v>
          </cell>
        </row>
        <row r="80">
          <cell r="A80">
            <v>210</v>
          </cell>
          <cell r="B80" t="str">
            <v>0121</v>
          </cell>
          <cell r="C80">
            <v>-60.29</v>
          </cell>
          <cell r="D80">
            <v>0</v>
          </cell>
          <cell r="E80">
            <v>-60.29</v>
          </cell>
          <cell r="F80" t="str">
            <v>P</v>
          </cell>
          <cell r="G80">
            <v>42461</v>
          </cell>
          <cell r="H80">
            <v>41640</v>
          </cell>
        </row>
        <row r="81">
          <cell r="A81">
            <v>210</v>
          </cell>
          <cell r="B81" t="str">
            <v>0511</v>
          </cell>
          <cell r="C81">
            <v>-95.81</v>
          </cell>
          <cell r="D81">
            <v>0</v>
          </cell>
          <cell r="E81">
            <v>-95.81</v>
          </cell>
          <cell r="F81" t="str">
            <v>P</v>
          </cell>
          <cell r="G81">
            <v>42461</v>
          </cell>
          <cell r="H81">
            <v>41640</v>
          </cell>
        </row>
        <row r="82">
          <cell r="A82">
            <v>210</v>
          </cell>
          <cell r="B82" t="str">
            <v>0401</v>
          </cell>
          <cell r="C82">
            <v>62.48</v>
          </cell>
          <cell r="D82">
            <v>0</v>
          </cell>
          <cell r="E82">
            <v>62.48</v>
          </cell>
          <cell r="F82" t="str">
            <v>P</v>
          </cell>
          <cell r="G82">
            <v>42461</v>
          </cell>
          <cell r="H82">
            <v>41640</v>
          </cell>
        </row>
        <row r="83">
          <cell r="A83">
            <v>210</v>
          </cell>
          <cell r="B83" t="str">
            <v>0231</v>
          </cell>
          <cell r="C83">
            <v>175.58</v>
          </cell>
          <cell r="D83">
            <v>0</v>
          </cell>
          <cell r="E83">
            <v>175.58</v>
          </cell>
          <cell r="F83" t="str">
            <v>P</v>
          </cell>
          <cell r="G83">
            <v>42461</v>
          </cell>
          <cell r="H83">
            <v>41640</v>
          </cell>
        </row>
        <row r="84">
          <cell r="A84">
            <v>210</v>
          </cell>
          <cell r="B84" t="str">
            <v>0122</v>
          </cell>
          <cell r="C84">
            <v>-1195.21</v>
          </cell>
          <cell r="D84">
            <v>0</v>
          </cell>
          <cell r="E84">
            <v>-1195.21</v>
          </cell>
          <cell r="F84" t="str">
            <v>P</v>
          </cell>
          <cell r="G84">
            <v>42461</v>
          </cell>
          <cell r="H84">
            <v>41640</v>
          </cell>
        </row>
        <row r="85">
          <cell r="A85">
            <v>210</v>
          </cell>
          <cell r="B85" t="str">
            <v>0132</v>
          </cell>
          <cell r="C85">
            <v>-65.98</v>
          </cell>
          <cell r="D85">
            <v>0</v>
          </cell>
          <cell r="E85">
            <v>-65.98</v>
          </cell>
          <cell r="F85" t="str">
            <v>P</v>
          </cell>
          <cell r="G85">
            <v>42461</v>
          </cell>
          <cell r="H85">
            <v>41640</v>
          </cell>
        </row>
        <row r="86">
          <cell r="A86">
            <v>210</v>
          </cell>
          <cell r="B86" t="str">
            <v>0212</v>
          </cell>
          <cell r="C86">
            <v>-532.79</v>
          </cell>
          <cell r="D86">
            <v>0</v>
          </cell>
          <cell r="E86">
            <v>-532.79</v>
          </cell>
          <cell r="F86" t="str">
            <v>P</v>
          </cell>
          <cell r="G86">
            <v>42461</v>
          </cell>
          <cell r="H86">
            <v>41640</v>
          </cell>
        </row>
        <row r="87">
          <cell r="A87">
            <v>210</v>
          </cell>
          <cell r="B87" t="str">
            <v>0501</v>
          </cell>
          <cell r="C87">
            <v>8.19</v>
          </cell>
          <cell r="D87">
            <v>0</v>
          </cell>
          <cell r="E87">
            <v>8.19</v>
          </cell>
          <cell r="F87" t="str">
            <v>P</v>
          </cell>
          <cell r="G87">
            <v>42461</v>
          </cell>
          <cell r="H87">
            <v>41640</v>
          </cell>
        </row>
        <row r="88">
          <cell r="A88">
            <v>210</v>
          </cell>
          <cell r="B88" t="str">
            <v>0232</v>
          </cell>
          <cell r="C88">
            <v>-24.9</v>
          </cell>
          <cell r="D88">
            <v>0</v>
          </cell>
          <cell r="E88">
            <v>-24.9</v>
          </cell>
          <cell r="F88" t="str">
            <v>P</v>
          </cell>
          <cell r="G88">
            <v>42461</v>
          </cell>
          <cell r="H88">
            <v>41640</v>
          </cell>
        </row>
        <row r="89">
          <cell r="A89">
            <v>210</v>
          </cell>
          <cell r="B89" t="str">
            <v>0402</v>
          </cell>
          <cell r="C89">
            <v>-10.52</v>
          </cell>
          <cell r="D89">
            <v>0</v>
          </cell>
          <cell r="E89">
            <v>-10.52</v>
          </cell>
          <cell r="F89" t="str">
            <v>P</v>
          </cell>
          <cell r="G89">
            <v>42461</v>
          </cell>
          <cell r="H89">
            <v>41640</v>
          </cell>
        </row>
        <row r="90">
          <cell r="A90">
            <v>210</v>
          </cell>
          <cell r="B90" t="str">
            <v>0331</v>
          </cell>
          <cell r="C90">
            <v>0</v>
          </cell>
          <cell r="D90">
            <v>-38.78</v>
          </cell>
          <cell r="E90">
            <v>-38.78</v>
          </cell>
          <cell r="F90" t="str">
            <v>S</v>
          </cell>
          <cell r="G90">
            <v>42461</v>
          </cell>
          <cell r="H90">
            <v>41640</v>
          </cell>
        </row>
        <row r="91">
          <cell r="A91">
            <v>210</v>
          </cell>
          <cell r="B91" t="str">
            <v>0531</v>
          </cell>
          <cell r="C91">
            <v>11.77</v>
          </cell>
          <cell r="D91">
            <v>0</v>
          </cell>
          <cell r="E91">
            <v>11.77</v>
          </cell>
          <cell r="F91" t="str">
            <v>P</v>
          </cell>
          <cell r="G91">
            <v>42461</v>
          </cell>
          <cell r="H91">
            <v>41640</v>
          </cell>
        </row>
        <row r="92">
          <cell r="A92">
            <v>210</v>
          </cell>
          <cell r="B92" t="str">
            <v>0112</v>
          </cell>
          <cell r="C92">
            <v>-309.45</v>
          </cell>
          <cell r="D92">
            <v>0</v>
          </cell>
          <cell r="E92">
            <v>-309.45</v>
          </cell>
          <cell r="F92" t="str">
            <v>P</v>
          </cell>
          <cell r="G92">
            <v>42461</v>
          </cell>
          <cell r="H92">
            <v>41640</v>
          </cell>
        </row>
        <row r="93">
          <cell r="A93">
            <v>210</v>
          </cell>
          <cell r="B93" t="str">
            <v>0321</v>
          </cell>
          <cell r="C93">
            <v>-124.69</v>
          </cell>
          <cell r="D93">
            <v>0</v>
          </cell>
          <cell r="E93">
            <v>-124.69</v>
          </cell>
          <cell r="F93" t="str">
            <v>P</v>
          </cell>
          <cell r="G93">
            <v>42461</v>
          </cell>
          <cell r="H93">
            <v>41640</v>
          </cell>
        </row>
        <row r="94">
          <cell r="A94">
            <v>210</v>
          </cell>
          <cell r="B94" t="str">
            <v>0532</v>
          </cell>
          <cell r="C94">
            <v>187.71</v>
          </cell>
          <cell r="D94">
            <v>0</v>
          </cell>
          <cell r="E94">
            <v>187.71</v>
          </cell>
          <cell r="F94" t="str">
            <v>P</v>
          </cell>
          <cell r="G94">
            <v>42461</v>
          </cell>
          <cell r="H94">
            <v>41640</v>
          </cell>
        </row>
        <row r="95">
          <cell r="A95">
            <v>210</v>
          </cell>
          <cell r="B95" t="str">
            <v>0101</v>
          </cell>
          <cell r="C95">
            <v>221.39</v>
          </cell>
          <cell r="D95">
            <v>0</v>
          </cell>
          <cell r="E95">
            <v>221.39</v>
          </cell>
          <cell r="F95" t="str">
            <v>P</v>
          </cell>
          <cell r="G95">
            <v>42461</v>
          </cell>
          <cell r="H95">
            <v>41640</v>
          </cell>
        </row>
        <row r="96">
          <cell r="A96">
            <v>210</v>
          </cell>
          <cell r="B96" t="str">
            <v>0331</v>
          </cell>
          <cell r="C96">
            <v>-194.66</v>
          </cell>
          <cell r="D96">
            <v>0</v>
          </cell>
          <cell r="E96">
            <v>-194.66</v>
          </cell>
          <cell r="F96" t="str">
            <v>P</v>
          </cell>
          <cell r="G96">
            <v>42461</v>
          </cell>
          <cell r="H96">
            <v>41640</v>
          </cell>
        </row>
        <row r="97">
          <cell r="A97">
            <v>210</v>
          </cell>
          <cell r="B97" t="str">
            <v>0412</v>
          </cell>
          <cell r="C97">
            <v>567.12</v>
          </cell>
          <cell r="D97">
            <v>0</v>
          </cell>
          <cell r="E97">
            <v>567.12</v>
          </cell>
          <cell r="F97" t="str">
            <v>P</v>
          </cell>
          <cell r="G97">
            <v>42461</v>
          </cell>
          <cell r="H97">
            <v>41640</v>
          </cell>
        </row>
        <row r="98">
          <cell r="A98">
            <v>211</v>
          </cell>
          <cell r="B98" t="str">
            <v>0103</v>
          </cell>
          <cell r="C98">
            <v>-232.73</v>
          </cell>
          <cell r="D98">
            <v>0</v>
          </cell>
          <cell r="E98">
            <v>-232.73</v>
          </cell>
          <cell r="F98" t="str">
            <v>P</v>
          </cell>
          <cell r="G98">
            <v>42461</v>
          </cell>
          <cell r="H98">
            <v>41640</v>
          </cell>
        </row>
        <row r="99">
          <cell r="A99">
            <v>211</v>
          </cell>
          <cell r="B99" t="str">
            <v>0413</v>
          </cell>
          <cell r="C99">
            <v>64.16</v>
          </cell>
          <cell r="D99">
            <v>0</v>
          </cell>
          <cell r="E99">
            <v>64.16</v>
          </cell>
          <cell r="F99" t="str">
            <v>P</v>
          </cell>
          <cell r="G99">
            <v>42461</v>
          </cell>
          <cell r="H99">
            <v>41640</v>
          </cell>
        </row>
        <row r="100">
          <cell r="A100">
            <v>211</v>
          </cell>
          <cell r="B100" t="str">
            <v>0113</v>
          </cell>
          <cell r="C100">
            <v>392.63</v>
          </cell>
          <cell r="D100">
            <v>0</v>
          </cell>
          <cell r="E100">
            <v>392.63</v>
          </cell>
          <cell r="F100" t="str">
            <v>P</v>
          </cell>
          <cell r="G100">
            <v>42461</v>
          </cell>
          <cell r="H100">
            <v>41640</v>
          </cell>
        </row>
        <row r="101">
          <cell r="A101">
            <v>211</v>
          </cell>
          <cell r="B101" t="str">
            <v>0321</v>
          </cell>
          <cell r="C101">
            <v>-0.98</v>
          </cell>
          <cell r="D101">
            <v>0</v>
          </cell>
          <cell r="E101">
            <v>-0.98</v>
          </cell>
          <cell r="F101" t="str">
            <v>P</v>
          </cell>
          <cell r="G101">
            <v>42461</v>
          </cell>
          <cell r="H101">
            <v>41640</v>
          </cell>
        </row>
        <row r="102">
          <cell r="A102">
            <v>211</v>
          </cell>
          <cell r="B102" t="str">
            <v>0503</v>
          </cell>
          <cell r="C102">
            <v>97.82</v>
          </cell>
          <cell r="D102">
            <v>0</v>
          </cell>
          <cell r="E102">
            <v>97.82</v>
          </cell>
          <cell r="F102" t="str">
            <v>P</v>
          </cell>
          <cell r="G102">
            <v>42461</v>
          </cell>
          <cell r="H102">
            <v>41640</v>
          </cell>
        </row>
        <row r="103">
          <cell r="A103">
            <v>211</v>
          </cell>
          <cell r="B103" t="str">
            <v>0314</v>
          </cell>
          <cell r="C103">
            <v>6.64</v>
          </cell>
          <cell r="D103">
            <v>0</v>
          </cell>
          <cell r="E103">
            <v>6.64</v>
          </cell>
          <cell r="F103" t="str">
            <v>P</v>
          </cell>
          <cell r="G103">
            <v>42461</v>
          </cell>
          <cell r="H103">
            <v>41640</v>
          </cell>
        </row>
        <row r="104">
          <cell r="A104">
            <v>211</v>
          </cell>
          <cell r="B104" t="str">
            <v>0324</v>
          </cell>
          <cell r="C104">
            <v>81.08</v>
          </cell>
          <cell r="D104">
            <v>0</v>
          </cell>
          <cell r="E104">
            <v>81.08</v>
          </cell>
          <cell r="F104" t="str">
            <v>P</v>
          </cell>
          <cell r="G104">
            <v>42461</v>
          </cell>
          <cell r="H104">
            <v>41640</v>
          </cell>
        </row>
        <row r="105">
          <cell r="A105">
            <v>211</v>
          </cell>
          <cell r="B105" t="str">
            <v>0614</v>
          </cell>
          <cell r="C105">
            <v>133.28</v>
          </cell>
          <cell r="D105">
            <v>0</v>
          </cell>
          <cell r="E105">
            <v>133.28</v>
          </cell>
          <cell r="F105" t="str">
            <v>P</v>
          </cell>
          <cell r="G105">
            <v>42461</v>
          </cell>
          <cell r="H105">
            <v>41640</v>
          </cell>
        </row>
        <row r="106">
          <cell r="A106">
            <v>211</v>
          </cell>
          <cell r="B106" t="str">
            <v>0402</v>
          </cell>
          <cell r="C106">
            <v>54.32</v>
          </cell>
          <cell r="D106">
            <v>0</v>
          </cell>
          <cell r="E106">
            <v>54.32</v>
          </cell>
          <cell r="F106" t="str">
            <v>P</v>
          </cell>
          <cell r="G106">
            <v>42461</v>
          </cell>
          <cell r="H106">
            <v>41640</v>
          </cell>
        </row>
        <row r="107">
          <cell r="A107">
            <v>211</v>
          </cell>
          <cell r="B107" t="str">
            <v>0512</v>
          </cell>
          <cell r="C107">
            <v>1160.5899999999999</v>
          </cell>
          <cell r="D107">
            <v>0</v>
          </cell>
          <cell r="E107">
            <v>1160.5899999999999</v>
          </cell>
          <cell r="F107" t="str">
            <v>P</v>
          </cell>
          <cell r="G107">
            <v>42461</v>
          </cell>
          <cell r="H107">
            <v>41640</v>
          </cell>
        </row>
        <row r="108">
          <cell r="A108">
            <v>211</v>
          </cell>
          <cell r="B108" t="str">
            <v>0412</v>
          </cell>
          <cell r="C108">
            <v>62.36</v>
          </cell>
          <cell r="D108">
            <v>0</v>
          </cell>
          <cell r="E108">
            <v>62.36</v>
          </cell>
          <cell r="F108" t="str">
            <v>P</v>
          </cell>
          <cell r="G108">
            <v>42461</v>
          </cell>
          <cell r="H108">
            <v>41640</v>
          </cell>
        </row>
        <row r="109">
          <cell r="A109">
            <v>211</v>
          </cell>
          <cell r="B109" t="str">
            <v>0521</v>
          </cell>
          <cell r="C109">
            <v>550.92999999999995</v>
          </cell>
          <cell r="D109">
            <v>0</v>
          </cell>
          <cell r="E109">
            <v>550.92999999999995</v>
          </cell>
          <cell r="F109" t="str">
            <v>P</v>
          </cell>
          <cell r="G109">
            <v>42461</v>
          </cell>
          <cell r="H109">
            <v>41640</v>
          </cell>
        </row>
        <row r="110">
          <cell r="A110">
            <v>211</v>
          </cell>
          <cell r="B110" t="str">
            <v>0433</v>
          </cell>
          <cell r="C110">
            <v>3.6</v>
          </cell>
          <cell r="D110">
            <v>0</v>
          </cell>
          <cell r="E110">
            <v>3.6</v>
          </cell>
          <cell r="F110" t="str">
            <v>P</v>
          </cell>
          <cell r="G110">
            <v>42461</v>
          </cell>
          <cell r="H110">
            <v>41640</v>
          </cell>
        </row>
        <row r="111">
          <cell r="A111">
            <v>211</v>
          </cell>
          <cell r="B111" t="str">
            <v>0302</v>
          </cell>
          <cell r="C111">
            <v>64.34</v>
          </cell>
          <cell r="D111">
            <v>0</v>
          </cell>
          <cell r="E111">
            <v>64.34</v>
          </cell>
          <cell r="F111" t="str">
            <v>P</v>
          </cell>
          <cell r="G111">
            <v>42461</v>
          </cell>
          <cell r="H111">
            <v>41640</v>
          </cell>
        </row>
        <row r="112">
          <cell r="A112">
            <v>211</v>
          </cell>
          <cell r="B112" t="str">
            <v>0403</v>
          </cell>
          <cell r="C112">
            <v>18.71</v>
          </cell>
          <cell r="D112">
            <v>0</v>
          </cell>
          <cell r="E112">
            <v>18.71</v>
          </cell>
          <cell r="F112" t="str">
            <v>P</v>
          </cell>
          <cell r="G112">
            <v>42461</v>
          </cell>
          <cell r="H112">
            <v>41640</v>
          </cell>
        </row>
        <row r="113">
          <cell r="A113">
            <v>211</v>
          </cell>
          <cell r="B113" t="str">
            <v>0631</v>
          </cell>
          <cell r="C113">
            <v>240.37</v>
          </cell>
          <cell r="D113">
            <v>0</v>
          </cell>
          <cell r="E113">
            <v>240.37</v>
          </cell>
          <cell r="F113" t="str">
            <v>P</v>
          </cell>
          <cell r="G113">
            <v>42461</v>
          </cell>
          <cell r="H113">
            <v>41640</v>
          </cell>
        </row>
        <row r="114">
          <cell r="A114">
            <v>211</v>
          </cell>
          <cell r="B114" t="str">
            <v>0311</v>
          </cell>
          <cell r="C114">
            <v>828.23</v>
          </cell>
          <cell r="D114">
            <v>0</v>
          </cell>
          <cell r="E114">
            <v>828.23</v>
          </cell>
          <cell r="F114" t="str">
            <v>P</v>
          </cell>
          <cell r="G114">
            <v>42461</v>
          </cell>
          <cell r="H114">
            <v>41640</v>
          </cell>
        </row>
        <row r="115">
          <cell r="A115">
            <v>211</v>
          </cell>
          <cell r="B115" t="str">
            <v>0504</v>
          </cell>
          <cell r="C115">
            <v>617.02</v>
          </cell>
          <cell r="D115">
            <v>0</v>
          </cell>
          <cell r="E115">
            <v>617.02</v>
          </cell>
          <cell r="F115" t="str">
            <v>P</v>
          </cell>
          <cell r="G115">
            <v>42461</v>
          </cell>
          <cell r="H115">
            <v>41640</v>
          </cell>
        </row>
        <row r="116">
          <cell r="A116">
            <v>211</v>
          </cell>
          <cell r="B116" t="str">
            <v>0304</v>
          </cell>
          <cell r="C116">
            <v>93.88</v>
          </cell>
          <cell r="D116">
            <v>0</v>
          </cell>
          <cell r="E116">
            <v>93.88</v>
          </cell>
          <cell r="F116" t="str">
            <v>P</v>
          </cell>
          <cell r="G116">
            <v>42461</v>
          </cell>
          <cell r="H116">
            <v>41640</v>
          </cell>
        </row>
        <row r="117">
          <cell r="A117">
            <v>211</v>
          </cell>
          <cell r="B117" t="str">
            <v>0301</v>
          </cell>
          <cell r="C117">
            <v>86.69</v>
          </cell>
          <cell r="D117">
            <v>0</v>
          </cell>
          <cell r="E117">
            <v>86.69</v>
          </cell>
          <cell r="F117" t="str">
            <v>P</v>
          </cell>
          <cell r="G117">
            <v>42461</v>
          </cell>
          <cell r="H117">
            <v>41640</v>
          </cell>
        </row>
        <row r="118">
          <cell r="A118">
            <v>211</v>
          </cell>
          <cell r="B118" t="str">
            <v>0522</v>
          </cell>
          <cell r="C118">
            <v>108.33</v>
          </cell>
          <cell r="D118">
            <v>0</v>
          </cell>
          <cell r="E118">
            <v>108.33</v>
          </cell>
          <cell r="F118" t="str">
            <v>P</v>
          </cell>
          <cell r="G118">
            <v>42461</v>
          </cell>
          <cell r="H118">
            <v>41640</v>
          </cell>
        </row>
        <row r="119">
          <cell r="A119">
            <v>211</v>
          </cell>
          <cell r="B119" t="str">
            <v>0211</v>
          </cell>
          <cell r="C119">
            <v>53.53</v>
          </cell>
          <cell r="D119">
            <v>0</v>
          </cell>
          <cell r="E119">
            <v>53.53</v>
          </cell>
          <cell r="F119" t="str">
            <v>P</v>
          </cell>
          <cell r="G119">
            <v>42461</v>
          </cell>
          <cell r="H119">
            <v>41640</v>
          </cell>
        </row>
        <row r="120">
          <cell r="A120">
            <v>211</v>
          </cell>
          <cell r="B120" t="str">
            <v>0221</v>
          </cell>
          <cell r="C120">
            <v>-267.64999999999998</v>
          </cell>
          <cell r="D120">
            <v>0</v>
          </cell>
          <cell r="E120">
            <v>-267.64999999999998</v>
          </cell>
          <cell r="F120" t="str">
            <v>P</v>
          </cell>
          <cell r="G120">
            <v>42461</v>
          </cell>
          <cell r="H120">
            <v>41640</v>
          </cell>
        </row>
        <row r="121">
          <cell r="A121">
            <v>211</v>
          </cell>
          <cell r="B121" t="str">
            <v>0603</v>
          </cell>
          <cell r="C121">
            <v>123</v>
          </cell>
          <cell r="D121">
            <v>0</v>
          </cell>
          <cell r="E121">
            <v>123</v>
          </cell>
          <cell r="F121" t="str">
            <v>P</v>
          </cell>
          <cell r="G121">
            <v>42461</v>
          </cell>
          <cell r="H121">
            <v>41640</v>
          </cell>
        </row>
        <row r="122">
          <cell r="A122">
            <v>211</v>
          </cell>
          <cell r="B122" t="str">
            <v>0312</v>
          </cell>
          <cell r="C122">
            <v>104.52</v>
          </cell>
          <cell r="D122">
            <v>0</v>
          </cell>
          <cell r="E122">
            <v>104.52</v>
          </cell>
          <cell r="F122" t="str">
            <v>P</v>
          </cell>
          <cell r="G122">
            <v>42461</v>
          </cell>
          <cell r="H122">
            <v>41640</v>
          </cell>
        </row>
        <row r="123">
          <cell r="A123">
            <v>211</v>
          </cell>
          <cell r="B123" t="str">
            <v>0124</v>
          </cell>
          <cell r="C123">
            <v>74.37</v>
          </cell>
          <cell r="D123">
            <v>0</v>
          </cell>
          <cell r="E123">
            <v>74.37</v>
          </cell>
          <cell r="F123" t="str">
            <v>P</v>
          </cell>
          <cell r="G123">
            <v>42461</v>
          </cell>
          <cell r="H123">
            <v>41640</v>
          </cell>
        </row>
        <row r="124">
          <cell r="A124">
            <v>211</v>
          </cell>
          <cell r="B124" t="str">
            <v>0322</v>
          </cell>
          <cell r="C124">
            <v>46.29</v>
          </cell>
          <cell r="D124">
            <v>0</v>
          </cell>
          <cell r="E124">
            <v>46.29</v>
          </cell>
          <cell r="F124" t="str">
            <v>P</v>
          </cell>
          <cell r="G124">
            <v>42461</v>
          </cell>
          <cell r="H124">
            <v>41640</v>
          </cell>
        </row>
        <row r="125">
          <cell r="A125">
            <v>211</v>
          </cell>
          <cell r="B125" t="str">
            <v>0224</v>
          </cell>
          <cell r="C125">
            <v>136.86000000000001</v>
          </cell>
          <cell r="D125">
            <v>0</v>
          </cell>
          <cell r="E125">
            <v>136.86000000000001</v>
          </cell>
          <cell r="F125" t="str">
            <v>P</v>
          </cell>
          <cell r="G125">
            <v>42461</v>
          </cell>
          <cell r="H125">
            <v>41640</v>
          </cell>
        </row>
        <row r="126">
          <cell r="A126">
            <v>211</v>
          </cell>
          <cell r="B126" t="str">
            <v>0423</v>
          </cell>
          <cell r="C126">
            <v>110.86</v>
          </cell>
          <cell r="D126">
            <v>0</v>
          </cell>
          <cell r="E126">
            <v>110.86</v>
          </cell>
          <cell r="F126" t="str">
            <v>P</v>
          </cell>
          <cell r="G126">
            <v>42461</v>
          </cell>
          <cell r="H126">
            <v>41640</v>
          </cell>
        </row>
        <row r="127">
          <cell r="A127">
            <v>211</v>
          </cell>
          <cell r="B127" t="str">
            <v>0632</v>
          </cell>
          <cell r="C127">
            <v>202.62</v>
          </cell>
          <cell r="D127">
            <v>0</v>
          </cell>
          <cell r="E127">
            <v>202.62</v>
          </cell>
          <cell r="F127" t="str">
            <v>P</v>
          </cell>
          <cell r="G127">
            <v>42461</v>
          </cell>
          <cell r="H127">
            <v>41640</v>
          </cell>
        </row>
        <row r="128">
          <cell r="A128">
            <v>211</v>
          </cell>
          <cell r="B128" t="str">
            <v>0233</v>
          </cell>
          <cell r="C128">
            <v>105.44</v>
          </cell>
          <cell r="D128">
            <v>0</v>
          </cell>
          <cell r="E128">
            <v>105.44</v>
          </cell>
          <cell r="F128" t="str">
            <v>P</v>
          </cell>
          <cell r="G128">
            <v>42461</v>
          </cell>
          <cell r="H128">
            <v>41640</v>
          </cell>
        </row>
        <row r="129">
          <cell r="A129">
            <v>211</v>
          </cell>
          <cell r="B129" t="str">
            <v>0323</v>
          </cell>
          <cell r="C129">
            <v>27.87</v>
          </cell>
          <cell r="D129">
            <v>0</v>
          </cell>
          <cell r="E129">
            <v>27.87</v>
          </cell>
          <cell r="F129" t="str">
            <v>P</v>
          </cell>
          <cell r="G129">
            <v>42461</v>
          </cell>
          <cell r="H129">
            <v>41640</v>
          </cell>
        </row>
        <row r="130">
          <cell r="A130">
            <v>211</v>
          </cell>
          <cell r="B130" t="str">
            <v>0203</v>
          </cell>
          <cell r="C130">
            <v>51.92</v>
          </cell>
          <cell r="D130">
            <v>0</v>
          </cell>
          <cell r="E130">
            <v>51.92</v>
          </cell>
          <cell r="F130" t="str">
            <v>P</v>
          </cell>
          <cell r="G130">
            <v>42461</v>
          </cell>
          <cell r="H130">
            <v>41640</v>
          </cell>
        </row>
        <row r="131">
          <cell r="A131">
            <v>211</v>
          </cell>
          <cell r="B131" t="str">
            <v>0332</v>
          </cell>
          <cell r="C131">
            <v>192.16</v>
          </cell>
          <cell r="D131">
            <v>0</v>
          </cell>
          <cell r="E131">
            <v>192.16</v>
          </cell>
          <cell r="F131" t="str">
            <v>P</v>
          </cell>
          <cell r="G131">
            <v>42461</v>
          </cell>
          <cell r="H131">
            <v>41640</v>
          </cell>
        </row>
        <row r="132">
          <cell r="A132">
            <v>211</v>
          </cell>
          <cell r="B132" t="str">
            <v>0404</v>
          </cell>
          <cell r="C132">
            <v>-127.24</v>
          </cell>
          <cell r="D132">
            <v>0</v>
          </cell>
          <cell r="E132">
            <v>-127.24</v>
          </cell>
          <cell r="F132" t="str">
            <v>P</v>
          </cell>
          <cell r="G132">
            <v>42461</v>
          </cell>
          <cell r="H132">
            <v>41640</v>
          </cell>
        </row>
        <row r="133">
          <cell r="A133">
            <v>211</v>
          </cell>
          <cell r="B133" t="str">
            <v>0212</v>
          </cell>
          <cell r="C133">
            <v>64.489999999999995</v>
          </cell>
          <cell r="D133">
            <v>0</v>
          </cell>
          <cell r="E133">
            <v>64.489999999999995</v>
          </cell>
          <cell r="F133" t="str">
            <v>P</v>
          </cell>
          <cell r="G133">
            <v>42461</v>
          </cell>
          <cell r="H133">
            <v>41640</v>
          </cell>
        </row>
        <row r="134">
          <cell r="A134">
            <v>211</v>
          </cell>
          <cell r="B134" t="str">
            <v>0114</v>
          </cell>
          <cell r="C134">
            <v>16.38</v>
          </cell>
          <cell r="D134">
            <v>0</v>
          </cell>
          <cell r="E134">
            <v>16.38</v>
          </cell>
          <cell r="F134" t="str">
            <v>P</v>
          </cell>
          <cell r="G134">
            <v>42461</v>
          </cell>
          <cell r="H134">
            <v>41640</v>
          </cell>
        </row>
        <row r="135">
          <cell r="A135">
            <v>211</v>
          </cell>
          <cell r="B135" t="str">
            <v>0523</v>
          </cell>
          <cell r="C135">
            <v>-222.79</v>
          </cell>
          <cell r="D135">
            <v>0</v>
          </cell>
          <cell r="E135">
            <v>-222.79</v>
          </cell>
          <cell r="F135" t="str">
            <v>P</v>
          </cell>
          <cell r="G135">
            <v>42461</v>
          </cell>
          <cell r="H135">
            <v>41640</v>
          </cell>
        </row>
        <row r="136">
          <cell r="A136">
            <v>211</v>
          </cell>
          <cell r="B136" t="str">
            <v>0533</v>
          </cell>
          <cell r="C136">
            <v>87.14</v>
          </cell>
          <cell r="D136">
            <v>0</v>
          </cell>
          <cell r="E136">
            <v>87.14</v>
          </cell>
          <cell r="F136" t="str">
            <v>P</v>
          </cell>
          <cell r="G136">
            <v>42461</v>
          </cell>
          <cell r="H136">
            <v>41640</v>
          </cell>
        </row>
        <row r="137">
          <cell r="A137">
            <v>211</v>
          </cell>
          <cell r="B137" t="str">
            <v>0611</v>
          </cell>
          <cell r="C137">
            <v>175.48</v>
          </cell>
          <cell r="D137">
            <v>0</v>
          </cell>
          <cell r="E137">
            <v>175.48</v>
          </cell>
          <cell r="F137" t="str">
            <v>P</v>
          </cell>
          <cell r="G137">
            <v>42461</v>
          </cell>
          <cell r="H137">
            <v>41640</v>
          </cell>
        </row>
        <row r="138">
          <cell r="A138">
            <v>211</v>
          </cell>
          <cell r="B138" t="str">
            <v>0132</v>
          </cell>
          <cell r="C138">
            <v>82.53</v>
          </cell>
          <cell r="D138">
            <v>0</v>
          </cell>
          <cell r="E138">
            <v>82.53</v>
          </cell>
          <cell r="F138" t="str">
            <v>P</v>
          </cell>
          <cell r="G138">
            <v>42461</v>
          </cell>
          <cell r="H138">
            <v>41640</v>
          </cell>
        </row>
        <row r="139">
          <cell r="A139">
            <v>211</v>
          </cell>
          <cell r="B139" t="str">
            <v>0531</v>
          </cell>
          <cell r="C139">
            <v>138.72999999999999</v>
          </cell>
          <cell r="D139">
            <v>0</v>
          </cell>
          <cell r="E139">
            <v>138.72999999999999</v>
          </cell>
          <cell r="F139" t="str">
            <v>P</v>
          </cell>
          <cell r="G139">
            <v>42461</v>
          </cell>
          <cell r="H139">
            <v>41640</v>
          </cell>
        </row>
        <row r="140">
          <cell r="A140">
            <v>211</v>
          </cell>
          <cell r="B140" t="str">
            <v>0532</v>
          </cell>
          <cell r="C140">
            <v>-421.23</v>
          </cell>
          <cell r="D140">
            <v>0</v>
          </cell>
          <cell r="E140">
            <v>-421.23</v>
          </cell>
          <cell r="F140" t="str">
            <v>P</v>
          </cell>
          <cell r="G140">
            <v>42461</v>
          </cell>
          <cell r="H140">
            <v>41640</v>
          </cell>
        </row>
        <row r="141">
          <cell r="A141">
            <v>211</v>
          </cell>
          <cell r="B141" t="str">
            <v>0524</v>
          </cell>
          <cell r="C141">
            <v>-447.6</v>
          </cell>
          <cell r="D141">
            <v>0</v>
          </cell>
          <cell r="E141">
            <v>-447.6</v>
          </cell>
          <cell r="F141" t="str">
            <v>P</v>
          </cell>
          <cell r="G141">
            <v>42461</v>
          </cell>
          <cell r="H141">
            <v>41640</v>
          </cell>
        </row>
        <row r="142">
          <cell r="A142">
            <v>211</v>
          </cell>
          <cell r="B142" t="str">
            <v>0313</v>
          </cell>
          <cell r="C142">
            <v>-509.83</v>
          </cell>
          <cell r="D142">
            <v>0</v>
          </cell>
          <cell r="E142">
            <v>-509.83</v>
          </cell>
          <cell r="F142" t="str">
            <v>P</v>
          </cell>
          <cell r="G142">
            <v>42461</v>
          </cell>
          <cell r="H142">
            <v>41640</v>
          </cell>
        </row>
        <row r="143">
          <cell r="A143">
            <v>211</v>
          </cell>
          <cell r="B143" t="str">
            <v>0513</v>
          </cell>
          <cell r="C143">
            <v>368</v>
          </cell>
          <cell r="D143">
            <v>0</v>
          </cell>
          <cell r="E143">
            <v>368</v>
          </cell>
          <cell r="F143" t="str">
            <v>P</v>
          </cell>
          <cell r="G143">
            <v>42461</v>
          </cell>
          <cell r="H143">
            <v>41640</v>
          </cell>
        </row>
        <row r="144">
          <cell r="A144">
            <v>211</v>
          </cell>
          <cell r="B144" t="str">
            <v>0123</v>
          </cell>
          <cell r="C144">
            <v>-31.2</v>
          </cell>
          <cell r="D144">
            <v>0</v>
          </cell>
          <cell r="E144">
            <v>-31.2</v>
          </cell>
          <cell r="F144" t="str">
            <v>P</v>
          </cell>
          <cell r="G144">
            <v>42461</v>
          </cell>
          <cell r="H144">
            <v>41640</v>
          </cell>
        </row>
        <row r="145">
          <cell r="A145">
            <v>211</v>
          </cell>
          <cell r="B145" t="str">
            <v>0432</v>
          </cell>
          <cell r="C145">
            <v>131.94999999999999</v>
          </cell>
          <cell r="D145">
            <v>0</v>
          </cell>
          <cell r="E145">
            <v>131.94999999999999</v>
          </cell>
          <cell r="F145" t="str">
            <v>P</v>
          </cell>
          <cell r="G145">
            <v>42461</v>
          </cell>
          <cell r="H145">
            <v>41640</v>
          </cell>
        </row>
        <row r="146">
          <cell r="A146">
            <v>211</v>
          </cell>
          <cell r="B146" t="str">
            <v>0223</v>
          </cell>
          <cell r="C146">
            <v>28.94</v>
          </cell>
          <cell r="D146">
            <v>0</v>
          </cell>
          <cell r="E146">
            <v>28.94</v>
          </cell>
          <cell r="F146" t="str">
            <v>P</v>
          </cell>
          <cell r="G146">
            <v>42461</v>
          </cell>
          <cell r="H146">
            <v>41640</v>
          </cell>
        </row>
        <row r="147">
          <cell r="A147">
            <v>211</v>
          </cell>
          <cell r="B147" t="str">
            <v>0613</v>
          </cell>
          <cell r="C147">
            <v>453.6</v>
          </cell>
          <cell r="D147">
            <v>0</v>
          </cell>
          <cell r="E147">
            <v>453.6</v>
          </cell>
          <cell r="F147" t="str">
            <v>P</v>
          </cell>
          <cell r="G147">
            <v>42461</v>
          </cell>
          <cell r="H147">
            <v>41640</v>
          </cell>
        </row>
        <row r="148">
          <cell r="A148">
            <v>211</v>
          </cell>
          <cell r="B148" t="str">
            <v>0424</v>
          </cell>
          <cell r="C148">
            <v>-29.37</v>
          </cell>
          <cell r="D148">
            <v>0</v>
          </cell>
          <cell r="E148">
            <v>-29.37</v>
          </cell>
          <cell r="F148" t="str">
            <v>P</v>
          </cell>
          <cell r="G148">
            <v>42461</v>
          </cell>
          <cell r="H148">
            <v>41640</v>
          </cell>
        </row>
        <row r="149">
          <cell r="A149">
            <v>211</v>
          </cell>
          <cell r="B149" t="str">
            <v>0232</v>
          </cell>
          <cell r="C149">
            <v>173.94</v>
          </cell>
          <cell r="D149">
            <v>0</v>
          </cell>
          <cell r="E149">
            <v>173.94</v>
          </cell>
          <cell r="F149" t="str">
            <v>P</v>
          </cell>
          <cell r="G149">
            <v>42461</v>
          </cell>
          <cell r="H149">
            <v>41640</v>
          </cell>
        </row>
        <row r="150">
          <cell r="A150">
            <v>211</v>
          </cell>
          <cell r="B150" t="str">
            <v>0414</v>
          </cell>
          <cell r="C150">
            <v>114.26</v>
          </cell>
          <cell r="D150">
            <v>0</v>
          </cell>
          <cell r="E150">
            <v>114.26</v>
          </cell>
          <cell r="F150" t="str">
            <v>P</v>
          </cell>
          <cell r="G150">
            <v>42461</v>
          </cell>
          <cell r="H150">
            <v>41640</v>
          </cell>
        </row>
        <row r="151">
          <cell r="A151">
            <v>211</v>
          </cell>
          <cell r="B151" t="str">
            <v>0214</v>
          </cell>
          <cell r="C151">
            <v>51.7</v>
          </cell>
          <cell r="D151">
            <v>0</v>
          </cell>
          <cell r="E151">
            <v>51.7</v>
          </cell>
          <cell r="F151" t="str">
            <v>P</v>
          </cell>
          <cell r="G151">
            <v>42461</v>
          </cell>
          <cell r="H151">
            <v>41640</v>
          </cell>
        </row>
        <row r="152">
          <cell r="A152">
            <v>211</v>
          </cell>
          <cell r="B152" t="str">
            <v>0431</v>
          </cell>
          <cell r="C152">
            <v>0</v>
          </cell>
          <cell r="D152">
            <v>1.44</v>
          </cell>
          <cell r="E152">
            <v>1.44</v>
          </cell>
          <cell r="F152" t="str">
            <v>S</v>
          </cell>
          <cell r="G152">
            <v>42461</v>
          </cell>
          <cell r="H152">
            <v>41640</v>
          </cell>
        </row>
        <row r="153">
          <cell r="A153">
            <v>211</v>
          </cell>
          <cell r="B153" t="str">
            <v>0601</v>
          </cell>
          <cell r="C153">
            <v>-134.29</v>
          </cell>
          <cell r="D153">
            <v>0</v>
          </cell>
          <cell r="E153">
            <v>-134.29</v>
          </cell>
          <cell r="F153" t="str">
            <v>P</v>
          </cell>
          <cell r="G153">
            <v>42461</v>
          </cell>
          <cell r="H153">
            <v>41640</v>
          </cell>
        </row>
        <row r="154">
          <cell r="A154">
            <v>211</v>
          </cell>
          <cell r="B154" t="str">
            <v>0131</v>
          </cell>
          <cell r="C154">
            <v>0</v>
          </cell>
          <cell r="D154">
            <v>66.95</v>
          </cell>
          <cell r="E154">
            <v>66.95</v>
          </cell>
          <cell r="F154" t="str">
            <v>S</v>
          </cell>
          <cell r="G154">
            <v>42461</v>
          </cell>
          <cell r="H154">
            <v>41640</v>
          </cell>
        </row>
        <row r="155">
          <cell r="A155">
            <v>211</v>
          </cell>
          <cell r="B155" t="str">
            <v>0104</v>
          </cell>
          <cell r="C155">
            <v>-854.75</v>
          </cell>
          <cell r="D155">
            <v>0</v>
          </cell>
          <cell r="E155">
            <v>-854.75</v>
          </cell>
          <cell r="F155" t="str">
            <v>P</v>
          </cell>
          <cell r="G155">
            <v>42461</v>
          </cell>
          <cell r="H155">
            <v>41640</v>
          </cell>
        </row>
        <row r="156">
          <cell r="A156">
            <v>211</v>
          </cell>
          <cell r="B156" t="str">
            <v>0202</v>
          </cell>
          <cell r="C156">
            <v>843.78</v>
          </cell>
          <cell r="D156">
            <v>0</v>
          </cell>
          <cell r="E156">
            <v>843.78</v>
          </cell>
          <cell r="F156" t="str">
            <v>P</v>
          </cell>
          <cell r="G156">
            <v>42461</v>
          </cell>
          <cell r="H156">
            <v>41640</v>
          </cell>
        </row>
        <row r="157">
          <cell r="A157">
            <v>211</v>
          </cell>
          <cell r="B157" t="str">
            <v>0624</v>
          </cell>
          <cell r="C157">
            <v>56.11</v>
          </cell>
          <cell r="D157">
            <v>0</v>
          </cell>
          <cell r="E157">
            <v>56.11</v>
          </cell>
          <cell r="F157" t="str">
            <v>P</v>
          </cell>
          <cell r="G157">
            <v>42461</v>
          </cell>
          <cell r="H157">
            <v>41640</v>
          </cell>
        </row>
        <row r="158">
          <cell r="A158">
            <v>211</v>
          </cell>
          <cell r="B158" t="str">
            <v>0222</v>
          </cell>
          <cell r="C158">
            <v>-176.07</v>
          </cell>
          <cell r="D158">
            <v>0</v>
          </cell>
          <cell r="E158">
            <v>-176.07</v>
          </cell>
          <cell r="F158" t="str">
            <v>P</v>
          </cell>
          <cell r="G158">
            <v>42461</v>
          </cell>
          <cell r="H158">
            <v>41640</v>
          </cell>
        </row>
        <row r="159">
          <cell r="A159">
            <v>211</v>
          </cell>
          <cell r="B159" t="str">
            <v>0331</v>
          </cell>
          <cell r="C159">
            <v>447.33</v>
          </cell>
          <cell r="D159">
            <v>0</v>
          </cell>
          <cell r="E159">
            <v>447.33</v>
          </cell>
          <cell r="F159" t="str">
            <v>P</v>
          </cell>
          <cell r="G159">
            <v>42461</v>
          </cell>
          <cell r="H159">
            <v>41640</v>
          </cell>
        </row>
        <row r="160">
          <cell r="A160">
            <v>211</v>
          </cell>
          <cell r="B160" t="str">
            <v>0623</v>
          </cell>
          <cell r="C160">
            <v>0</v>
          </cell>
          <cell r="D160">
            <v>-360.5</v>
          </cell>
          <cell r="E160">
            <v>-360.5</v>
          </cell>
          <cell r="F160" t="str">
            <v>S</v>
          </cell>
          <cell r="G160">
            <v>42461</v>
          </cell>
          <cell r="H160">
            <v>41640</v>
          </cell>
        </row>
        <row r="161">
          <cell r="A161">
            <v>211</v>
          </cell>
          <cell r="B161" t="str">
            <v>0602</v>
          </cell>
          <cell r="C161">
            <v>198.09</v>
          </cell>
          <cell r="D161">
            <v>0</v>
          </cell>
          <cell r="E161">
            <v>198.09</v>
          </cell>
          <cell r="F161" t="str">
            <v>P</v>
          </cell>
          <cell r="G161">
            <v>42461</v>
          </cell>
          <cell r="H161">
            <v>41640</v>
          </cell>
        </row>
        <row r="162">
          <cell r="A162">
            <v>211</v>
          </cell>
          <cell r="B162" t="str">
            <v>0131</v>
          </cell>
          <cell r="C162">
            <v>422.72</v>
          </cell>
          <cell r="D162">
            <v>0</v>
          </cell>
          <cell r="E162">
            <v>422.72</v>
          </cell>
          <cell r="F162" t="str">
            <v>P</v>
          </cell>
          <cell r="G162">
            <v>42461</v>
          </cell>
          <cell r="H162">
            <v>41640</v>
          </cell>
        </row>
        <row r="163">
          <cell r="A163">
            <v>211</v>
          </cell>
          <cell r="B163" t="str">
            <v>0213</v>
          </cell>
          <cell r="C163">
            <v>125.6</v>
          </cell>
          <cell r="D163">
            <v>0</v>
          </cell>
          <cell r="E163">
            <v>125.6</v>
          </cell>
          <cell r="F163" t="str">
            <v>P</v>
          </cell>
          <cell r="G163">
            <v>42461</v>
          </cell>
          <cell r="H163">
            <v>41640</v>
          </cell>
        </row>
        <row r="164">
          <cell r="A164">
            <v>211</v>
          </cell>
          <cell r="B164" t="str">
            <v>0622</v>
          </cell>
          <cell r="C164">
            <v>332.33</v>
          </cell>
          <cell r="D164">
            <v>0</v>
          </cell>
          <cell r="E164">
            <v>332.33</v>
          </cell>
          <cell r="F164" t="str">
            <v>P</v>
          </cell>
          <cell r="G164">
            <v>42461</v>
          </cell>
          <cell r="H164">
            <v>41640</v>
          </cell>
        </row>
        <row r="165">
          <cell r="A165">
            <v>211</v>
          </cell>
          <cell r="B165" t="str">
            <v>0231</v>
          </cell>
          <cell r="C165">
            <v>84.97</v>
          </cell>
          <cell r="D165">
            <v>0</v>
          </cell>
          <cell r="E165">
            <v>84.97</v>
          </cell>
          <cell r="F165" t="str">
            <v>P</v>
          </cell>
          <cell r="G165">
            <v>42461</v>
          </cell>
          <cell r="H165">
            <v>41640</v>
          </cell>
        </row>
        <row r="166">
          <cell r="A166">
            <v>251</v>
          </cell>
          <cell r="B166" t="str">
            <v>0004</v>
          </cell>
          <cell r="C166">
            <v>13.739999999999998</v>
          </cell>
          <cell r="D166">
            <v>0</v>
          </cell>
          <cell r="E166">
            <v>13.739999999999998</v>
          </cell>
          <cell r="F166" t="str">
            <v>P</v>
          </cell>
          <cell r="G166">
            <v>42461</v>
          </cell>
          <cell r="H166">
            <v>41640</v>
          </cell>
        </row>
        <row r="167">
          <cell r="A167">
            <v>251</v>
          </cell>
          <cell r="B167" t="str">
            <v>0015</v>
          </cell>
          <cell r="C167">
            <v>-65.5</v>
          </cell>
          <cell r="D167">
            <v>0</v>
          </cell>
          <cell r="E167">
            <v>-65.5</v>
          </cell>
          <cell r="F167" t="str">
            <v>P</v>
          </cell>
          <cell r="G167">
            <v>42461</v>
          </cell>
          <cell r="H167">
            <v>41640</v>
          </cell>
        </row>
        <row r="168">
          <cell r="A168">
            <v>251</v>
          </cell>
          <cell r="B168" t="str">
            <v>0008</v>
          </cell>
          <cell r="C168">
            <v>-111.44999999999999</v>
          </cell>
          <cell r="D168">
            <v>0</v>
          </cell>
          <cell r="E168">
            <v>-111.44999999999999</v>
          </cell>
          <cell r="F168" t="str">
            <v>P</v>
          </cell>
          <cell r="G168">
            <v>42461</v>
          </cell>
          <cell r="H168">
            <v>41640</v>
          </cell>
        </row>
        <row r="169">
          <cell r="A169">
            <v>251</v>
          </cell>
          <cell r="B169" t="str">
            <v>0003</v>
          </cell>
          <cell r="C169">
            <v>104.49000000000001</v>
          </cell>
          <cell r="D169">
            <v>0</v>
          </cell>
          <cell r="E169">
            <v>104.49000000000001</v>
          </cell>
          <cell r="F169" t="str">
            <v>P</v>
          </cell>
          <cell r="G169">
            <v>42461</v>
          </cell>
          <cell r="H169">
            <v>41640</v>
          </cell>
        </row>
        <row r="170">
          <cell r="A170">
            <v>251</v>
          </cell>
          <cell r="B170" t="str">
            <v>0007</v>
          </cell>
          <cell r="C170">
            <v>-115.74000000000001</v>
          </cell>
          <cell r="D170">
            <v>0</v>
          </cell>
          <cell r="E170">
            <v>-115.74000000000001</v>
          </cell>
          <cell r="F170" t="str">
            <v>P</v>
          </cell>
          <cell r="G170">
            <v>42461</v>
          </cell>
          <cell r="H170">
            <v>41640</v>
          </cell>
        </row>
        <row r="171">
          <cell r="A171">
            <v>251</v>
          </cell>
          <cell r="B171" t="str">
            <v>0012</v>
          </cell>
          <cell r="C171">
            <v>-47.06</v>
          </cell>
          <cell r="D171">
            <v>0</v>
          </cell>
          <cell r="E171">
            <v>-47.06</v>
          </cell>
          <cell r="F171" t="str">
            <v>P</v>
          </cell>
          <cell r="G171">
            <v>42461</v>
          </cell>
          <cell r="H171">
            <v>41640</v>
          </cell>
        </row>
        <row r="172">
          <cell r="A172">
            <v>251</v>
          </cell>
          <cell r="B172" t="str">
            <v>0006</v>
          </cell>
          <cell r="C172">
            <v>-537.23</v>
          </cell>
          <cell r="D172">
            <v>0</v>
          </cell>
          <cell r="E172">
            <v>-537.23</v>
          </cell>
          <cell r="F172" t="str">
            <v>P</v>
          </cell>
          <cell r="G172">
            <v>42461</v>
          </cell>
          <cell r="H172">
            <v>41640</v>
          </cell>
        </row>
        <row r="173">
          <cell r="A173">
            <v>251</v>
          </cell>
          <cell r="B173" t="str">
            <v>0002</v>
          </cell>
          <cell r="C173">
            <v>147.57999999999998</v>
          </cell>
          <cell r="D173">
            <v>0</v>
          </cell>
          <cell r="E173">
            <v>147.57999999999998</v>
          </cell>
          <cell r="F173" t="str">
            <v>P</v>
          </cell>
          <cell r="G173">
            <v>42461</v>
          </cell>
          <cell r="H173">
            <v>41640</v>
          </cell>
        </row>
        <row r="174">
          <cell r="A174">
            <v>252</v>
          </cell>
          <cell r="B174" t="str">
            <v>0038</v>
          </cell>
          <cell r="C174">
            <v>9.9400000000000013</v>
          </cell>
          <cell r="D174">
            <v>0</v>
          </cell>
          <cell r="E174">
            <v>9.9400000000000013</v>
          </cell>
          <cell r="F174" t="str">
            <v>P</v>
          </cell>
          <cell r="G174">
            <v>42370</v>
          </cell>
          <cell r="H174">
            <v>41640</v>
          </cell>
        </row>
        <row r="175">
          <cell r="A175">
            <v>252</v>
          </cell>
          <cell r="B175" t="str">
            <v>0040</v>
          </cell>
          <cell r="C175">
            <v>26.449999999999996</v>
          </cell>
          <cell r="D175">
            <v>0</v>
          </cell>
          <cell r="E175">
            <v>26.449999999999996</v>
          </cell>
          <cell r="F175" t="str">
            <v>P</v>
          </cell>
          <cell r="G175">
            <v>42370</v>
          </cell>
          <cell r="H175">
            <v>41640</v>
          </cell>
        </row>
        <row r="176">
          <cell r="A176">
            <v>252</v>
          </cell>
          <cell r="B176" t="str">
            <v>0042</v>
          </cell>
          <cell r="C176">
            <v>-526.37</v>
          </cell>
          <cell r="D176">
            <v>0</v>
          </cell>
          <cell r="E176">
            <v>-526.37</v>
          </cell>
          <cell r="F176" t="str">
            <v>P</v>
          </cell>
          <cell r="G176">
            <v>42370</v>
          </cell>
          <cell r="H176">
            <v>41640</v>
          </cell>
        </row>
        <row r="177">
          <cell r="A177">
            <v>252</v>
          </cell>
          <cell r="B177" t="str">
            <v>0044</v>
          </cell>
          <cell r="C177">
            <v>-194.64</v>
          </cell>
          <cell r="D177">
            <v>0</v>
          </cell>
          <cell r="E177">
            <v>-194.64</v>
          </cell>
          <cell r="F177" t="str">
            <v>P</v>
          </cell>
          <cell r="G177">
            <v>42370</v>
          </cell>
          <cell r="H177">
            <v>41640</v>
          </cell>
        </row>
        <row r="178">
          <cell r="A178">
            <v>253</v>
          </cell>
          <cell r="B178" t="str">
            <v>0017</v>
          </cell>
          <cell r="C178">
            <v>-175.91</v>
          </cell>
          <cell r="D178">
            <v>0</v>
          </cell>
          <cell r="E178">
            <v>-175.91</v>
          </cell>
          <cell r="F178" t="str">
            <v>P</v>
          </cell>
          <cell r="G178">
            <v>42430</v>
          </cell>
          <cell r="H178">
            <v>41640</v>
          </cell>
        </row>
        <row r="179">
          <cell r="A179">
            <v>253</v>
          </cell>
          <cell r="B179" t="str">
            <v>0003</v>
          </cell>
          <cell r="C179">
            <v>-59.83</v>
          </cell>
          <cell r="D179">
            <v>0</v>
          </cell>
          <cell r="E179">
            <v>-59.83</v>
          </cell>
          <cell r="F179" t="str">
            <v>P</v>
          </cell>
          <cell r="G179">
            <v>42430</v>
          </cell>
          <cell r="H179">
            <v>41640</v>
          </cell>
        </row>
        <row r="180">
          <cell r="A180">
            <v>253</v>
          </cell>
          <cell r="B180" t="str">
            <v>0116</v>
          </cell>
          <cell r="C180">
            <v>-44.76</v>
          </cell>
          <cell r="D180">
            <v>0</v>
          </cell>
          <cell r="E180">
            <v>-44.76</v>
          </cell>
          <cell r="F180" t="str">
            <v>P</v>
          </cell>
          <cell r="G180">
            <v>42430</v>
          </cell>
          <cell r="H180">
            <v>41640</v>
          </cell>
        </row>
        <row r="181">
          <cell r="A181">
            <v>253</v>
          </cell>
          <cell r="B181" t="str">
            <v>0111</v>
          </cell>
          <cell r="C181">
            <v>-44.76</v>
          </cell>
          <cell r="D181">
            <v>0</v>
          </cell>
          <cell r="E181">
            <v>-44.76</v>
          </cell>
          <cell r="F181" t="str">
            <v>P</v>
          </cell>
          <cell r="G181">
            <v>42430</v>
          </cell>
          <cell r="H181">
            <v>41640</v>
          </cell>
        </row>
        <row r="182">
          <cell r="A182">
            <v>253</v>
          </cell>
          <cell r="B182" t="str">
            <v>0002</v>
          </cell>
          <cell r="C182">
            <v>0</v>
          </cell>
          <cell r="D182">
            <v>35.950000000000003</v>
          </cell>
          <cell r="E182">
            <v>35.950000000000003</v>
          </cell>
          <cell r="F182" t="str">
            <v>S</v>
          </cell>
          <cell r="G182">
            <v>42430</v>
          </cell>
          <cell r="H182">
            <v>41640</v>
          </cell>
        </row>
        <row r="183">
          <cell r="A183">
            <v>253</v>
          </cell>
          <cell r="B183" t="str">
            <v>0101</v>
          </cell>
          <cell r="C183">
            <v>17.16</v>
          </cell>
          <cell r="D183">
            <v>0</v>
          </cell>
          <cell r="E183">
            <v>17.16</v>
          </cell>
          <cell r="F183" t="str">
            <v>P</v>
          </cell>
          <cell r="G183">
            <v>42430</v>
          </cell>
          <cell r="H183">
            <v>41640</v>
          </cell>
        </row>
        <row r="184">
          <cell r="A184">
            <v>253</v>
          </cell>
          <cell r="B184" t="str">
            <v>0006</v>
          </cell>
          <cell r="C184">
            <v>267.01</v>
          </cell>
          <cell r="D184">
            <v>0</v>
          </cell>
          <cell r="E184">
            <v>267.01</v>
          </cell>
          <cell r="F184" t="str">
            <v>P</v>
          </cell>
          <cell r="G184">
            <v>42430</v>
          </cell>
          <cell r="H184">
            <v>41640</v>
          </cell>
        </row>
        <row r="185">
          <cell r="A185">
            <v>253</v>
          </cell>
          <cell r="B185" t="str">
            <v>0002</v>
          </cell>
          <cell r="C185">
            <v>-506.93</v>
          </cell>
          <cell r="D185">
            <v>0</v>
          </cell>
          <cell r="E185">
            <v>-506.93</v>
          </cell>
          <cell r="F185" t="str">
            <v>P</v>
          </cell>
          <cell r="G185">
            <v>42430</v>
          </cell>
          <cell r="H185">
            <v>41640</v>
          </cell>
        </row>
        <row r="186">
          <cell r="A186">
            <v>253</v>
          </cell>
          <cell r="B186" t="str">
            <v>0010</v>
          </cell>
          <cell r="C186">
            <v>-21.99</v>
          </cell>
          <cell r="D186">
            <v>0</v>
          </cell>
          <cell r="E186">
            <v>-21.99</v>
          </cell>
          <cell r="F186" t="str">
            <v>P</v>
          </cell>
          <cell r="G186">
            <v>42430</v>
          </cell>
          <cell r="H186">
            <v>41640</v>
          </cell>
        </row>
        <row r="187">
          <cell r="A187">
            <v>511</v>
          </cell>
          <cell r="B187" t="str">
            <v>A020</v>
          </cell>
          <cell r="C187">
            <v>38.65</v>
          </cell>
          <cell r="D187">
            <v>0</v>
          </cell>
          <cell r="E187">
            <v>38.65</v>
          </cell>
          <cell r="F187" t="str">
            <v>P</v>
          </cell>
          <cell r="G187">
            <v>42461</v>
          </cell>
          <cell r="H187">
            <v>41640</v>
          </cell>
        </row>
        <row r="188">
          <cell r="A188">
            <v>511</v>
          </cell>
          <cell r="B188" t="str">
            <v>A001</v>
          </cell>
          <cell r="C188">
            <v>62.400000000000006</v>
          </cell>
          <cell r="D188">
            <v>0</v>
          </cell>
          <cell r="E188">
            <v>62.400000000000006</v>
          </cell>
          <cell r="F188" t="str">
            <v>P</v>
          </cell>
          <cell r="G188">
            <v>42461</v>
          </cell>
          <cell r="H188">
            <v>41640</v>
          </cell>
        </row>
        <row r="189">
          <cell r="A189">
            <v>511</v>
          </cell>
          <cell r="B189" t="str">
            <v>A004</v>
          </cell>
          <cell r="C189">
            <v>252.18</v>
          </cell>
          <cell r="D189">
            <v>0</v>
          </cell>
          <cell r="E189">
            <v>252.18</v>
          </cell>
          <cell r="F189" t="str">
            <v>P</v>
          </cell>
          <cell r="G189">
            <v>42461</v>
          </cell>
          <cell r="H189">
            <v>41640</v>
          </cell>
        </row>
        <row r="190">
          <cell r="A190">
            <v>511</v>
          </cell>
          <cell r="B190" t="str">
            <v>A021</v>
          </cell>
          <cell r="C190">
            <v>0</v>
          </cell>
          <cell r="D190">
            <v>182.73</v>
          </cell>
          <cell r="E190">
            <v>182.73</v>
          </cell>
          <cell r="F190" t="str">
            <v>S</v>
          </cell>
          <cell r="G190">
            <v>42461</v>
          </cell>
          <cell r="H190">
            <v>41640</v>
          </cell>
        </row>
        <row r="191">
          <cell r="A191">
            <v>511</v>
          </cell>
          <cell r="B191" t="str">
            <v>A005</v>
          </cell>
          <cell r="C191">
            <v>0</v>
          </cell>
          <cell r="D191">
            <v>451.42</v>
          </cell>
          <cell r="E191">
            <v>451.42</v>
          </cell>
          <cell r="F191" t="str">
            <v>S</v>
          </cell>
          <cell r="G191">
            <v>42461</v>
          </cell>
          <cell r="H191">
            <v>41640</v>
          </cell>
        </row>
        <row r="192">
          <cell r="A192">
            <v>511</v>
          </cell>
          <cell r="B192" t="str">
            <v>A007</v>
          </cell>
          <cell r="C192">
            <v>458.63</v>
          </cell>
          <cell r="D192">
            <v>0</v>
          </cell>
          <cell r="E192">
            <v>458.63</v>
          </cell>
          <cell r="F192" t="str">
            <v>P</v>
          </cell>
          <cell r="G192">
            <v>42461</v>
          </cell>
          <cell r="H192">
            <v>41640</v>
          </cell>
        </row>
        <row r="193">
          <cell r="A193">
            <v>511</v>
          </cell>
          <cell r="B193" t="str">
            <v>A013</v>
          </cell>
          <cell r="C193">
            <v>611.05999999999995</v>
          </cell>
          <cell r="D193">
            <v>0</v>
          </cell>
          <cell r="E193">
            <v>611.05999999999995</v>
          </cell>
          <cell r="F193" t="str">
            <v>P</v>
          </cell>
          <cell r="G193">
            <v>42461</v>
          </cell>
          <cell r="H193">
            <v>41640</v>
          </cell>
        </row>
        <row r="194">
          <cell r="A194">
            <v>511</v>
          </cell>
          <cell r="B194" t="str">
            <v>A006</v>
          </cell>
          <cell r="C194">
            <v>423.65</v>
          </cell>
          <cell r="D194">
            <v>0</v>
          </cell>
          <cell r="E194">
            <v>423.65</v>
          </cell>
          <cell r="F194" t="str">
            <v>P</v>
          </cell>
          <cell r="G194">
            <v>42461</v>
          </cell>
          <cell r="H194">
            <v>41640</v>
          </cell>
        </row>
        <row r="195">
          <cell r="A195">
            <v>601</v>
          </cell>
          <cell r="B195" t="str">
            <v>0235</v>
          </cell>
          <cell r="C195">
            <v>105.5</v>
          </cell>
          <cell r="D195">
            <v>0</v>
          </cell>
          <cell r="E195">
            <v>105.5</v>
          </cell>
          <cell r="F195" t="str">
            <v>P</v>
          </cell>
          <cell r="G195">
            <v>42461</v>
          </cell>
          <cell r="H195">
            <v>41640</v>
          </cell>
        </row>
        <row r="196">
          <cell r="A196">
            <v>601</v>
          </cell>
          <cell r="B196" t="str">
            <v>0201</v>
          </cell>
          <cell r="C196">
            <v>41.2</v>
          </cell>
          <cell r="D196">
            <v>0</v>
          </cell>
          <cell r="E196">
            <v>41.2</v>
          </cell>
          <cell r="F196" t="str">
            <v>P</v>
          </cell>
          <cell r="G196">
            <v>42461</v>
          </cell>
          <cell r="H196">
            <v>41640</v>
          </cell>
        </row>
        <row r="197">
          <cell r="A197">
            <v>601</v>
          </cell>
          <cell r="B197" t="str">
            <v>0236</v>
          </cell>
          <cell r="C197">
            <v>14.26</v>
          </cell>
          <cell r="D197">
            <v>0</v>
          </cell>
          <cell r="E197">
            <v>14.26</v>
          </cell>
          <cell r="F197" t="str">
            <v>P</v>
          </cell>
          <cell r="G197">
            <v>42461</v>
          </cell>
          <cell r="H197">
            <v>41640</v>
          </cell>
        </row>
        <row r="198">
          <cell r="A198">
            <v>601</v>
          </cell>
          <cell r="B198" t="str">
            <v>8002</v>
          </cell>
          <cell r="C198">
            <v>-5.41</v>
          </cell>
          <cell r="D198">
            <v>0</v>
          </cell>
          <cell r="E198">
            <v>-5.41</v>
          </cell>
          <cell r="F198" t="str">
            <v>P</v>
          </cell>
          <cell r="G198">
            <v>42461</v>
          </cell>
          <cell r="H198">
            <v>41640</v>
          </cell>
        </row>
        <row r="199">
          <cell r="A199">
            <v>601</v>
          </cell>
          <cell r="B199" t="str">
            <v>0210</v>
          </cell>
          <cell r="C199">
            <v>39.9</v>
          </cell>
          <cell r="D199">
            <v>0</v>
          </cell>
          <cell r="E199">
            <v>39.9</v>
          </cell>
          <cell r="F199" t="str">
            <v>P</v>
          </cell>
          <cell r="G199">
            <v>42461</v>
          </cell>
          <cell r="H199">
            <v>41640</v>
          </cell>
        </row>
        <row r="200">
          <cell r="A200">
            <v>601</v>
          </cell>
          <cell r="B200" t="str">
            <v>0239</v>
          </cell>
          <cell r="C200">
            <v>25.16</v>
          </cell>
          <cell r="D200">
            <v>0</v>
          </cell>
          <cell r="E200">
            <v>25.16</v>
          </cell>
          <cell r="F200" t="str">
            <v>P</v>
          </cell>
          <cell r="G200">
            <v>42461</v>
          </cell>
          <cell r="H200">
            <v>41640</v>
          </cell>
        </row>
        <row r="201">
          <cell r="A201">
            <v>601</v>
          </cell>
          <cell r="B201" t="str">
            <v>0230</v>
          </cell>
          <cell r="C201">
            <v>36.270000000000003</v>
          </cell>
          <cell r="D201">
            <v>0</v>
          </cell>
          <cell r="E201">
            <v>36.270000000000003</v>
          </cell>
          <cell r="F201" t="str">
            <v>P</v>
          </cell>
          <cell r="G201">
            <v>42461</v>
          </cell>
          <cell r="H201">
            <v>41640</v>
          </cell>
        </row>
        <row r="202">
          <cell r="A202">
            <v>601</v>
          </cell>
          <cell r="B202" t="str">
            <v>0223</v>
          </cell>
          <cell r="C202">
            <v>14.26</v>
          </cell>
          <cell r="D202">
            <v>0</v>
          </cell>
          <cell r="E202">
            <v>14.26</v>
          </cell>
          <cell r="F202" t="str">
            <v>P</v>
          </cell>
          <cell r="G202">
            <v>42461</v>
          </cell>
          <cell r="H202">
            <v>41640</v>
          </cell>
        </row>
        <row r="203">
          <cell r="A203">
            <v>601</v>
          </cell>
          <cell r="B203" t="str">
            <v>0219</v>
          </cell>
          <cell r="C203">
            <v>10.96</v>
          </cell>
          <cell r="D203">
            <v>0</v>
          </cell>
          <cell r="E203">
            <v>10.96</v>
          </cell>
          <cell r="F203" t="str">
            <v>P</v>
          </cell>
          <cell r="G203">
            <v>42461</v>
          </cell>
          <cell r="H203">
            <v>41640</v>
          </cell>
        </row>
        <row r="204">
          <cell r="A204">
            <v>601</v>
          </cell>
          <cell r="B204" t="str">
            <v>0221</v>
          </cell>
          <cell r="C204">
            <v>25.77</v>
          </cell>
          <cell r="D204">
            <v>0</v>
          </cell>
          <cell r="E204">
            <v>25.77</v>
          </cell>
          <cell r="F204" t="str">
            <v>P</v>
          </cell>
          <cell r="G204">
            <v>42461</v>
          </cell>
          <cell r="H204">
            <v>41640</v>
          </cell>
        </row>
        <row r="205">
          <cell r="A205">
            <v>601</v>
          </cell>
          <cell r="B205" t="str">
            <v>0204</v>
          </cell>
          <cell r="C205">
            <v>46.69</v>
          </cell>
          <cell r="D205">
            <v>0</v>
          </cell>
          <cell r="E205">
            <v>46.69</v>
          </cell>
          <cell r="F205" t="str">
            <v>P</v>
          </cell>
          <cell r="G205">
            <v>42461</v>
          </cell>
          <cell r="H205">
            <v>41640</v>
          </cell>
        </row>
        <row r="206">
          <cell r="A206">
            <v>601</v>
          </cell>
          <cell r="B206" t="str">
            <v>0206</v>
          </cell>
          <cell r="C206">
            <v>46.69</v>
          </cell>
          <cell r="D206">
            <v>0</v>
          </cell>
          <cell r="E206">
            <v>46.69</v>
          </cell>
          <cell r="F206" t="str">
            <v>P</v>
          </cell>
          <cell r="G206">
            <v>42461</v>
          </cell>
          <cell r="H206">
            <v>41640</v>
          </cell>
        </row>
        <row r="207">
          <cell r="A207">
            <v>601</v>
          </cell>
          <cell r="B207" t="str">
            <v>0209</v>
          </cell>
          <cell r="C207">
            <v>23.07</v>
          </cell>
          <cell r="D207">
            <v>0</v>
          </cell>
          <cell r="E207">
            <v>23.07</v>
          </cell>
          <cell r="F207" t="str">
            <v>P</v>
          </cell>
          <cell r="G207">
            <v>42461</v>
          </cell>
          <cell r="H207">
            <v>41640</v>
          </cell>
        </row>
        <row r="208">
          <cell r="A208">
            <v>601</v>
          </cell>
          <cell r="B208" t="str">
            <v>0215</v>
          </cell>
          <cell r="C208">
            <v>25.16</v>
          </cell>
          <cell r="D208">
            <v>0</v>
          </cell>
          <cell r="E208">
            <v>25.16</v>
          </cell>
          <cell r="F208" t="str">
            <v>P</v>
          </cell>
          <cell r="G208">
            <v>42461</v>
          </cell>
          <cell r="H208">
            <v>41640</v>
          </cell>
        </row>
        <row r="209">
          <cell r="A209">
            <v>601</v>
          </cell>
          <cell r="B209" t="str">
            <v>0211</v>
          </cell>
          <cell r="C209">
            <v>50.68</v>
          </cell>
          <cell r="D209">
            <v>0</v>
          </cell>
          <cell r="E209">
            <v>50.68</v>
          </cell>
          <cell r="F209" t="str">
            <v>P</v>
          </cell>
          <cell r="G209">
            <v>42461</v>
          </cell>
          <cell r="H209">
            <v>41640</v>
          </cell>
        </row>
        <row r="210">
          <cell r="A210">
            <v>601</v>
          </cell>
          <cell r="B210" t="str">
            <v>0243</v>
          </cell>
          <cell r="C210">
            <v>102.06</v>
          </cell>
          <cell r="D210">
            <v>0</v>
          </cell>
          <cell r="E210">
            <v>102.06</v>
          </cell>
          <cell r="F210" t="str">
            <v>P</v>
          </cell>
          <cell r="G210">
            <v>42461</v>
          </cell>
          <cell r="H210">
            <v>41640</v>
          </cell>
        </row>
        <row r="211">
          <cell r="A211">
            <v>601</v>
          </cell>
          <cell r="B211" t="str">
            <v>0225</v>
          </cell>
          <cell r="C211">
            <v>44.19</v>
          </cell>
          <cell r="D211">
            <v>0</v>
          </cell>
          <cell r="E211">
            <v>44.19</v>
          </cell>
          <cell r="F211" t="str">
            <v>P</v>
          </cell>
          <cell r="G211">
            <v>42461</v>
          </cell>
          <cell r="H211">
            <v>41640</v>
          </cell>
        </row>
        <row r="212">
          <cell r="A212">
            <v>601</v>
          </cell>
          <cell r="B212" t="str">
            <v>0232</v>
          </cell>
          <cell r="C212">
            <v>14.26</v>
          </cell>
          <cell r="D212">
            <v>0</v>
          </cell>
          <cell r="E212">
            <v>14.26</v>
          </cell>
          <cell r="F212" t="str">
            <v>P</v>
          </cell>
          <cell r="G212">
            <v>42461</v>
          </cell>
          <cell r="H212">
            <v>41640</v>
          </cell>
        </row>
        <row r="213">
          <cell r="A213">
            <v>601</v>
          </cell>
          <cell r="B213" t="str">
            <v>0234</v>
          </cell>
          <cell r="C213">
            <v>19.670000000000002</v>
          </cell>
          <cell r="D213">
            <v>0</v>
          </cell>
          <cell r="E213">
            <v>19.670000000000002</v>
          </cell>
          <cell r="F213" t="str">
            <v>P</v>
          </cell>
          <cell r="G213">
            <v>42461</v>
          </cell>
          <cell r="H213">
            <v>41640</v>
          </cell>
        </row>
        <row r="214">
          <cell r="A214">
            <v>601</v>
          </cell>
          <cell r="B214" t="str">
            <v>8001</v>
          </cell>
          <cell r="C214">
            <v>-5.41</v>
          </cell>
          <cell r="D214">
            <v>0</v>
          </cell>
          <cell r="E214">
            <v>-5.41</v>
          </cell>
          <cell r="F214" t="str">
            <v>P</v>
          </cell>
          <cell r="G214">
            <v>42461</v>
          </cell>
          <cell r="H214">
            <v>41640</v>
          </cell>
        </row>
        <row r="215">
          <cell r="A215">
            <v>601</v>
          </cell>
          <cell r="B215" t="str">
            <v>0207</v>
          </cell>
          <cell r="C215">
            <v>84.48</v>
          </cell>
          <cell r="D215">
            <v>0</v>
          </cell>
          <cell r="E215">
            <v>84.48</v>
          </cell>
          <cell r="F215" t="str">
            <v>P</v>
          </cell>
          <cell r="G215">
            <v>42461</v>
          </cell>
          <cell r="H215">
            <v>41640</v>
          </cell>
        </row>
        <row r="216">
          <cell r="A216">
            <v>601</v>
          </cell>
          <cell r="B216" t="str">
            <v>8012</v>
          </cell>
          <cell r="C216">
            <v>23.27</v>
          </cell>
          <cell r="D216">
            <v>0</v>
          </cell>
          <cell r="E216">
            <v>23.27</v>
          </cell>
          <cell r="F216" t="str">
            <v>P</v>
          </cell>
          <cell r="G216">
            <v>42461</v>
          </cell>
          <cell r="H216">
            <v>41640</v>
          </cell>
        </row>
        <row r="217">
          <cell r="A217">
            <v>601</v>
          </cell>
          <cell r="B217" t="str">
            <v>0212</v>
          </cell>
          <cell r="C217">
            <v>20.309999999999999</v>
          </cell>
          <cell r="D217">
            <v>0</v>
          </cell>
          <cell r="E217">
            <v>20.309999999999999</v>
          </cell>
          <cell r="F217" t="str">
            <v>P</v>
          </cell>
          <cell r="G217">
            <v>42461</v>
          </cell>
          <cell r="H217">
            <v>41640</v>
          </cell>
        </row>
        <row r="218">
          <cell r="A218">
            <v>601</v>
          </cell>
          <cell r="B218" t="str">
            <v>0213</v>
          </cell>
          <cell r="C218">
            <v>20.309999999999999</v>
          </cell>
          <cell r="D218">
            <v>0</v>
          </cell>
          <cell r="E218">
            <v>20.309999999999999</v>
          </cell>
          <cell r="F218" t="str">
            <v>P</v>
          </cell>
          <cell r="G218">
            <v>42461</v>
          </cell>
          <cell r="H218">
            <v>41640</v>
          </cell>
        </row>
        <row r="219">
          <cell r="A219">
            <v>601</v>
          </cell>
          <cell r="B219" t="str">
            <v>0224</v>
          </cell>
          <cell r="C219">
            <v>31.94</v>
          </cell>
          <cell r="D219">
            <v>0</v>
          </cell>
          <cell r="E219">
            <v>31.94</v>
          </cell>
          <cell r="F219" t="str">
            <v>P</v>
          </cell>
          <cell r="G219">
            <v>42461</v>
          </cell>
          <cell r="H219">
            <v>41640</v>
          </cell>
        </row>
        <row r="220">
          <cell r="A220">
            <v>601</v>
          </cell>
          <cell r="B220" t="str">
            <v>8015</v>
          </cell>
          <cell r="C220">
            <v>-2.77</v>
          </cell>
          <cell r="D220">
            <v>0</v>
          </cell>
          <cell r="E220">
            <v>-2.77</v>
          </cell>
          <cell r="F220" t="str">
            <v>P</v>
          </cell>
          <cell r="G220">
            <v>42461</v>
          </cell>
          <cell r="H220">
            <v>41640</v>
          </cell>
        </row>
        <row r="221">
          <cell r="A221">
            <v>601</v>
          </cell>
          <cell r="B221" t="str">
            <v>0231</v>
          </cell>
          <cell r="C221">
            <v>14.26</v>
          </cell>
          <cell r="D221">
            <v>0</v>
          </cell>
          <cell r="E221">
            <v>14.26</v>
          </cell>
          <cell r="F221" t="str">
            <v>P</v>
          </cell>
          <cell r="G221">
            <v>42461</v>
          </cell>
          <cell r="H221">
            <v>41640</v>
          </cell>
        </row>
        <row r="222">
          <cell r="A222">
            <v>601</v>
          </cell>
          <cell r="B222" t="str">
            <v>0218</v>
          </cell>
          <cell r="C222">
            <v>14.26</v>
          </cell>
          <cell r="D222">
            <v>0</v>
          </cell>
          <cell r="E222">
            <v>14.26</v>
          </cell>
          <cell r="F222" t="str">
            <v>P</v>
          </cell>
          <cell r="G222">
            <v>42461</v>
          </cell>
          <cell r="H222">
            <v>41640</v>
          </cell>
        </row>
        <row r="223">
          <cell r="A223">
            <v>601</v>
          </cell>
          <cell r="B223" t="str">
            <v>0222</v>
          </cell>
          <cell r="C223">
            <v>13.66</v>
          </cell>
          <cell r="D223">
            <v>0</v>
          </cell>
          <cell r="E223">
            <v>13.66</v>
          </cell>
          <cell r="F223" t="str">
            <v>P</v>
          </cell>
          <cell r="G223">
            <v>42461</v>
          </cell>
          <cell r="H223">
            <v>41640</v>
          </cell>
        </row>
        <row r="224">
          <cell r="A224">
            <v>601</v>
          </cell>
          <cell r="B224" t="str">
            <v>0202</v>
          </cell>
          <cell r="C224">
            <v>38.979999999999997</v>
          </cell>
          <cell r="D224">
            <v>0</v>
          </cell>
          <cell r="E224">
            <v>38.979999999999997</v>
          </cell>
          <cell r="F224" t="str">
            <v>P</v>
          </cell>
          <cell r="G224">
            <v>42461</v>
          </cell>
          <cell r="H224">
            <v>41640</v>
          </cell>
        </row>
        <row r="225">
          <cell r="A225">
            <v>601</v>
          </cell>
          <cell r="B225" t="str">
            <v>0233</v>
          </cell>
          <cell r="C225">
            <v>49.68</v>
          </cell>
          <cell r="D225">
            <v>0</v>
          </cell>
          <cell r="E225">
            <v>49.68</v>
          </cell>
          <cell r="F225" t="str">
            <v>P</v>
          </cell>
          <cell r="G225">
            <v>42461</v>
          </cell>
          <cell r="H225">
            <v>41640</v>
          </cell>
        </row>
        <row r="226">
          <cell r="A226">
            <v>601</v>
          </cell>
          <cell r="B226" t="str">
            <v>0217</v>
          </cell>
          <cell r="C226">
            <v>3.34</v>
          </cell>
          <cell r="D226">
            <v>0</v>
          </cell>
          <cell r="E226">
            <v>3.34</v>
          </cell>
          <cell r="F226" t="str">
            <v>P</v>
          </cell>
          <cell r="G226">
            <v>42461</v>
          </cell>
          <cell r="H226">
            <v>41640</v>
          </cell>
        </row>
        <row r="227">
          <cell r="A227">
            <v>601</v>
          </cell>
          <cell r="B227" t="str">
            <v>0227</v>
          </cell>
          <cell r="C227">
            <v>239.05</v>
          </cell>
          <cell r="D227">
            <v>0</v>
          </cell>
          <cell r="E227">
            <v>239.05</v>
          </cell>
          <cell r="F227" t="str">
            <v>P</v>
          </cell>
          <cell r="G227">
            <v>42461</v>
          </cell>
          <cell r="H227">
            <v>41640</v>
          </cell>
        </row>
        <row r="228">
          <cell r="A228">
            <v>601</v>
          </cell>
          <cell r="B228" t="str">
            <v>0208</v>
          </cell>
          <cell r="C228">
            <v>-69.64</v>
          </cell>
          <cell r="D228">
            <v>0</v>
          </cell>
          <cell r="E228">
            <v>-69.64</v>
          </cell>
          <cell r="F228" t="str">
            <v>P</v>
          </cell>
          <cell r="G228">
            <v>42461</v>
          </cell>
          <cell r="H228">
            <v>41640</v>
          </cell>
        </row>
        <row r="229">
          <cell r="A229">
            <v>601</v>
          </cell>
          <cell r="B229" t="str">
            <v>0220</v>
          </cell>
          <cell r="C229">
            <v>-19.940000000000001</v>
          </cell>
          <cell r="D229">
            <v>0</v>
          </cell>
          <cell r="E229">
            <v>-19.940000000000001</v>
          </cell>
          <cell r="F229" t="str">
            <v>P</v>
          </cell>
          <cell r="G229">
            <v>42461</v>
          </cell>
          <cell r="H229">
            <v>41640</v>
          </cell>
        </row>
        <row r="230">
          <cell r="A230">
            <v>601</v>
          </cell>
          <cell r="B230" t="str">
            <v>0203</v>
          </cell>
          <cell r="C230">
            <v>-111.81</v>
          </cell>
          <cell r="D230">
            <v>0</v>
          </cell>
          <cell r="E230">
            <v>-111.81</v>
          </cell>
          <cell r="F230" t="str">
            <v>P</v>
          </cell>
          <cell r="G230">
            <v>42461</v>
          </cell>
          <cell r="H230">
            <v>41640</v>
          </cell>
        </row>
        <row r="231">
          <cell r="A231">
            <v>601</v>
          </cell>
          <cell r="B231" t="str">
            <v>0214</v>
          </cell>
          <cell r="C231">
            <v>-229.26</v>
          </cell>
          <cell r="D231">
            <v>0</v>
          </cell>
          <cell r="E231">
            <v>-229.26</v>
          </cell>
          <cell r="F231" t="str">
            <v>P</v>
          </cell>
          <cell r="G231">
            <v>42461</v>
          </cell>
          <cell r="H231">
            <v>41640</v>
          </cell>
        </row>
        <row r="232">
          <cell r="A232">
            <v>601</v>
          </cell>
          <cell r="B232" t="str">
            <v>0238</v>
          </cell>
          <cell r="C232">
            <v>-72.05</v>
          </cell>
          <cell r="D232">
            <v>0</v>
          </cell>
          <cell r="E232">
            <v>-72.05</v>
          </cell>
          <cell r="F232" t="str">
            <v>P</v>
          </cell>
          <cell r="G232">
            <v>42461</v>
          </cell>
          <cell r="H232">
            <v>41640</v>
          </cell>
        </row>
        <row r="233">
          <cell r="A233">
            <v>601</v>
          </cell>
          <cell r="B233" t="str">
            <v>0228</v>
          </cell>
          <cell r="C233">
            <v>41.2</v>
          </cell>
          <cell r="D233">
            <v>0</v>
          </cell>
          <cell r="E233">
            <v>41.2</v>
          </cell>
          <cell r="F233" t="str">
            <v>P</v>
          </cell>
          <cell r="G233">
            <v>42461</v>
          </cell>
          <cell r="H233">
            <v>41640</v>
          </cell>
        </row>
        <row r="234">
          <cell r="A234">
            <v>601</v>
          </cell>
          <cell r="B234" t="str">
            <v>0237</v>
          </cell>
          <cell r="C234">
            <v>-42.72</v>
          </cell>
          <cell r="D234">
            <v>0</v>
          </cell>
          <cell r="E234">
            <v>-42.72</v>
          </cell>
          <cell r="F234" t="str">
            <v>P</v>
          </cell>
          <cell r="G234">
            <v>42461</v>
          </cell>
          <cell r="H234">
            <v>41640</v>
          </cell>
        </row>
        <row r="235">
          <cell r="A235">
            <v>601</v>
          </cell>
          <cell r="B235" t="str">
            <v>0226</v>
          </cell>
          <cell r="C235">
            <v>19.04</v>
          </cell>
          <cell r="D235">
            <v>0</v>
          </cell>
          <cell r="E235">
            <v>19.04</v>
          </cell>
          <cell r="F235" t="str">
            <v>P</v>
          </cell>
          <cell r="G235">
            <v>42461</v>
          </cell>
          <cell r="H235">
            <v>41640</v>
          </cell>
        </row>
        <row r="236">
          <cell r="A236">
            <v>601</v>
          </cell>
          <cell r="B236" t="str">
            <v>0217</v>
          </cell>
          <cell r="C236">
            <v>-13.09</v>
          </cell>
          <cell r="D236">
            <v>0</v>
          </cell>
          <cell r="E236">
            <v>-13.09</v>
          </cell>
          <cell r="F236" t="str">
            <v>P</v>
          </cell>
          <cell r="G236">
            <v>42461</v>
          </cell>
          <cell r="H236">
            <v>41640</v>
          </cell>
        </row>
        <row r="237">
          <cell r="A237">
            <v>601</v>
          </cell>
          <cell r="B237" t="str">
            <v>0241</v>
          </cell>
          <cell r="C237">
            <v>-31.02</v>
          </cell>
          <cell r="D237">
            <v>0</v>
          </cell>
          <cell r="E237">
            <v>-31.02</v>
          </cell>
          <cell r="F237" t="str">
            <v>P</v>
          </cell>
          <cell r="G237">
            <v>42461</v>
          </cell>
          <cell r="H237">
            <v>41640</v>
          </cell>
        </row>
        <row r="238">
          <cell r="A238">
            <v>601</v>
          </cell>
          <cell r="B238" t="str">
            <v>0216</v>
          </cell>
          <cell r="C238">
            <v>-53.33</v>
          </cell>
          <cell r="D238">
            <v>0</v>
          </cell>
          <cell r="E238">
            <v>-53.33</v>
          </cell>
          <cell r="F238" t="str">
            <v>P</v>
          </cell>
          <cell r="G238">
            <v>42461</v>
          </cell>
          <cell r="H238">
            <v>41640</v>
          </cell>
        </row>
        <row r="239">
          <cell r="A239">
            <v>601</v>
          </cell>
          <cell r="B239" t="str">
            <v>0205</v>
          </cell>
          <cell r="C239">
            <v>-110.55</v>
          </cell>
          <cell r="D239">
            <v>0</v>
          </cell>
          <cell r="E239">
            <v>-110.55</v>
          </cell>
          <cell r="F239" t="str">
            <v>P</v>
          </cell>
          <cell r="G239">
            <v>42461</v>
          </cell>
          <cell r="H239">
            <v>41640</v>
          </cell>
        </row>
        <row r="240">
          <cell r="A240">
            <v>601</v>
          </cell>
          <cell r="B240" t="str">
            <v>0242</v>
          </cell>
          <cell r="C240">
            <v>-44.97</v>
          </cell>
          <cell r="D240">
            <v>0</v>
          </cell>
          <cell r="E240">
            <v>-44.97</v>
          </cell>
          <cell r="F240" t="str">
            <v>P</v>
          </cell>
          <cell r="G240">
            <v>42461</v>
          </cell>
          <cell r="H240">
            <v>41640</v>
          </cell>
        </row>
        <row r="241">
          <cell r="A241">
            <v>601</v>
          </cell>
          <cell r="B241" t="str">
            <v>0240</v>
          </cell>
          <cell r="C241">
            <v>69.95</v>
          </cell>
          <cell r="D241">
            <v>0</v>
          </cell>
          <cell r="E241">
            <v>69.95</v>
          </cell>
          <cell r="F241" t="str">
            <v>P</v>
          </cell>
          <cell r="G241">
            <v>42461</v>
          </cell>
          <cell r="H241">
            <v>41640</v>
          </cell>
        </row>
        <row r="242">
          <cell r="A242">
            <v>601</v>
          </cell>
          <cell r="B242" t="str">
            <v>0229</v>
          </cell>
          <cell r="C242">
            <v>-12.31</v>
          </cell>
          <cell r="D242">
            <v>0</v>
          </cell>
          <cell r="E242">
            <v>-12.31</v>
          </cell>
          <cell r="F242" t="str">
            <v>P</v>
          </cell>
          <cell r="G242">
            <v>42461</v>
          </cell>
          <cell r="H242">
            <v>41640</v>
          </cell>
        </row>
        <row r="243">
          <cell r="A243">
            <v>601</v>
          </cell>
          <cell r="B243" t="str">
            <v>0219</v>
          </cell>
          <cell r="C243">
            <v>12.32</v>
          </cell>
          <cell r="D243">
            <v>0</v>
          </cell>
          <cell r="E243">
            <v>12.32</v>
          </cell>
          <cell r="F243" t="str">
            <v>P</v>
          </cell>
          <cell r="G243">
            <v>42461</v>
          </cell>
          <cell r="H243">
            <v>41640</v>
          </cell>
        </row>
        <row r="244">
          <cell r="A244">
            <v>601</v>
          </cell>
          <cell r="B244" t="str">
            <v>0238</v>
          </cell>
          <cell r="C244">
            <v>-11.16</v>
          </cell>
          <cell r="D244">
            <v>0</v>
          </cell>
          <cell r="E244">
            <v>-11.16</v>
          </cell>
          <cell r="F244" t="str">
            <v>P</v>
          </cell>
          <cell r="G244">
            <v>42461</v>
          </cell>
          <cell r="H244">
            <v>41640</v>
          </cell>
        </row>
        <row r="245">
          <cell r="A245">
            <v>601</v>
          </cell>
          <cell r="B245" t="str">
            <v>0227</v>
          </cell>
          <cell r="C245">
            <v>-1.88</v>
          </cell>
          <cell r="D245">
            <v>0</v>
          </cell>
          <cell r="E245">
            <v>-1.88</v>
          </cell>
          <cell r="F245" t="str">
            <v>P</v>
          </cell>
          <cell r="G245">
            <v>42461</v>
          </cell>
          <cell r="H245">
            <v>41640</v>
          </cell>
        </row>
        <row r="246">
          <cell r="A246">
            <v>601</v>
          </cell>
          <cell r="B246" t="str">
            <v>0209</v>
          </cell>
          <cell r="C246">
            <v>3.33</v>
          </cell>
          <cell r="D246">
            <v>0</v>
          </cell>
          <cell r="E246">
            <v>3.33</v>
          </cell>
          <cell r="F246" t="str">
            <v>P</v>
          </cell>
          <cell r="G246">
            <v>42461</v>
          </cell>
          <cell r="H246">
            <v>41640</v>
          </cell>
        </row>
        <row r="247">
          <cell r="A247">
            <v>803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42461</v>
          </cell>
          <cell r="H247">
            <v>42005</v>
          </cell>
        </row>
        <row r="248">
          <cell r="A248">
            <v>809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42461</v>
          </cell>
          <cell r="H248">
            <v>42005</v>
          </cell>
        </row>
        <row r="249">
          <cell r="A249">
            <v>812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42461</v>
          </cell>
          <cell r="H249">
            <v>42005</v>
          </cell>
        </row>
        <row r="250">
          <cell r="A250">
            <v>813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42461</v>
          </cell>
          <cell r="H250">
            <v>42005</v>
          </cell>
        </row>
        <row r="251">
          <cell r="A251">
            <v>817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42461</v>
          </cell>
          <cell r="H251">
            <v>42005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0"/>
  <sheetViews>
    <sheetView tabSelected="1" zoomScale="70" zoomScaleNormal="70" workbookViewId="0">
      <pane ySplit="1" topLeftCell="A2" activePane="bottomLeft" state="frozen"/>
      <selection pane="bottomLeft" activeCell="H20" sqref="H20"/>
    </sheetView>
  </sheetViews>
  <sheetFormatPr baseColWidth="10" defaultRowHeight="15" x14ac:dyDescent="0.25"/>
  <cols>
    <col min="3" max="18" width="10.7109375" customWidth="1"/>
    <col min="19" max="19" width="15.7109375" customWidth="1"/>
    <col min="20" max="20" width="11.42578125" style="1"/>
    <col min="21" max="21" width="13.28515625" style="16" customWidth="1"/>
  </cols>
  <sheetData>
    <row r="1" spans="1:23" ht="60" x14ac:dyDescent="0.25">
      <c r="A1" s="10" t="s">
        <v>124</v>
      </c>
      <c r="B1" s="7" t="s">
        <v>125</v>
      </c>
      <c r="C1" s="7" t="s">
        <v>120</v>
      </c>
      <c r="D1" s="7" t="s">
        <v>121</v>
      </c>
      <c r="E1" s="7" t="s">
        <v>0</v>
      </c>
      <c r="F1" s="7" t="s">
        <v>1</v>
      </c>
      <c r="G1" s="7" t="s">
        <v>2</v>
      </c>
      <c r="H1" s="7" t="s">
        <v>3</v>
      </c>
      <c r="I1" s="8" t="s">
        <v>122</v>
      </c>
      <c r="J1" s="8" t="s">
        <v>4</v>
      </c>
      <c r="K1" s="8" t="s">
        <v>5</v>
      </c>
      <c r="L1" s="8" t="s">
        <v>6</v>
      </c>
      <c r="M1" s="8" t="s">
        <v>7</v>
      </c>
      <c r="N1" s="8" t="s">
        <v>8</v>
      </c>
      <c r="O1" s="8" t="s">
        <v>9</v>
      </c>
      <c r="P1" s="8" t="s">
        <v>10</v>
      </c>
      <c r="Q1" s="8" t="s">
        <v>11</v>
      </c>
      <c r="R1" s="9" t="s">
        <v>12</v>
      </c>
      <c r="S1" s="13" t="s">
        <v>147</v>
      </c>
      <c r="T1" s="15" t="s">
        <v>148</v>
      </c>
      <c r="U1" s="17"/>
      <c r="V1" s="13"/>
    </row>
    <row r="2" spans="1:23" x14ac:dyDescent="0.25">
      <c r="B2" s="1">
        <v>42461</v>
      </c>
      <c r="C2" s="3" t="s">
        <v>123</v>
      </c>
      <c r="D2" s="11">
        <v>106</v>
      </c>
      <c r="E2" s="3" t="s">
        <v>26</v>
      </c>
      <c r="F2" s="3" t="s">
        <v>114</v>
      </c>
      <c r="G2" s="3" t="s">
        <v>116</v>
      </c>
      <c r="H2" s="2">
        <v>0</v>
      </c>
      <c r="I2" s="5">
        <v>0</v>
      </c>
      <c r="J2" s="5">
        <v>0</v>
      </c>
      <c r="K2" s="5">
        <v>0</v>
      </c>
      <c r="L2" s="5">
        <v>0</v>
      </c>
      <c r="M2" s="5">
        <v>100</v>
      </c>
      <c r="N2" s="5">
        <v>0</v>
      </c>
      <c r="O2" s="5">
        <v>0</v>
      </c>
      <c r="P2" s="5">
        <v>0</v>
      </c>
      <c r="Q2" s="5">
        <v>0</v>
      </c>
      <c r="R2" s="6">
        <v>0</v>
      </c>
      <c r="S2" s="14" t="str">
        <f>VLOOKUP($D2,[1]Patrimoine_IMMOB!$B$6:$G$91,6,FALSE)</f>
        <v>31/12/N</v>
      </c>
      <c r="T2" s="1" t="e">
        <f>VLOOKUP($D2,[2]Matrice!$A$2:$H$100000,7,FALSE)</f>
        <v>#N/A</v>
      </c>
      <c r="U2" s="18">
        <f>DATE(YEAR($G2),MONTH($G2),30)</f>
        <v>42490</v>
      </c>
      <c r="V2">
        <f>IF($G2=$U$2,$M2,0)</f>
        <v>0</v>
      </c>
      <c r="W2" t="s">
        <v>145</v>
      </c>
    </row>
    <row r="3" spans="1:23" x14ac:dyDescent="0.25">
      <c r="B3" s="1">
        <v>42461</v>
      </c>
      <c r="C3" s="4" t="s">
        <v>123</v>
      </c>
      <c r="D3" s="11">
        <v>110</v>
      </c>
      <c r="E3" s="3" t="s">
        <v>24</v>
      </c>
      <c r="F3" s="3" t="s">
        <v>13</v>
      </c>
      <c r="G3" s="3" t="s">
        <v>112</v>
      </c>
      <c r="H3" s="2">
        <v>0</v>
      </c>
      <c r="I3" s="5">
        <v>0</v>
      </c>
      <c r="J3" s="5">
        <v>0</v>
      </c>
      <c r="K3" s="5">
        <v>0</v>
      </c>
      <c r="L3" s="5">
        <v>0</v>
      </c>
      <c r="M3" s="5">
        <v>100</v>
      </c>
      <c r="N3" s="5">
        <v>0</v>
      </c>
      <c r="O3" s="5">
        <v>0</v>
      </c>
      <c r="P3" s="5">
        <v>0</v>
      </c>
      <c r="Q3" s="5">
        <v>0</v>
      </c>
      <c r="R3" s="6">
        <v>0</v>
      </c>
      <c r="S3" s="14" t="str">
        <f>VLOOKUP($D3,[1]Patrimoine_IMMOB!$B$6:$G$91,6,FALSE)</f>
        <v>31/12/N</v>
      </c>
      <c r="T3" s="1" t="e">
        <f>VLOOKUP($D3,[2]Matrice!$A$2:$H$100000,7,FALSE)</f>
        <v>#N/A</v>
      </c>
      <c r="U3" s="16" t="str">
        <f t="shared" ref="U3:U66" si="0">CHOOSE(MONTH($G3),"janvier","février","mars","avril","mai","juin","juillet","aout","septembre","octobre","novembre","décembre")</f>
        <v>décembre</v>
      </c>
      <c r="V3">
        <f>IF($G3=$U$2,$M3,0)</f>
        <v>0</v>
      </c>
    </row>
    <row r="4" spans="1:23" x14ac:dyDescent="0.25">
      <c r="B4" s="1">
        <v>42461</v>
      </c>
      <c r="C4" s="4" t="s">
        <v>123</v>
      </c>
      <c r="D4" s="11">
        <v>112</v>
      </c>
      <c r="E4" s="3" t="s">
        <v>37</v>
      </c>
      <c r="F4" s="3" t="s">
        <v>13</v>
      </c>
      <c r="G4" s="3" t="s">
        <v>112</v>
      </c>
      <c r="H4" s="2">
        <v>0</v>
      </c>
      <c r="I4" s="5">
        <v>0</v>
      </c>
      <c r="J4" s="5">
        <v>0</v>
      </c>
      <c r="K4" s="5">
        <v>0</v>
      </c>
      <c r="L4" s="5">
        <v>0</v>
      </c>
      <c r="M4" s="5">
        <v>9.9999999999909051E-2</v>
      </c>
      <c r="N4" s="5">
        <v>0</v>
      </c>
      <c r="O4" s="5">
        <v>0</v>
      </c>
      <c r="P4" s="5">
        <v>0</v>
      </c>
      <c r="Q4" s="5">
        <v>0</v>
      </c>
      <c r="R4" s="6">
        <v>0</v>
      </c>
      <c r="S4" s="14" t="str">
        <f>VLOOKUP($D4,[1]Patrimoine_IMMOB!$B$6:$G$91,6,FALSE)</f>
        <v>31/12/N</v>
      </c>
      <c r="T4" s="1">
        <f>VLOOKUP($D4,[2]Matrice!$A$2:$H$100000,7,FALSE)</f>
        <v>42461</v>
      </c>
      <c r="U4" s="16" t="str">
        <f t="shared" si="0"/>
        <v>décembre</v>
      </c>
      <c r="V4">
        <f>IF($G4=$U$2,$M4,0)</f>
        <v>0</v>
      </c>
    </row>
    <row r="5" spans="1:23" x14ac:dyDescent="0.25">
      <c r="B5" s="1">
        <v>42461</v>
      </c>
      <c r="C5" s="4" t="s">
        <v>123</v>
      </c>
      <c r="D5" s="12">
        <f t="shared" ref="D5:D31" si="1">D4</f>
        <v>112</v>
      </c>
      <c r="E5" s="3" t="s">
        <v>25</v>
      </c>
      <c r="F5" s="3" t="s">
        <v>13</v>
      </c>
      <c r="G5" s="3" t="s">
        <v>112</v>
      </c>
      <c r="H5" s="2">
        <v>0</v>
      </c>
      <c r="I5" s="5">
        <v>0</v>
      </c>
      <c r="J5" s="5">
        <v>0</v>
      </c>
      <c r="K5" s="5">
        <v>0</v>
      </c>
      <c r="L5" s="5">
        <v>0</v>
      </c>
      <c r="M5" s="5">
        <v>-2.8000000000000043</v>
      </c>
      <c r="N5" s="5">
        <v>0</v>
      </c>
      <c r="O5" s="5">
        <v>0</v>
      </c>
      <c r="P5" s="5">
        <v>0</v>
      </c>
      <c r="Q5" s="5">
        <v>0</v>
      </c>
      <c r="R5" s="6">
        <v>0</v>
      </c>
      <c r="S5" s="14" t="str">
        <f>VLOOKUP($D5,[1]Patrimoine_IMMOB!$B$6:$G$91,6,FALSE)</f>
        <v>31/12/N</v>
      </c>
      <c r="T5" s="1">
        <f>VLOOKUP($D5,[2]Matrice!$A$2:$H$100000,7,FALSE)</f>
        <v>42461</v>
      </c>
      <c r="U5" s="16" t="str">
        <f t="shared" si="0"/>
        <v>décembre</v>
      </c>
      <c r="V5">
        <f>IF($G5=$U$2,$M5,0)</f>
        <v>0</v>
      </c>
    </row>
    <row r="6" spans="1:23" x14ac:dyDescent="0.25">
      <c r="B6" s="1">
        <v>42461</v>
      </c>
      <c r="C6" s="4" t="s">
        <v>123</v>
      </c>
      <c r="D6" s="12">
        <f t="shared" si="1"/>
        <v>112</v>
      </c>
      <c r="E6" s="3" t="s">
        <v>40</v>
      </c>
      <c r="F6" s="3" t="s">
        <v>13</v>
      </c>
      <c r="G6" s="3" t="s">
        <v>112</v>
      </c>
      <c r="H6" s="2">
        <v>0</v>
      </c>
      <c r="I6" s="5">
        <v>0</v>
      </c>
      <c r="J6" s="5">
        <v>0</v>
      </c>
      <c r="K6" s="5">
        <v>0</v>
      </c>
      <c r="L6" s="5">
        <v>0</v>
      </c>
      <c r="M6" s="5">
        <v>164.03999999999996</v>
      </c>
      <c r="N6" s="5">
        <v>0</v>
      </c>
      <c r="O6" s="5">
        <v>0</v>
      </c>
      <c r="P6" s="5">
        <v>0</v>
      </c>
      <c r="Q6" s="5">
        <v>0</v>
      </c>
      <c r="R6" s="6">
        <v>0</v>
      </c>
      <c r="S6" s="14" t="str">
        <f>VLOOKUP($D6,[1]Patrimoine_IMMOB!$B$6:$G$91,6,FALSE)</f>
        <v>31/12/N</v>
      </c>
      <c r="T6" s="1">
        <f>VLOOKUP($D6,[2]Matrice!$A$2:$H$100000,7,FALSE)</f>
        <v>42461</v>
      </c>
      <c r="U6" s="16" t="str">
        <f t="shared" si="0"/>
        <v>décembre</v>
      </c>
      <c r="V6">
        <f>IF($G6=$U$2,$M6,0)</f>
        <v>0</v>
      </c>
    </row>
    <row r="7" spans="1:23" x14ac:dyDescent="0.25">
      <c r="B7" s="1">
        <v>42461</v>
      </c>
      <c r="C7" s="4" t="s">
        <v>123</v>
      </c>
      <c r="D7" s="12">
        <f t="shared" si="1"/>
        <v>112</v>
      </c>
      <c r="E7" s="3" t="s">
        <v>41</v>
      </c>
      <c r="F7" s="3" t="s">
        <v>13</v>
      </c>
      <c r="G7" s="3" t="s">
        <v>112</v>
      </c>
      <c r="H7" s="2">
        <v>0</v>
      </c>
      <c r="I7" s="5">
        <v>0</v>
      </c>
      <c r="J7" s="5">
        <v>0</v>
      </c>
      <c r="K7" s="5">
        <v>0</v>
      </c>
      <c r="L7" s="5">
        <v>0</v>
      </c>
      <c r="M7" s="5">
        <v>396.99999999999989</v>
      </c>
      <c r="N7" s="5">
        <v>0</v>
      </c>
      <c r="O7" s="5">
        <v>0</v>
      </c>
      <c r="P7" s="5">
        <v>0</v>
      </c>
      <c r="Q7" s="5">
        <v>0</v>
      </c>
      <c r="R7" s="6">
        <v>0</v>
      </c>
      <c r="S7" s="14" t="str">
        <f>VLOOKUP($D7,[1]Patrimoine_IMMOB!$B$6:$G$91,6,FALSE)</f>
        <v>31/12/N</v>
      </c>
      <c r="T7" s="1">
        <f>VLOOKUP($D7,[2]Matrice!$A$2:$H$100000,7,FALSE)</f>
        <v>42461</v>
      </c>
      <c r="U7" s="16" t="str">
        <f t="shared" si="0"/>
        <v>décembre</v>
      </c>
    </row>
    <row r="8" spans="1:23" x14ac:dyDescent="0.25">
      <c r="B8" s="1">
        <v>42461</v>
      </c>
      <c r="C8" s="4" t="s">
        <v>123</v>
      </c>
      <c r="D8" s="11">
        <v>113</v>
      </c>
      <c r="E8" s="3" t="s">
        <v>32</v>
      </c>
      <c r="F8" s="3" t="s">
        <v>13</v>
      </c>
      <c r="G8" s="3" t="s">
        <v>112</v>
      </c>
      <c r="H8" s="2">
        <v>0</v>
      </c>
      <c r="I8" s="5">
        <v>0</v>
      </c>
      <c r="J8" s="5">
        <v>0</v>
      </c>
      <c r="K8" s="5">
        <v>0</v>
      </c>
      <c r="L8" s="5">
        <v>0</v>
      </c>
      <c r="M8" s="5">
        <v>-23.970000000000255</v>
      </c>
      <c r="N8" s="5">
        <v>0</v>
      </c>
      <c r="O8" s="5">
        <v>0</v>
      </c>
      <c r="P8" s="5">
        <v>0</v>
      </c>
      <c r="Q8" s="5">
        <v>0</v>
      </c>
      <c r="R8" s="6">
        <v>0</v>
      </c>
      <c r="S8" s="14" t="str">
        <f>VLOOKUP($D8,[1]Patrimoine_IMMOB!$B$6:$G$91,6,FALSE)</f>
        <v>31/12/N</v>
      </c>
      <c r="T8" s="1">
        <f>VLOOKUP($D8,[2]Matrice!$A$2:$H$100000,7,FALSE)</f>
        <v>42430</v>
      </c>
      <c r="U8" s="16" t="str">
        <f t="shared" si="0"/>
        <v>décembre</v>
      </c>
    </row>
    <row r="9" spans="1:23" x14ac:dyDescent="0.25">
      <c r="B9" s="1">
        <v>42461</v>
      </c>
      <c r="C9" s="4" t="s">
        <v>123</v>
      </c>
      <c r="D9" s="11">
        <v>115</v>
      </c>
      <c r="E9" s="3" t="s">
        <v>23</v>
      </c>
      <c r="F9" s="3" t="s">
        <v>43</v>
      </c>
      <c r="G9" s="3" t="s">
        <v>15</v>
      </c>
      <c r="H9" s="2">
        <v>0</v>
      </c>
      <c r="I9" s="5">
        <v>0</v>
      </c>
      <c r="J9" s="5">
        <v>0</v>
      </c>
      <c r="K9" s="5">
        <v>0</v>
      </c>
      <c r="L9" s="5">
        <v>0</v>
      </c>
      <c r="M9" s="5">
        <v>788.7</v>
      </c>
      <c r="N9" s="5">
        <v>0</v>
      </c>
      <c r="O9" s="5">
        <v>0</v>
      </c>
      <c r="P9" s="5">
        <v>0</v>
      </c>
      <c r="Q9" s="5">
        <v>0</v>
      </c>
      <c r="R9" s="6">
        <v>0</v>
      </c>
      <c r="S9" s="14" t="str">
        <f>VLOOKUP($D9,[1]Patrimoine_IMMOB!$B$6:$G$91,6,FALSE)</f>
        <v>31/12/N</v>
      </c>
      <c r="T9" s="1" t="e">
        <f>VLOOKUP($D9,[2]Matrice!$A$2:$H$100000,7,FALSE)</f>
        <v>#N/A</v>
      </c>
      <c r="U9" s="16" t="str">
        <f t="shared" si="0"/>
        <v>décembre</v>
      </c>
    </row>
    <row r="10" spans="1:23" x14ac:dyDescent="0.25">
      <c r="B10" s="1">
        <v>42461</v>
      </c>
      <c r="C10" s="4" t="s">
        <v>123</v>
      </c>
      <c r="D10" s="11">
        <v>117</v>
      </c>
      <c r="E10" s="3" t="s">
        <v>45</v>
      </c>
      <c r="F10" s="3" t="s">
        <v>13</v>
      </c>
      <c r="G10" s="3" t="s">
        <v>112</v>
      </c>
      <c r="H10" s="2">
        <v>0</v>
      </c>
      <c r="I10" s="5">
        <v>0</v>
      </c>
      <c r="J10" s="5">
        <v>0</v>
      </c>
      <c r="K10" s="5">
        <v>0</v>
      </c>
      <c r="L10" s="5">
        <v>0</v>
      </c>
      <c r="M10" s="5">
        <v>-451.70999999999981</v>
      </c>
      <c r="N10" s="5">
        <v>0</v>
      </c>
      <c r="O10" s="5">
        <v>0</v>
      </c>
      <c r="P10" s="5">
        <v>0</v>
      </c>
      <c r="Q10" s="5">
        <v>0</v>
      </c>
      <c r="R10" s="6">
        <v>0</v>
      </c>
      <c r="S10" s="14" t="str">
        <f>VLOOKUP($D10,[1]Patrimoine_IMMOB!$B$6:$G$91,6,FALSE)</f>
        <v>31/12/N</v>
      </c>
      <c r="T10" s="1">
        <f>VLOOKUP($D10,[2]Matrice!$A$2:$H$100000,7,FALSE)</f>
        <v>42461</v>
      </c>
      <c r="U10" s="16" t="str">
        <f t="shared" si="0"/>
        <v>décembre</v>
      </c>
    </row>
    <row r="11" spans="1:23" x14ac:dyDescent="0.25">
      <c r="B11" s="1">
        <v>42461</v>
      </c>
      <c r="C11" s="4" t="s">
        <v>123</v>
      </c>
      <c r="D11" s="11">
        <v>121</v>
      </c>
      <c r="E11" s="3" t="s">
        <v>16</v>
      </c>
      <c r="F11" s="3" t="s">
        <v>13</v>
      </c>
      <c r="G11" s="3" t="s">
        <v>112</v>
      </c>
      <c r="H11" s="2">
        <v>0</v>
      </c>
      <c r="I11" s="5">
        <v>0</v>
      </c>
      <c r="J11" s="5">
        <v>0</v>
      </c>
      <c r="K11" s="5">
        <v>0</v>
      </c>
      <c r="L11" s="5">
        <v>0</v>
      </c>
      <c r="M11" s="5">
        <v>1057.03</v>
      </c>
      <c r="N11" s="5">
        <v>0</v>
      </c>
      <c r="O11" s="5">
        <v>0</v>
      </c>
      <c r="P11" s="5">
        <v>0</v>
      </c>
      <c r="Q11" s="5">
        <v>0</v>
      </c>
      <c r="R11" s="6">
        <v>0</v>
      </c>
      <c r="S11" s="14" t="str">
        <f>VLOOKUP($D11,[1]Patrimoine_IMMOB!$B$6:$G$91,6,FALSE)</f>
        <v>31/12/N</v>
      </c>
      <c r="T11" s="1">
        <f>VLOOKUP($D11,[2]Matrice!$A$2:$H$100000,7,FALSE)</f>
        <v>42430</v>
      </c>
      <c r="U11" s="16" t="str">
        <f t="shared" si="0"/>
        <v>décembre</v>
      </c>
    </row>
    <row r="12" spans="1:23" x14ac:dyDescent="0.25">
      <c r="B12" s="1">
        <v>42461</v>
      </c>
      <c r="C12" s="4" t="s">
        <v>123</v>
      </c>
      <c r="D12" s="12">
        <f t="shared" si="1"/>
        <v>121</v>
      </c>
      <c r="E12" s="3" t="s">
        <v>47</v>
      </c>
      <c r="F12" s="3" t="s">
        <v>13</v>
      </c>
      <c r="G12" s="3" t="s">
        <v>112</v>
      </c>
      <c r="H12" s="2">
        <v>0</v>
      </c>
      <c r="I12" s="5">
        <v>0</v>
      </c>
      <c r="J12" s="5">
        <v>0</v>
      </c>
      <c r="K12" s="5">
        <v>0</v>
      </c>
      <c r="L12" s="5">
        <v>0</v>
      </c>
      <c r="M12" s="5">
        <v>2561.7399999999998</v>
      </c>
      <c r="N12" s="5">
        <v>0</v>
      </c>
      <c r="O12" s="5">
        <v>0</v>
      </c>
      <c r="P12" s="5">
        <v>0</v>
      </c>
      <c r="Q12" s="5">
        <v>0</v>
      </c>
      <c r="R12" s="6">
        <v>0</v>
      </c>
      <c r="S12" s="14" t="str">
        <f>VLOOKUP($D12,[1]Patrimoine_IMMOB!$B$6:$G$91,6,FALSE)</f>
        <v>31/12/N</v>
      </c>
      <c r="T12" s="1">
        <f>VLOOKUP($D12,[2]Matrice!$A$2:$H$100000,7,FALSE)</f>
        <v>42430</v>
      </c>
      <c r="U12" s="16" t="str">
        <f t="shared" si="0"/>
        <v>décembre</v>
      </c>
    </row>
    <row r="13" spans="1:23" x14ac:dyDescent="0.25">
      <c r="B13" s="1">
        <v>42461</v>
      </c>
      <c r="C13" s="4" t="s">
        <v>123</v>
      </c>
      <c r="D13" s="12">
        <f t="shared" si="1"/>
        <v>121</v>
      </c>
      <c r="E13" s="3" t="s">
        <v>30</v>
      </c>
      <c r="F13" s="3" t="s">
        <v>13</v>
      </c>
      <c r="G13" s="3" t="s">
        <v>112</v>
      </c>
      <c r="H13" s="2">
        <v>0</v>
      </c>
      <c r="I13" s="5">
        <v>0</v>
      </c>
      <c r="J13" s="5">
        <v>0</v>
      </c>
      <c r="K13" s="5">
        <v>0</v>
      </c>
      <c r="L13" s="5">
        <v>0</v>
      </c>
      <c r="M13" s="5">
        <v>2909.73</v>
      </c>
      <c r="N13" s="5">
        <v>0</v>
      </c>
      <c r="O13" s="5">
        <v>0</v>
      </c>
      <c r="P13" s="5">
        <v>0</v>
      </c>
      <c r="Q13" s="5">
        <v>0</v>
      </c>
      <c r="R13" s="6">
        <v>0</v>
      </c>
      <c r="S13" s="14" t="str">
        <f>VLOOKUP($D13,[1]Patrimoine_IMMOB!$B$6:$G$91,6,FALSE)</f>
        <v>31/12/N</v>
      </c>
      <c r="T13" s="1">
        <f>VLOOKUP($D13,[2]Matrice!$A$2:$H$100000,7,FALSE)</f>
        <v>42430</v>
      </c>
      <c r="U13" s="16" t="str">
        <f t="shared" si="0"/>
        <v>décembre</v>
      </c>
    </row>
    <row r="14" spans="1:23" x14ac:dyDescent="0.25">
      <c r="B14" s="1">
        <v>42461</v>
      </c>
      <c r="C14" s="4" t="s">
        <v>123</v>
      </c>
      <c r="D14" s="12">
        <f t="shared" si="1"/>
        <v>121</v>
      </c>
      <c r="E14" s="3" t="s">
        <v>48</v>
      </c>
      <c r="F14" s="3" t="s">
        <v>13</v>
      </c>
      <c r="G14" s="3" t="s">
        <v>112</v>
      </c>
      <c r="H14" s="2">
        <v>0</v>
      </c>
      <c r="I14" s="5">
        <v>0</v>
      </c>
      <c r="J14" s="5">
        <v>0</v>
      </c>
      <c r="K14" s="5">
        <v>0</v>
      </c>
      <c r="L14" s="5">
        <v>0</v>
      </c>
      <c r="M14" s="5">
        <v>2828.34</v>
      </c>
      <c r="N14" s="5">
        <v>0</v>
      </c>
      <c r="O14" s="5">
        <v>0</v>
      </c>
      <c r="P14" s="5">
        <v>0</v>
      </c>
      <c r="Q14" s="5">
        <v>0</v>
      </c>
      <c r="R14" s="6">
        <v>0</v>
      </c>
      <c r="S14" s="14" t="str">
        <f>VLOOKUP($D14,[1]Patrimoine_IMMOB!$B$6:$G$91,6,FALSE)</f>
        <v>31/12/N</v>
      </c>
      <c r="T14" s="1">
        <f>VLOOKUP($D14,[2]Matrice!$A$2:$H$100000,7,FALSE)</f>
        <v>42430</v>
      </c>
      <c r="U14" s="16" t="str">
        <f t="shared" si="0"/>
        <v>décembre</v>
      </c>
    </row>
    <row r="15" spans="1:23" x14ac:dyDescent="0.25">
      <c r="B15" s="1">
        <v>42461</v>
      </c>
      <c r="C15" s="4" t="s">
        <v>123</v>
      </c>
      <c r="D15" s="11">
        <v>122</v>
      </c>
      <c r="E15" s="3" t="s">
        <v>34</v>
      </c>
      <c r="F15" s="3" t="s">
        <v>13</v>
      </c>
      <c r="G15" s="3" t="s">
        <v>112</v>
      </c>
      <c r="H15" s="2">
        <v>0</v>
      </c>
      <c r="I15" s="5">
        <v>0</v>
      </c>
      <c r="J15" s="5">
        <v>0</v>
      </c>
      <c r="K15" s="5">
        <v>0</v>
      </c>
      <c r="L15" s="5">
        <v>0</v>
      </c>
      <c r="M15" s="5">
        <v>1404</v>
      </c>
      <c r="N15" s="5">
        <v>0</v>
      </c>
      <c r="O15" s="5">
        <v>0</v>
      </c>
      <c r="P15" s="5">
        <v>0</v>
      </c>
      <c r="Q15" s="5">
        <v>0</v>
      </c>
      <c r="R15" s="6">
        <v>0</v>
      </c>
      <c r="S15" s="14" t="str">
        <f>VLOOKUP($D15,[1]Patrimoine_IMMOB!$B$6:$G$91,6,FALSE)</f>
        <v>31/12/N</v>
      </c>
      <c r="T15" s="1" t="e">
        <f>VLOOKUP($D15,[2]Matrice!$A$2:$H$100000,7,FALSE)</f>
        <v>#N/A</v>
      </c>
      <c r="U15" s="16" t="str">
        <f t="shared" si="0"/>
        <v>décembre</v>
      </c>
    </row>
    <row r="16" spans="1:23" ht="30" x14ac:dyDescent="0.25">
      <c r="B16" s="1">
        <v>42461</v>
      </c>
      <c r="C16" s="4" t="s">
        <v>123</v>
      </c>
      <c r="D16" s="11">
        <v>123</v>
      </c>
      <c r="E16" s="3" t="s">
        <v>52</v>
      </c>
      <c r="F16" s="3" t="s">
        <v>38</v>
      </c>
      <c r="G16" s="3" t="s">
        <v>14</v>
      </c>
      <c r="H16" s="2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6">
        <v>0</v>
      </c>
      <c r="S16" s="14" t="str">
        <f>VLOOKUP($D16,[1]Patrimoine_IMMOB!$B$6:$G$91,6,FALSE)</f>
        <v>01/04/N-2 au 31/03/N-1</v>
      </c>
      <c r="T16" s="1">
        <f>VLOOKUP($D16,[2]Matrice!$A$2:$H$100000,7,FALSE)</f>
        <v>42370</v>
      </c>
      <c r="U16" s="16" t="str">
        <f t="shared" si="0"/>
        <v>mars</v>
      </c>
    </row>
    <row r="17" spans="2:21" x14ac:dyDescent="0.25">
      <c r="B17" s="1">
        <v>42461</v>
      </c>
      <c r="C17" s="4" t="s">
        <v>123</v>
      </c>
      <c r="D17" s="11">
        <v>128</v>
      </c>
      <c r="E17" s="3" t="s">
        <v>54</v>
      </c>
      <c r="F17" s="3" t="s">
        <v>13</v>
      </c>
      <c r="G17" s="3" t="s">
        <v>112</v>
      </c>
      <c r="H17" s="2">
        <v>0</v>
      </c>
      <c r="I17" s="5">
        <v>0</v>
      </c>
      <c r="J17" s="5">
        <v>0</v>
      </c>
      <c r="K17" s="5">
        <v>0</v>
      </c>
      <c r="L17" s="5">
        <v>0</v>
      </c>
      <c r="M17" s="5">
        <v>89.519999999999982</v>
      </c>
      <c r="N17" s="5">
        <v>0</v>
      </c>
      <c r="O17" s="5">
        <v>0</v>
      </c>
      <c r="P17" s="5">
        <v>0</v>
      </c>
      <c r="Q17" s="5">
        <v>0</v>
      </c>
      <c r="R17" s="6">
        <v>0</v>
      </c>
      <c r="S17" s="14" t="str">
        <f>VLOOKUP($D17,[1]Patrimoine_IMMOB!$B$6:$G$91,6,FALSE)</f>
        <v>31/12/N</v>
      </c>
      <c r="T17" s="1">
        <f>VLOOKUP($D17,[2]Matrice!$A$2:$H$100000,7,FALSE)</f>
        <v>42430</v>
      </c>
      <c r="U17" s="16" t="str">
        <f t="shared" si="0"/>
        <v>décembre</v>
      </c>
    </row>
    <row r="18" spans="2:21" x14ac:dyDescent="0.25">
      <c r="B18" s="1">
        <v>42461</v>
      </c>
      <c r="C18" s="4" t="s">
        <v>123</v>
      </c>
      <c r="D18" s="12">
        <f>D17</f>
        <v>128</v>
      </c>
      <c r="E18" s="3" t="s">
        <v>56</v>
      </c>
      <c r="F18" s="3" t="s">
        <v>13</v>
      </c>
      <c r="G18" s="3" t="s">
        <v>112</v>
      </c>
      <c r="H18" s="2">
        <v>0</v>
      </c>
      <c r="I18" s="5">
        <v>0</v>
      </c>
      <c r="J18" s="5">
        <v>0</v>
      </c>
      <c r="K18" s="5">
        <v>0</v>
      </c>
      <c r="L18" s="5">
        <v>0</v>
      </c>
      <c r="M18" s="5">
        <v>-158.55999999999995</v>
      </c>
      <c r="N18" s="5">
        <v>0</v>
      </c>
      <c r="O18" s="5">
        <v>0</v>
      </c>
      <c r="P18" s="5">
        <v>0</v>
      </c>
      <c r="Q18" s="5">
        <v>0</v>
      </c>
      <c r="R18" s="6">
        <v>0</v>
      </c>
      <c r="S18" s="14" t="str">
        <f>VLOOKUP($D18,[1]Patrimoine_IMMOB!$B$6:$G$91,6,FALSE)</f>
        <v>31/12/N</v>
      </c>
      <c r="T18" s="1">
        <f>VLOOKUP($D18,[2]Matrice!$A$2:$H$100000,7,FALSE)</f>
        <v>42430</v>
      </c>
      <c r="U18" s="16" t="str">
        <f t="shared" si="0"/>
        <v>décembre</v>
      </c>
    </row>
    <row r="19" spans="2:21" x14ac:dyDescent="0.25">
      <c r="B19" s="1">
        <v>42461</v>
      </c>
      <c r="C19" s="4" t="s">
        <v>123</v>
      </c>
      <c r="D19" s="11">
        <v>129</v>
      </c>
      <c r="E19" s="3" t="s">
        <v>57</v>
      </c>
      <c r="F19" s="3" t="s">
        <v>13</v>
      </c>
      <c r="G19" s="3" t="s">
        <v>112</v>
      </c>
      <c r="H19" s="2">
        <v>0</v>
      </c>
      <c r="I19" s="5">
        <v>0</v>
      </c>
      <c r="J19" s="5">
        <v>0</v>
      </c>
      <c r="K19" s="5">
        <v>0</v>
      </c>
      <c r="L19" s="5">
        <v>0</v>
      </c>
      <c r="M19" s="5">
        <v>154.85000000000014</v>
      </c>
      <c r="N19" s="5">
        <v>0</v>
      </c>
      <c r="O19" s="5">
        <v>0</v>
      </c>
      <c r="P19" s="5">
        <v>0</v>
      </c>
      <c r="Q19" s="5">
        <v>0</v>
      </c>
      <c r="R19" s="6">
        <v>0</v>
      </c>
      <c r="S19" s="14" t="str">
        <f>VLOOKUP($D19,[1]Patrimoine_IMMOB!$B$6:$G$91,6,FALSE)</f>
        <v>31/12/N</v>
      </c>
      <c r="T19" s="1">
        <f>VLOOKUP($D19,[2]Matrice!$A$2:$H$100000,7,FALSE)</f>
        <v>42430</v>
      </c>
      <c r="U19" s="16" t="str">
        <f t="shared" si="0"/>
        <v>décembre</v>
      </c>
    </row>
    <row r="20" spans="2:21" ht="30" x14ac:dyDescent="0.25">
      <c r="B20" s="1">
        <v>42461</v>
      </c>
      <c r="C20" s="4" t="s">
        <v>123</v>
      </c>
      <c r="D20" s="11">
        <v>130</v>
      </c>
      <c r="E20" s="3" t="s">
        <v>49</v>
      </c>
      <c r="F20" s="3" t="s">
        <v>79</v>
      </c>
      <c r="G20" s="3" t="s">
        <v>110</v>
      </c>
      <c r="H20" s="2">
        <v>0</v>
      </c>
      <c r="I20" s="5">
        <v>0</v>
      </c>
      <c r="J20" s="5">
        <v>0</v>
      </c>
      <c r="K20" s="5">
        <v>0</v>
      </c>
      <c r="L20" s="5">
        <v>0</v>
      </c>
      <c r="M20" s="5">
        <v>-346.59000000000015</v>
      </c>
      <c r="N20" s="5">
        <v>0</v>
      </c>
      <c r="O20" s="5">
        <v>0</v>
      </c>
      <c r="P20" s="5">
        <v>0</v>
      </c>
      <c r="Q20" s="5">
        <v>0</v>
      </c>
      <c r="R20" s="6">
        <v>0</v>
      </c>
      <c r="S20" s="14" t="str">
        <f>VLOOKUP($D20,[1]Patrimoine_IMMOB!$B$6:$G$91,6,FALSE)</f>
        <v>01/10/N-2 au 30/09/N-1</v>
      </c>
      <c r="T20" s="1">
        <f>VLOOKUP($D20,[2]Matrice!$A$2:$H$100000,7,FALSE)</f>
        <v>42430</v>
      </c>
      <c r="U20" s="16" t="str">
        <f t="shared" si="0"/>
        <v>septembre</v>
      </c>
    </row>
    <row r="21" spans="2:21" ht="30" x14ac:dyDescent="0.25">
      <c r="B21" s="1">
        <v>42461</v>
      </c>
      <c r="C21" s="4" t="s">
        <v>123</v>
      </c>
      <c r="D21" s="12">
        <f>D20</f>
        <v>130</v>
      </c>
      <c r="E21" s="3" t="s">
        <v>58</v>
      </c>
      <c r="F21" s="3" t="s">
        <v>79</v>
      </c>
      <c r="G21" s="3" t="s">
        <v>110</v>
      </c>
      <c r="H21" s="2">
        <v>0</v>
      </c>
      <c r="I21" s="5">
        <v>0</v>
      </c>
      <c r="J21" s="5">
        <v>0</v>
      </c>
      <c r="K21" s="5">
        <v>0</v>
      </c>
      <c r="L21" s="5">
        <v>0</v>
      </c>
      <c r="M21" s="5">
        <v>136.2800000000002</v>
      </c>
      <c r="N21" s="5">
        <v>0</v>
      </c>
      <c r="O21" s="5">
        <v>0</v>
      </c>
      <c r="P21" s="5">
        <v>0</v>
      </c>
      <c r="Q21" s="5">
        <v>0</v>
      </c>
      <c r="R21" s="6">
        <v>0</v>
      </c>
      <c r="S21" s="14" t="str">
        <f>VLOOKUP($D21,[1]Patrimoine_IMMOB!$B$6:$G$91,6,FALSE)</f>
        <v>01/10/N-2 au 30/09/N-1</v>
      </c>
      <c r="T21" s="1">
        <f>VLOOKUP($D21,[2]Matrice!$A$2:$H$100000,7,FALSE)</f>
        <v>42430</v>
      </c>
      <c r="U21" s="16" t="str">
        <f t="shared" si="0"/>
        <v>septembre</v>
      </c>
    </row>
    <row r="22" spans="2:21" x14ac:dyDescent="0.25">
      <c r="B22" s="1">
        <v>42461</v>
      </c>
      <c r="C22" s="4" t="s">
        <v>123</v>
      </c>
      <c r="D22" s="11">
        <v>132</v>
      </c>
      <c r="E22" s="3" t="s">
        <v>59</v>
      </c>
      <c r="F22" s="3" t="s">
        <v>13</v>
      </c>
      <c r="G22" s="3" t="s">
        <v>112</v>
      </c>
      <c r="H22" s="2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6">
        <v>0</v>
      </c>
      <c r="S22" s="14" t="str">
        <f>VLOOKUP($D22,[1]Patrimoine_IMMOB!$B$6:$G$91,6,FALSE)</f>
        <v>31/12/N</v>
      </c>
      <c r="T22" s="1">
        <f>VLOOKUP($D22,[2]Matrice!$A$2:$H$100000,7,FALSE)</f>
        <v>42461</v>
      </c>
      <c r="U22" s="16" t="str">
        <f t="shared" si="0"/>
        <v>décembre</v>
      </c>
    </row>
    <row r="23" spans="2:21" x14ac:dyDescent="0.25">
      <c r="B23" s="1">
        <v>42461</v>
      </c>
      <c r="C23" s="4" t="s">
        <v>123</v>
      </c>
      <c r="D23" s="12">
        <f t="shared" si="1"/>
        <v>132</v>
      </c>
      <c r="E23" s="3" t="s">
        <v>60</v>
      </c>
      <c r="F23" s="3" t="s">
        <v>13</v>
      </c>
      <c r="G23" s="3" t="s">
        <v>112</v>
      </c>
      <c r="H23" s="2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6">
        <v>0</v>
      </c>
      <c r="S23" s="14" t="str">
        <f>VLOOKUP($D23,[1]Patrimoine_IMMOB!$B$6:$G$91,6,FALSE)</f>
        <v>31/12/N</v>
      </c>
      <c r="T23" s="1">
        <f>VLOOKUP($D23,[2]Matrice!$A$2:$H$100000,7,FALSE)</f>
        <v>42461</v>
      </c>
      <c r="U23" s="16" t="str">
        <f t="shared" si="0"/>
        <v>décembre</v>
      </c>
    </row>
    <row r="24" spans="2:21" x14ac:dyDescent="0.25">
      <c r="B24" s="1">
        <v>42461</v>
      </c>
      <c r="C24" s="4" t="s">
        <v>123</v>
      </c>
      <c r="D24" s="12">
        <f t="shared" si="1"/>
        <v>132</v>
      </c>
      <c r="E24" s="3" t="s">
        <v>61</v>
      </c>
      <c r="F24" s="3" t="s">
        <v>13</v>
      </c>
      <c r="G24" s="3" t="s">
        <v>112</v>
      </c>
      <c r="H24" s="2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6">
        <v>0</v>
      </c>
      <c r="S24" s="14" t="str">
        <f>VLOOKUP($D24,[1]Patrimoine_IMMOB!$B$6:$G$91,6,FALSE)</f>
        <v>31/12/N</v>
      </c>
      <c r="T24" s="1">
        <f>VLOOKUP($D24,[2]Matrice!$A$2:$H$100000,7,FALSE)</f>
        <v>42461</v>
      </c>
      <c r="U24" s="16" t="str">
        <f t="shared" si="0"/>
        <v>décembre</v>
      </c>
    </row>
    <row r="25" spans="2:21" x14ac:dyDescent="0.25">
      <c r="B25" s="1">
        <v>42461</v>
      </c>
      <c r="C25" s="4" t="s">
        <v>123</v>
      </c>
      <c r="D25" s="12">
        <f t="shared" si="1"/>
        <v>132</v>
      </c>
      <c r="E25" s="3" t="s">
        <v>62</v>
      </c>
      <c r="F25" s="3" t="s">
        <v>13</v>
      </c>
      <c r="G25" s="3" t="s">
        <v>112</v>
      </c>
      <c r="H25" s="2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6">
        <v>0</v>
      </c>
      <c r="S25" s="14" t="str">
        <f>VLOOKUP($D25,[1]Patrimoine_IMMOB!$B$6:$G$91,6,FALSE)</f>
        <v>31/12/N</v>
      </c>
      <c r="T25" s="1">
        <f>VLOOKUP($D25,[2]Matrice!$A$2:$H$100000,7,FALSE)</f>
        <v>42461</v>
      </c>
      <c r="U25" s="16" t="str">
        <f t="shared" si="0"/>
        <v>décembre</v>
      </c>
    </row>
    <row r="26" spans="2:21" x14ac:dyDescent="0.25">
      <c r="B26" s="1">
        <v>42461</v>
      </c>
      <c r="C26" s="4" t="s">
        <v>123</v>
      </c>
      <c r="D26" s="11">
        <v>134</v>
      </c>
      <c r="E26" s="3" t="s">
        <v>22</v>
      </c>
      <c r="F26" s="3" t="s">
        <v>13</v>
      </c>
      <c r="G26" s="3" t="s">
        <v>112</v>
      </c>
      <c r="H26" s="2">
        <v>0</v>
      </c>
      <c r="I26" s="5">
        <v>0</v>
      </c>
      <c r="J26" s="5">
        <v>0</v>
      </c>
      <c r="K26" s="5">
        <v>0</v>
      </c>
      <c r="L26" s="5">
        <v>0</v>
      </c>
      <c r="M26" s="5">
        <v>1906.41</v>
      </c>
      <c r="N26" s="5">
        <v>0</v>
      </c>
      <c r="O26" s="5">
        <v>0</v>
      </c>
      <c r="P26" s="5">
        <v>0</v>
      </c>
      <c r="Q26" s="5">
        <v>0</v>
      </c>
      <c r="R26" s="6">
        <v>0</v>
      </c>
      <c r="S26" s="14" t="str">
        <f>VLOOKUP($D26,[1]Patrimoine_IMMOB!$B$6:$G$91,6,FALSE)</f>
        <v>31/12/N</v>
      </c>
      <c r="T26" s="1">
        <f>VLOOKUP($D26,[2]Matrice!$A$2:$H$100000,7,FALSE)</f>
        <v>42430</v>
      </c>
      <c r="U26" s="16" t="str">
        <f t="shared" si="0"/>
        <v>décembre</v>
      </c>
    </row>
    <row r="27" spans="2:21" x14ac:dyDescent="0.25">
      <c r="B27" s="1">
        <v>42461</v>
      </c>
      <c r="C27" s="4" t="s">
        <v>123</v>
      </c>
      <c r="D27" s="12">
        <f t="shared" si="1"/>
        <v>134</v>
      </c>
      <c r="E27" s="3" t="s">
        <v>18</v>
      </c>
      <c r="F27" s="3" t="s">
        <v>13</v>
      </c>
      <c r="G27" s="3" t="s">
        <v>112</v>
      </c>
      <c r="H27" s="2">
        <v>0</v>
      </c>
      <c r="I27" s="5">
        <v>0</v>
      </c>
      <c r="J27" s="5">
        <v>0</v>
      </c>
      <c r="K27" s="5">
        <v>0</v>
      </c>
      <c r="L27" s="5">
        <v>0</v>
      </c>
      <c r="M27" s="5">
        <v>2296.37</v>
      </c>
      <c r="N27" s="5">
        <v>0</v>
      </c>
      <c r="O27" s="5">
        <v>0</v>
      </c>
      <c r="P27" s="5">
        <v>0</v>
      </c>
      <c r="Q27" s="5">
        <v>0</v>
      </c>
      <c r="R27" s="6">
        <v>0</v>
      </c>
      <c r="S27" s="14" t="str">
        <f>VLOOKUP($D27,[1]Patrimoine_IMMOB!$B$6:$G$91,6,FALSE)</f>
        <v>31/12/N</v>
      </c>
      <c r="T27" s="1">
        <f>VLOOKUP($D27,[2]Matrice!$A$2:$H$100000,7,FALSE)</f>
        <v>42430</v>
      </c>
      <c r="U27" s="16" t="str">
        <f t="shared" si="0"/>
        <v>décembre</v>
      </c>
    </row>
    <row r="28" spans="2:21" x14ac:dyDescent="0.25">
      <c r="B28" s="1">
        <v>42461</v>
      </c>
      <c r="C28" s="4" t="s">
        <v>123</v>
      </c>
      <c r="D28" s="12">
        <f t="shared" si="1"/>
        <v>134</v>
      </c>
      <c r="E28" s="3" t="s">
        <v>36</v>
      </c>
      <c r="F28" s="3" t="s">
        <v>13</v>
      </c>
      <c r="G28" s="3" t="s">
        <v>112</v>
      </c>
      <c r="H28" s="2">
        <v>0</v>
      </c>
      <c r="I28" s="5">
        <v>0</v>
      </c>
      <c r="J28" s="5">
        <v>0</v>
      </c>
      <c r="K28" s="5">
        <v>0</v>
      </c>
      <c r="L28" s="5">
        <v>0</v>
      </c>
      <c r="M28" s="5">
        <v>1889.08</v>
      </c>
      <c r="N28" s="5">
        <v>0</v>
      </c>
      <c r="O28" s="5">
        <v>0</v>
      </c>
      <c r="P28" s="5">
        <v>0</v>
      </c>
      <c r="Q28" s="5">
        <v>0</v>
      </c>
      <c r="R28" s="6">
        <v>0</v>
      </c>
      <c r="S28" s="14" t="str">
        <f>VLOOKUP($D28,[1]Patrimoine_IMMOB!$B$6:$G$91,6,FALSE)</f>
        <v>31/12/N</v>
      </c>
      <c r="T28" s="1">
        <f>VLOOKUP($D28,[2]Matrice!$A$2:$H$100000,7,FALSE)</f>
        <v>42430</v>
      </c>
      <c r="U28" s="16" t="str">
        <f t="shared" si="0"/>
        <v>décembre</v>
      </c>
    </row>
    <row r="29" spans="2:21" x14ac:dyDescent="0.25">
      <c r="B29" s="1">
        <v>42461</v>
      </c>
      <c r="C29" s="4" t="s">
        <v>123</v>
      </c>
      <c r="D29" s="12">
        <f t="shared" si="1"/>
        <v>134</v>
      </c>
      <c r="E29" s="3" t="s">
        <v>23</v>
      </c>
      <c r="F29" s="3" t="s">
        <v>13</v>
      </c>
      <c r="G29" s="3" t="s">
        <v>112</v>
      </c>
      <c r="H29" s="2">
        <v>0</v>
      </c>
      <c r="I29" s="5">
        <v>0</v>
      </c>
      <c r="J29" s="5">
        <v>0</v>
      </c>
      <c r="K29" s="5">
        <v>0</v>
      </c>
      <c r="L29" s="5">
        <v>0</v>
      </c>
      <c r="M29" s="5">
        <v>1863.09</v>
      </c>
      <c r="N29" s="5">
        <v>0</v>
      </c>
      <c r="O29" s="5">
        <v>0</v>
      </c>
      <c r="P29" s="5">
        <v>0</v>
      </c>
      <c r="Q29" s="5">
        <v>0</v>
      </c>
      <c r="R29" s="6">
        <v>0</v>
      </c>
      <c r="S29" s="14" t="str">
        <f>VLOOKUP($D29,[1]Patrimoine_IMMOB!$B$6:$G$91,6,FALSE)</f>
        <v>31/12/N</v>
      </c>
      <c r="T29" s="1">
        <f>VLOOKUP($D29,[2]Matrice!$A$2:$H$100000,7,FALSE)</f>
        <v>42430</v>
      </c>
      <c r="U29" s="16" t="str">
        <f t="shared" si="0"/>
        <v>décembre</v>
      </c>
    </row>
    <row r="30" spans="2:21" x14ac:dyDescent="0.25">
      <c r="B30" s="1">
        <v>42461</v>
      </c>
      <c r="C30" s="4" t="s">
        <v>123</v>
      </c>
      <c r="D30" s="12">
        <f t="shared" si="1"/>
        <v>134</v>
      </c>
      <c r="E30" s="3" t="s">
        <v>20</v>
      </c>
      <c r="F30" s="3" t="s">
        <v>13</v>
      </c>
      <c r="G30" s="3" t="s">
        <v>112</v>
      </c>
      <c r="H30" s="2">
        <v>0</v>
      </c>
      <c r="I30" s="5">
        <v>0</v>
      </c>
      <c r="J30" s="5">
        <v>0</v>
      </c>
      <c r="K30" s="5">
        <v>0</v>
      </c>
      <c r="L30" s="5">
        <v>0</v>
      </c>
      <c r="M30" s="5">
        <v>1997.4</v>
      </c>
      <c r="N30" s="5">
        <v>0</v>
      </c>
      <c r="O30" s="5">
        <v>0</v>
      </c>
      <c r="P30" s="5">
        <v>0</v>
      </c>
      <c r="Q30" s="5">
        <v>0</v>
      </c>
      <c r="R30" s="6">
        <v>0</v>
      </c>
      <c r="S30" s="14" t="str">
        <f>VLOOKUP($D30,[1]Patrimoine_IMMOB!$B$6:$G$91,6,FALSE)</f>
        <v>31/12/N</v>
      </c>
      <c r="T30" s="1">
        <f>VLOOKUP($D30,[2]Matrice!$A$2:$H$100000,7,FALSE)</f>
        <v>42430</v>
      </c>
      <c r="U30" s="16" t="str">
        <f t="shared" si="0"/>
        <v>décembre</v>
      </c>
    </row>
    <row r="31" spans="2:21" x14ac:dyDescent="0.25">
      <c r="B31" s="1">
        <v>42461</v>
      </c>
      <c r="C31" s="4" t="s">
        <v>123</v>
      </c>
      <c r="D31" s="12">
        <f t="shared" si="1"/>
        <v>134</v>
      </c>
      <c r="E31" s="3" t="s">
        <v>49</v>
      </c>
      <c r="F31" s="3" t="s">
        <v>13</v>
      </c>
      <c r="G31" s="3" t="s">
        <v>112</v>
      </c>
      <c r="H31" s="2">
        <v>0</v>
      </c>
      <c r="I31" s="5">
        <v>0</v>
      </c>
      <c r="J31" s="5">
        <v>0</v>
      </c>
      <c r="K31" s="5">
        <v>0</v>
      </c>
      <c r="L31" s="5">
        <v>0</v>
      </c>
      <c r="M31" s="5">
        <v>1906.41</v>
      </c>
      <c r="N31" s="5">
        <v>0</v>
      </c>
      <c r="O31" s="5">
        <v>0</v>
      </c>
      <c r="P31" s="5">
        <v>0</v>
      </c>
      <c r="Q31" s="5">
        <v>0</v>
      </c>
      <c r="R31" s="6">
        <v>0</v>
      </c>
      <c r="S31" s="14" t="str">
        <f>VLOOKUP($D31,[1]Patrimoine_IMMOB!$B$6:$G$91,6,FALSE)</f>
        <v>31/12/N</v>
      </c>
      <c r="T31" s="1">
        <f>VLOOKUP($D31,[2]Matrice!$A$2:$H$100000,7,FALSE)</f>
        <v>42430</v>
      </c>
      <c r="U31" s="16" t="str">
        <f t="shared" si="0"/>
        <v>décembre</v>
      </c>
    </row>
    <row r="32" spans="2:21" x14ac:dyDescent="0.25">
      <c r="B32" s="1">
        <v>42461</v>
      </c>
      <c r="C32" s="4" t="s">
        <v>123</v>
      </c>
      <c r="D32" s="11">
        <v>138</v>
      </c>
      <c r="E32" s="3" t="s">
        <v>53</v>
      </c>
      <c r="F32" s="3" t="s">
        <v>13</v>
      </c>
      <c r="G32" s="3" t="s">
        <v>112</v>
      </c>
      <c r="H32" s="2">
        <v>0</v>
      </c>
      <c r="I32" s="5">
        <v>0</v>
      </c>
      <c r="J32" s="5">
        <v>0</v>
      </c>
      <c r="K32" s="5">
        <v>0</v>
      </c>
      <c r="L32" s="5">
        <v>0</v>
      </c>
      <c r="M32" s="5">
        <v>1803.61</v>
      </c>
      <c r="N32" s="5">
        <v>0</v>
      </c>
      <c r="O32" s="5">
        <v>0</v>
      </c>
      <c r="P32" s="5">
        <v>0</v>
      </c>
      <c r="Q32" s="5">
        <v>0</v>
      </c>
      <c r="R32" s="6">
        <v>0</v>
      </c>
      <c r="S32" s="14" t="str">
        <f>VLOOKUP($D32,[1]Patrimoine_IMMOB!$B$6:$G$91,6,FALSE)</f>
        <v>31/12/N</v>
      </c>
      <c r="T32" s="1">
        <f>VLOOKUP($D32,[2]Matrice!$A$2:$H$100000,7,FALSE)</f>
        <v>42430</v>
      </c>
      <c r="U32" s="16" t="str">
        <f t="shared" si="0"/>
        <v>décembre</v>
      </c>
    </row>
    <row r="33" spans="2:23" x14ac:dyDescent="0.25">
      <c r="B33" s="1">
        <v>42461</v>
      </c>
      <c r="C33" s="4" t="s">
        <v>123</v>
      </c>
      <c r="D33" s="12">
        <f>D32</f>
        <v>138</v>
      </c>
      <c r="E33" s="3" t="s">
        <v>30</v>
      </c>
      <c r="F33" s="3" t="s">
        <v>13</v>
      </c>
      <c r="G33" s="3" t="s">
        <v>112</v>
      </c>
      <c r="H33" s="2">
        <v>0</v>
      </c>
      <c r="I33" s="5">
        <v>0</v>
      </c>
      <c r="J33" s="5">
        <v>0</v>
      </c>
      <c r="K33" s="5">
        <v>0</v>
      </c>
      <c r="L33" s="5">
        <v>0</v>
      </c>
      <c r="M33" s="5">
        <v>1228.26</v>
      </c>
      <c r="N33" s="5">
        <v>0</v>
      </c>
      <c r="O33" s="5">
        <v>0</v>
      </c>
      <c r="P33" s="5">
        <v>0</v>
      </c>
      <c r="Q33" s="5">
        <v>0</v>
      </c>
      <c r="R33" s="6">
        <v>0</v>
      </c>
      <c r="S33" s="14" t="str">
        <f>VLOOKUP($D33,[1]Patrimoine_IMMOB!$B$6:$G$91,6,FALSE)</f>
        <v>31/12/N</v>
      </c>
      <c r="T33" s="1">
        <f>VLOOKUP($D33,[2]Matrice!$A$2:$H$100000,7,FALSE)</f>
        <v>42430</v>
      </c>
      <c r="U33" s="16" t="str">
        <f t="shared" si="0"/>
        <v>décembre</v>
      </c>
    </row>
    <row r="34" spans="2:23" x14ac:dyDescent="0.25">
      <c r="B34" s="1">
        <v>42461</v>
      </c>
      <c r="C34" s="4" t="s">
        <v>123</v>
      </c>
      <c r="D34" s="11">
        <v>140</v>
      </c>
      <c r="E34" s="3" t="s">
        <v>66</v>
      </c>
      <c r="F34" s="3" t="s">
        <v>13</v>
      </c>
      <c r="G34" s="3" t="s">
        <v>112</v>
      </c>
      <c r="H34" s="2">
        <v>0</v>
      </c>
      <c r="I34" s="5">
        <v>0</v>
      </c>
      <c r="J34" s="5">
        <v>0</v>
      </c>
      <c r="K34" s="5">
        <v>0</v>
      </c>
      <c r="L34" s="5">
        <v>0</v>
      </c>
      <c r="M34" s="5">
        <v>0.26</v>
      </c>
      <c r="N34" s="5">
        <v>0</v>
      </c>
      <c r="O34" s="5">
        <v>0</v>
      </c>
      <c r="P34" s="5">
        <v>0</v>
      </c>
      <c r="Q34" s="5">
        <v>0</v>
      </c>
      <c r="R34" s="6">
        <v>0</v>
      </c>
      <c r="S34" s="14" t="str">
        <f>VLOOKUP($D34,[1]Patrimoine_IMMOB!$B$6:$G$91,6,FALSE)</f>
        <v>31/12/N</v>
      </c>
      <c r="T34" s="1">
        <f>VLOOKUP($D34,[2]Matrice!$A$2:$H$100000,7,FALSE)</f>
        <v>42370</v>
      </c>
      <c r="U34" s="16" t="str">
        <f t="shared" si="0"/>
        <v>décembre</v>
      </c>
    </row>
    <row r="35" spans="2:23" x14ac:dyDescent="0.25">
      <c r="B35" s="1">
        <v>42461</v>
      </c>
      <c r="C35" s="4" t="s">
        <v>123</v>
      </c>
      <c r="D35" s="11">
        <v>149</v>
      </c>
      <c r="E35" s="3" t="s">
        <v>68</v>
      </c>
      <c r="F35" s="3" t="s">
        <v>13</v>
      </c>
      <c r="G35" s="3" t="s">
        <v>112</v>
      </c>
      <c r="H35" s="2">
        <v>0</v>
      </c>
      <c r="I35" s="5">
        <v>0</v>
      </c>
      <c r="J35" s="5">
        <v>0</v>
      </c>
      <c r="K35" s="5">
        <v>0</v>
      </c>
      <c r="L35" s="5">
        <v>0</v>
      </c>
      <c r="M35" s="5">
        <v>250.79999999999995</v>
      </c>
      <c r="N35" s="5">
        <v>0</v>
      </c>
      <c r="O35" s="5">
        <v>0</v>
      </c>
      <c r="P35" s="5">
        <v>0</v>
      </c>
      <c r="Q35" s="5">
        <v>0</v>
      </c>
      <c r="R35" s="6">
        <v>0</v>
      </c>
      <c r="S35" s="14" t="str">
        <f>VLOOKUP($D35,[1]Patrimoine_IMMOB!$B$6:$G$91,6,FALSE)</f>
        <v>31/12/N</v>
      </c>
      <c r="T35" s="1">
        <f>VLOOKUP($D35,[2]Matrice!$A$2:$H$100000,7,FALSE)</f>
        <v>42461</v>
      </c>
      <c r="U35" s="16" t="str">
        <f t="shared" si="0"/>
        <v>décembre</v>
      </c>
    </row>
    <row r="36" spans="2:23" x14ac:dyDescent="0.25">
      <c r="B36" s="1">
        <v>42461</v>
      </c>
      <c r="C36" s="4" t="s">
        <v>123</v>
      </c>
      <c r="D36" s="11">
        <v>202</v>
      </c>
      <c r="E36" s="3" t="s">
        <v>71</v>
      </c>
      <c r="F36" s="3" t="s">
        <v>117</v>
      </c>
      <c r="G36" s="3" t="s">
        <v>117</v>
      </c>
      <c r="H36" s="2">
        <v>0</v>
      </c>
      <c r="I36" s="5">
        <v>0</v>
      </c>
      <c r="J36" s="5">
        <v>0</v>
      </c>
      <c r="K36" s="5">
        <v>0</v>
      </c>
      <c r="L36" s="5">
        <v>0</v>
      </c>
      <c r="M36" s="5">
        <v>-17.38</v>
      </c>
      <c r="N36" s="5">
        <v>0</v>
      </c>
      <c r="O36" s="5">
        <v>0</v>
      </c>
      <c r="P36" s="5">
        <v>0</v>
      </c>
      <c r="Q36" s="5">
        <v>0</v>
      </c>
      <c r="R36" s="6">
        <v>0</v>
      </c>
      <c r="S36" s="14" t="str">
        <f>VLOOKUP($D36,[1]Patrimoine_IMMOB!$B$6:$G$91,6,FALSE)</f>
        <v>31/12/N</v>
      </c>
      <c r="T36" s="1" t="e">
        <f>VLOOKUP($D36,[2]Matrice!$A$2:$H$100000,7,FALSE)</f>
        <v>#N/A</v>
      </c>
      <c r="U36" s="16" t="str">
        <f t="shared" si="0"/>
        <v>avril</v>
      </c>
      <c r="W36" t="s">
        <v>146</v>
      </c>
    </row>
    <row r="37" spans="2:23" x14ac:dyDescent="0.25">
      <c r="B37" s="1">
        <v>42461</v>
      </c>
      <c r="C37" s="4" t="s">
        <v>123</v>
      </c>
      <c r="D37" s="11">
        <v>204</v>
      </c>
      <c r="E37" s="3" t="s">
        <v>69</v>
      </c>
      <c r="F37" s="3" t="s">
        <v>33</v>
      </c>
      <c r="G37" s="3" t="s">
        <v>29</v>
      </c>
      <c r="H37" s="2">
        <v>0</v>
      </c>
      <c r="I37" s="5">
        <v>0</v>
      </c>
      <c r="J37" s="5">
        <v>0</v>
      </c>
      <c r="K37" s="5">
        <v>0</v>
      </c>
      <c r="L37" s="5">
        <v>0</v>
      </c>
      <c r="M37" s="5">
        <v>188.41</v>
      </c>
      <c r="N37" s="5">
        <v>0</v>
      </c>
      <c r="O37" s="5">
        <v>0</v>
      </c>
      <c r="P37" s="5">
        <v>0</v>
      </c>
      <c r="Q37" s="5">
        <v>0</v>
      </c>
      <c r="R37" s="6">
        <v>0</v>
      </c>
      <c r="S37" s="14" t="str">
        <f>VLOOKUP($D37,[1]Patrimoine_IMMOB!$B$6:$G$91,6,FALSE)</f>
        <v>31/12/N</v>
      </c>
      <c r="T37" s="1" t="e">
        <f>VLOOKUP($D37,[2]Matrice!$A$2:$H$100000,7,FALSE)</f>
        <v>#N/A</v>
      </c>
      <c r="U37" s="16" t="str">
        <f t="shared" si="0"/>
        <v>décembre</v>
      </c>
    </row>
    <row r="38" spans="2:23" x14ac:dyDescent="0.25">
      <c r="B38" s="1">
        <v>42461</v>
      </c>
      <c r="C38" s="4" t="s">
        <v>123</v>
      </c>
      <c r="D38" s="11">
        <v>210</v>
      </c>
      <c r="E38" s="3" t="s">
        <v>67</v>
      </c>
      <c r="F38" s="3" t="s">
        <v>43</v>
      </c>
      <c r="G38" s="3" t="s">
        <v>15</v>
      </c>
      <c r="H38" s="2">
        <v>0</v>
      </c>
      <c r="I38" s="5">
        <v>0</v>
      </c>
      <c r="J38" s="5">
        <v>0</v>
      </c>
      <c r="K38" s="5">
        <v>0</v>
      </c>
      <c r="L38" s="5">
        <v>0</v>
      </c>
      <c r="M38" s="5">
        <v>75.069999999999993</v>
      </c>
      <c r="N38" s="5">
        <v>0</v>
      </c>
      <c r="O38" s="5">
        <v>0</v>
      </c>
      <c r="P38" s="5">
        <v>0</v>
      </c>
      <c r="Q38" s="5">
        <v>0</v>
      </c>
      <c r="R38" s="6">
        <v>0</v>
      </c>
      <c r="S38" s="14" t="str">
        <f>VLOOKUP($D38,[1]Patrimoine_IMMOB!$B$6:$G$91,6,FALSE)</f>
        <v>31/12/N</v>
      </c>
      <c r="T38" s="1">
        <f>VLOOKUP($D38,[2]Matrice!$A$2:$H$100000,7,FALSE)</f>
        <v>42461</v>
      </c>
      <c r="U38" s="16" t="str">
        <f t="shared" si="0"/>
        <v>décembre</v>
      </c>
    </row>
    <row r="39" spans="2:23" x14ac:dyDescent="0.25">
      <c r="B39" s="1">
        <v>42461</v>
      </c>
      <c r="C39" s="4" t="s">
        <v>123</v>
      </c>
      <c r="D39" s="12">
        <f t="shared" ref="D39:E70" si="2">D38</f>
        <v>210</v>
      </c>
      <c r="E39" s="4" t="str">
        <f t="shared" si="2"/>
        <v>0122</v>
      </c>
      <c r="F39" s="3" t="s">
        <v>27</v>
      </c>
      <c r="G39" s="3" t="s">
        <v>28</v>
      </c>
      <c r="H39" s="2">
        <v>0</v>
      </c>
      <c r="I39" s="5">
        <v>0</v>
      </c>
      <c r="J39" s="5">
        <v>0</v>
      </c>
      <c r="K39" s="5">
        <v>0</v>
      </c>
      <c r="L39" s="5">
        <v>0</v>
      </c>
      <c r="M39" s="5">
        <v>3142.74</v>
      </c>
      <c r="N39" s="5">
        <v>0</v>
      </c>
      <c r="O39" s="5">
        <v>0</v>
      </c>
      <c r="P39" s="5">
        <v>0</v>
      </c>
      <c r="Q39" s="5">
        <v>0</v>
      </c>
      <c r="R39" s="6">
        <v>0</v>
      </c>
      <c r="S39" s="14" t="str">
        <f>VLOOKUP($D39,[1]Patrimoine_IMMOB!$B$6:$G$91,6,FALSE)</f>
        <v>31/12/N</v>
      </c>
      <c r="T39" s="1">
        <f>VLOOKUP($D39,[2]Matrice!$A$2:$H$100000,7,FALSE)</f>
        <v>42461</v>
      </c>
      <c r="U39" s="16" t="str">
        <f t="shared" si="0"/>
        <v>décembre</v>
      </c>
    </row>
    <row r="40" spans="2:23" x14ac:dyDescent="0.25">
      <c r="B40" s="1">
        <v>42461</v>
      </c>
      <c r="C40" s="4" t="s">
        <v>123</v>
      </c>
      <c r="D40" s="12">
        <f t="shared" si="2"/>
        <v>210</v>
      </c>
      <c r="E40" s="4" t="str">
        <f t="shared" si="2"/>
        <v>0122</v>
      </c>
      <c r="F40" s="3" t="s">
        <v>13</v>
      </c>
      <c r="G40" s="3" t="s">
        <v>112</v>
      </c>
      <c r="H40" s="2">
        <v>0</v>
      </c>
      <c r="I40" s="5">
        <v>0</v>
      </c>
      <c r="J40" s="5">
        <v>0</v>
      </c>
      <c r="K40" s="5">
        <v>0</v>
      </c>
      <c r="L40" s="5">
        <v>0</v>
      </c>
      <c r="M40" s="5">
        <v>-1195.2099999999998</v>
      </c>
      <c r="N40" s="5">
        <v>0</v>
      </c>
      <c r="O40" s="5">
        <v>0</v>
      </c>
      <c r="P40" s="5">
        <v>0</v>
      </c>
      <c r="Q40" s="5">
        <v>0</v>
      </c>
      <c r="R40" s="6">
        <v>0</v>
      </c>
      <c r="S40" s="14" t="str">
        <f>VLOOKUP($D40,[1]Patrimoine_IMMOB!$B$6:$G$91,6,FALSE)</f>
        <v>31/12/N</v>
      </c>
      <c r="T40" s="1">
        <f>VLOOKUP($D40,[2]Matrice!$A$2:$H$100000,7,FALSE)</f>
        <v>42461</v>
      </c>
      <c r="U40" s="16" t="str">
        <f t="shared" si="0"/>
        <v>décembre</v>
      </c>
    </row>
    <row r="41" spans="2:23" x14ac:dyDescent="0.25">
      <c r="B41" s="1">
        <v>42461</v>
      </c>
      <c r="C41" s="4" t="s">
        <v>123</v>
      </c>
      <c r="D41" s="12">
        <f t="shared" si="2"/>
        <v>210</v>
      </c>
      <c r="E41" s="3" t="s">
        <v>74</v>
      </c>
      <c r="F41" s="3" t="s">
        <v>13</v>
      </c>
      <c r="G41" s="3" t="s">
        <v>112</v>
      </c>
      <c r="H41" s="2">
        <v>0</v>
      </c>
      <c r="I41" s="5">
        <v>0</v>
      </c>
      <c r="J41" s="5">
        <v>0</v>
      </c>
      <c r="K41" s="5">
        <v>0</v>
      </c>
      <c r="L41" s="5">
        <v>0</v>
      </c>
      <c r="M41" s="5">
        <v>175.57999999999993</v>
      </c>
      <c r="N41" s="5">
        <v>0</v>
      </c>
      <c r="O41" s="5">
        <v>0</v>
      </c>
      <c r="P41" s="5">
        <v>0</v>
      </c>
      <c r="Q41" s="5">
        <v>0</v>
      </c>
      <c r="R41" s="6">
        <v>0</v>
      </c>
      <c r="S41" s="14" t="str">
        <f>VLOOKUP($D41,[1]Patrimoine_IMMOB!$B$6:$G$91,6,FALSE)</f>
        <v>31/12/N</v>
      </c>
      <c r="T41" s="1">
        <f>VLOOKUP($D41,[2]Matrice!$A$2:$H$100000,7,FALSE)</f>
        <v>42461</v>
      </c>
      <c r="U41" s="16" t="str">
        <f t="shared" si="0"/>
        <v>décembre</v>
      </c>
    </row>
    <row r="42" spans="2:23" x14ac:dyDescent="0.25">
      <c r="B42" s="1">
        <v>42461</v>
      </c>
      <c r="C42" s="4" t="s">
        <v>123</v>
      </c>
      <c r="D42" s="12">
        <f t="shared" si="2"/>
        <v>210</v>
      </c>
      <c r="E42" s="3" t="s">
        <v>76</v>
      </c>
      <c r="F42" s="3" t="s">
        <v>13</v>
      </c>
      <c r="G42" s="3" t="s">
        <v>112</v>
      </c>
      <c r="H42" s="2">
        <v>0</v>
      </c>
      <c r="I42" s="5">
        <v>0</v>
      </c>
      <c r="J42" s="5">
        <v>0</v>
      </c>
      <c r="K42" s="5">
        <v>0</v>
      </c>
      <c r="L42" s="5">
        <v>0</v>
      </c>
      <c r="M42" s="5">
        <v>-10.519999999999982</v>
      </c>
      <c r="N42" s="5">
        <v>0</v>
      </c>
      <c r="O42" s="5">
        <v>0</v>
      </c>
      <c r="P42" s="5">
        <v>0</v>
      </c>
      <c r="Q42" s="5">
        <v>0</v>
      </c>
      <c r="R42" s="6">
        <v>0</v>
      </c>
      <c r="S42" s="14" t="str">
        <f>VLOOKUP($D42,[1]Patrimoine_IMMOB!$B$6:$G$91,6,FALSE)</f>
        <v>31/12/N</v>
      </c>
      <c r="T42" s="1">
        <f>VLOOKUP($D42,[2]Matrice!$A$2:$H$100000,7,FALSE)</f>
        <v>42461</v>
      </c>
      <c r="U42" s="16" t="str">
        <f t="shared" si="0"/>
        <v>décembre</v>
      </c>
    </row>
    <row r="43" spans="2:23" x14ac:dyDescent="0.25">
      <c r="B43" s="1">
        <v>42461</v>
      </c>
      <c r="C43" s="4" t="s">
        <v>123</v>
      </c>
      <c r="D43" s="12">
        <f t="shared" si="2"/>
        <v>210</v>
      </c>
      <c r="E43" s="3" t="s">
        <v>82</v>
      </c>
      <c r="F43" s="3" t="s">
        <v>13</v>
      </c>
      <c r="G43" s="3" t="s">
        <v>112</v>
      </c>
      <c r="H43" s="2">
        <v>0</v>
      </c>
      <c r="I43" s="5">
        <v>0</v>
      </c>
      <c r="J43" s="5">
        <v>0</v>
      </c>
      <c r="K43" s="5">
        <v>0</v>
      </c>
      <c r="L43" s="5">
        <v>0</v>
      </c>
      <c r="M43" s="5">
        <v>567.11999999999989</v>
      </c>
      <c r="N43" s="5">
        <v>0</v>
      </c>
      <c r="O43" s="5">
        <v>0</v>
      </c>
      <c r="P43" s="5">
        <v>0</v>
      </c>
      <c r="Q43" s="5">
        <v>0</v>
      </c>
      <c r="R43" s="6">
        <v>0</v>
      </c>
      <c r="S43" s="14" t="str">
        <f>VLOOKUP($D43,[1]Patrimoine_IMMOB!$B$6:$G$91,6,FALSE)</f>
        <v>31/12/N</v>
      </c>
      <c r="T43" s="1">
        <f>VLOOKUP($D43,[2]Matrice!$A$2:$H$100000,7,FALSE)</f>
        <v>42461</v>
      </c>
      <c r="U43" s="16" t="str">
        <f t="shared" si="0"/>
        <v>décembre</v>
      </c>
    </row>
    <row r="44" spans="2:23" x14ac:dyDescent="0.25">
      <c r="B44" s="1">
        <v>42461</v>
      </c>
      <c r="C44" s="4" t="s">
        <v>123</v>
      </c>
      <c r="D44" s="12">
        <f t="shared" si="2"/>
        <v>210</v>
      </c>
      <c r="E44" s="3" t="s">
        <v>77</v>
      </c>
      <c r="F44" s="3" t="s">
        <v>13</v>
      </c>
      <c r="G44" s="3" t="s">
        <v>112</v>
      </c>
      <c r="H44" s="2">
        <v>0</v>
      </c>
      <c r="I44" s="5">
        <v>0</v>
      </c>
      <c r="J44" s="5">
        <v>0</v>
      </c>
      <c r="K44" s="5">
        <v>0</v>
      </c>
      <c r="L44" s="5">
        <v>0</v>
      </c>
      <c r="M44" s="5">
        <v>11.769999999999982</v>
      </c>
      <c r="N44" s="5">
        <v>0</v>
      </c>
      <c r="O44" s="5">
        <v>0</v>
      </c>
      <c r="P44" s="5">
        <v>0</v>
      </c>
      <c r="Q44" s="5">
        <v>0</v>
      </c>
      <c r="R44" s="6">
        <v>0</v>
      </c>
      <c r="S44" s="14" t="str">
        <f>VLOOKUP($D44,[1]Patrimoine_IMMOB!$B$6:$G$91,6,FALSE)</f>
        <v>31/12/N</v>
      </c>
      <c r="T44" s="1">
        <f>VLOOKUP($D44,[2]Matrice!$A$2:$H$100000,7,FALSE)</f>
        <v>42461</v>
      </c>
      <c r="U44" s="16" t="str">
        <f t="shared" si="0"/>
        <v>décembre</v>
      </c>
    </row>
    <row r="45" spans="2:23" x14ac:dyDescent="0.25">
      <c r="B45" s="1">
        <v>42461</v>
      </c>
      <c r="C45" s="4" t="s">
        <v>123</v>
      </c>
      <c r="D45" s="11">
        <v>211</v>
      </c>
      <c r="E45" s="3" t="s">
        <v>57</v>
      </c>
      <c r="F45" s="3" t="s">
        <v>13</v>
      </c>
      <c r="G45" s="3" t="s">
        <v>112</v>
      </c>
      <c r="H45" s="2">
        <v>0</v>
      </c>
      <c r="I45" s="5">
        <v>0</v>
      </c>
      <c r="J45" s="5">
        <v>0</v>
      </c>
      <c r="K45" s="5">
        <v>0</v>
      </c>
      <c r="L45" s="5">
        <v>0</v>
      </c>
      <c r="M45" s="5">
        <v>16.380000000000109</v>
      </c>
      <c r="N45" s="5">
        <v>0</v>
      </c>
      <c r="O45" s="5">
        <v>0</v>
      </c>
      <c r="P45" s="5">
        <v>0</v>
      </c>
      <c r="Q45" s="5">
        <v>0</v>
      </c>
      <c r="R45" s="6">
        <v>0</v>
      </c>
      <c r="S45" s="14" t="str">
        <f>VLOOKUP($D45,[1]Patrimoine_IMMOB!$B$6:$G$91,6,FALSE)</f>
        <v>31/12/N</v>
      </c>
      <c r="T45" s="1">
        <f>VLOOKUP($D45,[2]Matrice!$A$2:$H$100000,7,FALSE)</f>
        <v>42461</v>
      </c>
      <c r="U45" s="16" t="str">
        <f t="shared" si="0"/>
        <v>décembre</v>
      </c>
    </row>
    <row r="46" spans="2:23" x14ac:dyDescent="0.25">
      <c r="B46" s="1">
        <v>42461</v>
      </c>
      <c r="C46" s="4" t="s">
        <v>123</v>
      </c>
      <c r="D46" s="12">
        <f t="shared" si="2"/>
        <v>211</v>
      </c>
      <c r="E46" s="3" t="s">
        <v>68</v>
      </c>
      <c r="F46" s="3" t="s">
        <v>13</v>
      </c>
      <c r="G46" s="3" t="s">
        <v>112</v>
      </c>
      <c r="H46" s="2">
        <v>0</v>
      </c>
      <c r="I46" s="5">
        <v>0</v>
      </c>
      <c r="J46" s="5">
        <v>0</v>
      </c>
      <c r="K46" s="5">
        <v>0</v>
      </c>
      <c r="L46" s="5">
        <v>0</v>
      </c>
      <c r="M46" s="5">
        <v>74.370000000000118</v>
      </c>
      <c r="N46" s="5">
        <v>0</v>
      </c>
      <c r="O46" s="5">
        <v>0</v>
      </c>
      <c r="P46" s="5">
        <v>0</v>
      </c>
      <c r="Q46" s="5">
        <v>0</v>
      </c>
      <c r="R46" s="6">
        <v>0</v>
      </c>
      <c r="S46" s="14" t="str">
        <f>VLOOKUP($D46,[1]Patrimoine_IMMOB!$B$6:$G$91,6,FALSE)</f>
        <v>31/12/N</v>
      </c>
      <c r="T46" s="1">
        <f>VLOOKUP($D46,[2]Matrice!$A$2:$H$100000,7,FALSE)</f>
        <v>42461</v>
      </c>
      <c r="U46" s="16" t="str">
        <f t="shared" si="0"/>
        <v>décembre</v>
      </c>
    </row>
    <row r="47" spans="2:23" x14ac:dyDescent="0.25">
      <c r="B47" s="1">
        <v>42461</v>
      </c>
      <c r="C47" s="4" t="s">
        <v>123</v>
      </c>
      <c r="D47" s="12">
        <f t="shared" si="2"/>
        <v>211</v>
      </c>
      <c r="E47" s="3" t="s">
        <v>42</v>
      </c>
      <c r="F47" s="3" t="s">
        <v>13</v>
      </c>
      <c r="G47" s="3" t="s">
        <v>112</v>
      </c>
      <c r="H47" s="2">
        <v>0</v>
      </c>
      <c r="I47" s="5">
        <v>0</v>
      </c>
      <c r="J47" s="5">
        <v>0</v>
      </c>
      <c r="K47" s="5">
        <v>0</v>
      </c>
      <c r="L47" s="5">
        <v>0</v>
      </c>
      <c r="M47" s="5">
        <v>550</v>
      </c>
      <c r="N47" s="5">
        <v>0</v>
      </c>
      <c r="O47" s="5">
        <v>0</v>
      </c>
      <c r="P47" s="5">
        <v>0</v>
      </c>
      <c r="Q47" s="5">
        <v>0</v>
      </c>
      <c r="R47" s="6">
        <v>0</v>
      </c>
      <c r="S47" s="14" t="str">
        <f>VLOOKUP($D47,[1]Patrimoine_IMMOB!$B$6:$G$91,6,FALSE)</f>
        <v>31/12/N</v>
      </c>
      <c r="T47" s="1">
        <f>VLOOKUP($D47,[2]Matrice!$A$2:$H$100000,7,FALSE)</f>
        <v>42461</v>
      </c>
      <c r="U47" s="16" t="str">
        <f t="shared" si="0"/>
        <v>décembre</v>
      </c>
    </row>
    <row r="48" spans="2:23" x14ac:dyDescent="0.25">
      <c r="B48" s="1">
        <v>42461</v>
      </c>
      <c r="C48" s="4" t="s">
        <v>123</v>
      </c>
      <c r="D48" s="12">
        <f t="shared" si="2"/>
        <v>211</v>
      </c>
      <c r="E48" s="3" t="s">
        <v>65</v>
      </c>
      <c r="F48" s="3" t="s">
        <v>13</v>
      </c>
      <c r="G48" s="3" t="s">
        <v>112</v>
      </c>
      <c r="H48" s="2">
        <v>0</v>
      </c>
      <c r="I48" s="5">
        <v>0</v>
      </c>
      <c r="J48" s="5">
        <v>0</v>
      </c>
      <c r="K48" s="5">
        <v>0</v>
      </c>
      <c r="L48" s="5">
        <v>0</v>
      </c>
      <c r="M48" s="5">
        <v>51.920000000000073</v>
      </c>
      <c r="N48" s="5">
        <v>0</v>
      </c>
      <c r="O48" s="5">
        <v>0</v>
      </c>
      <c r="P48" s="5">
        <v>0</v>
      </c>
      <c r="Q48" s="5">
        <v>0</v>
      </c>
      <c r="R48" s="6">
        <v>0</v>
      </c>
      <c r="S48" s="14" t="str">
        <f>VLOOKUP($D48,[1]Patrimoine_IMMOB!$B$6:$G$91,6,FALSE)</f>
        <v>31/12/N</v>
      </c>
      <c r="T48" s="1">
        <f>VLOOKUP($D48,[2]Matrice!$A$2:$H$100000,7,FALSE)</f>
        <v>42461</v>
      </c>
      <c r="U48" s="16" t="str">
        <f t="shared" si="0"/>
        <v>décembre</v>
      </c>
    </row>
    <row r="49" spans="2:21" x14ac:dyDescent="0.25">
      <c r="B49" s="1">
        <v>42461</v>
      </c>
      <c r="C49" s="4" t="s">
        <v>123</v>
      </c>
      <c r="D49" s="12">
        <f t="shared" si="2"/>
        <v>211</v>
      </c>
      <c r="E49" s="3" t="s">
        <v>70</v>
      </c>
      <c r="F49" s="3" t="s">
        <v>13</v>
      </c>
      <c r="G49" s="3" t="s">
        <v>112</v>
      </c>
      <c r="H49" s="2">
        <v>0</v>
      </c>
      <c r="I49" s="5">
        <v>0</v>
      </c>
      <c r="J49" s="5">
        <v>0</v>
      </c>
      <c r="K49" s="5">
        <v>0</v>
      </c>
      <c r="L49" s="5">
        <v>0</v>
      </c>
      <c r="M49" s="5">
        <v>53.529999999999973</v>
      </c>
      <c r="N49" s="5">
        <v>0</v>
      </c>
      <c r="O49" s="5">
        <v>0</v>
      </c>
      <c r="P49" s="5">
        <v>0</v>
      </c>
      <c r="Q49" s="5">
        <v>0</v>
      </c>
      <c r="R49" s="6">
        <v>0</v>
      </c>
      <c r="S49" s="14" t="str">
        <f>VLOOKUP($D49,[1]Patrimoine_IMMOB!$B$6:$G$91,6,FALSE)</f>
        <v>31/12/N</v>
      </c>
      <c r="T49" s="1">
        <f>VLOOKUP($D49,[2]Matrice!$A$2:$H$100000,7,FALSE)</f>
        <v>42461</v>
      </c>
      <c r="U49" s="16" t="str">
        <f t="shared" si="0"/>
        <v>décembre</v>
      </c>
    </row>
    <row r="50" spans="2:21" x14ac:dyDescent="0.25">
      <c r="B50" s="1">
        <v>42461</v>
      </c>
      <c r="C50" s="4" t="s">
        <v>123</v>
      </c>
      <c r="D50" s="12">
        <f t="shared" si="2"/>
        <v>211</v>
      </c>
      <c r="E50" s="3" t="s">
        <v>78</v>
      </c>
      <c r="F50" s="3" t="s">
        <v>13</v>
      </c>
      <c r="G50" s="3" t="s">
        <v>112</v>
      </c>
      <c r="H50" s="2">
        <v>0</v>
      </c>
      <c r="I50" s="5">
        <v>0</v>
      </c>
      <c r="J50" s="5">
        <v>0</v>
      </c>
      <c r="K50" s="5">
        <v>0</v>
      </c>
      <c r="L50" s="5">
        <v>0</v>
      </c>
      <c r="M50" s="5">
        <v>51.700000000000045</v>
      </c>
      <c r="N50" s="5">
        <v>0</v>
      </c>
      <c r="O50" s="5">
        <v>0</v>
      </c>
      <c r="P50" s="5">
        <v>0</v>
      </c>
      <c r="Q50" s="5">
        <v>0</v>
      </c>
      <c r="R50" s="6">
        <v>0</v>
      </c>
      <c r="S50" s="14" t="str">
        <f>VLOOKUP($D50,[1]Patrimoine_IMMOB!$B$6:$G$91,6,FALSE)</f>
        <v>31/12/N</v>
      </c>
      <c r="T50" s="1">
        <f>VLOOKUP($D50,[2]Matrice!$A$2:$H$100000,7,FALSE)</f>
        <v>42461</v>
      </c>
      <c r="U50" s="16" t="str">
        <f t="shared" si="0"/>
        <v>décembre</v>
      </c>
    </row>
    <row r="51" spans="2:21" x14ac:dyDescent="0.25">
      <c r="B51" s="1">
        <v>42461</v>
      </c>
      <c r="C51" s="4" t="s">
        <v>123</v>
      </c>
      <c r="D51" s="12">
        <f t="shared" si="2"/>
        <v>211</v>
      </c>
      <c r="E51" s="3" t="s">
        <v>80</v>
      </c>
      <c r="F51" s="3" t="s">
        <v>13</v>
      </c>
      <c r="G51" s="3" t="s">
        <v>112</v>
      </c>
      <c r="H51" s="2">
        <v>0</v>
      </c>
      <c r="I51" s="5">
        <v>0</v>
      </c>
      <c r="J51" s="5">
        <v>0</v>
      </c>
      <c r="K51" s="5">
        <v>0</v>
      </c>
      <c r="L51" s="5">
        <v>0</v>
      </c>
      <c r="M51" s="5">
        <v>86.690000000000055</v>
      </c>
      <c r="N51" s="5">
        <v>0</v>
      </c>
      <c r="O51" s="5">
        <v>0</v>
      </c>
      <c r="P51" s="5">
        <v>0</v>
      </c>
      <c r="Q51" s="5">
        <v>0</v>
      </c>
      <c r="R51" s="6">
        <v>0</v>
      </c>
      <c r="S51" s="14" t="str">
        <f>VLOOKUP($D51,[1]Patrimoine_IMMOB!$B$6:$G$91,6,FALSE)</f>
        <v>31/12/N</v>
      </c>
      <c r="T51" s="1">
        <f>VLOOKUP($D51,[2]Matrice!$A$2:$H$100000,7,FALSE)</f>
        <v>42461</v>
      </c>
      <c r="U51" s="16" t="str">
        <f t="shared" si="0"/>
        <v>décembre</v>
      </c>
    </row>
    <row r="52" spans="2:21" x14ac:dyDescent="0.25">
      <c r="B52" s="1">
        <v>42461</v>
      </c>
      <c r="C52" s="4" t="s">
        <v>123</v>
      </c>
      <c r="D52" s="12">
        <f t="shared" si="2"/>
        <v>211</v>
      </c>
      <c r="E52" s="3" t="s">
        <v>81</v>
      </c>
      <c r="F52" s="3" t="s">
        <v>13</v>
      </c>
      <c r="G52" s="3" t="s">
        <v>112</v>
      </c>
      <c r="H52" s="2">
        <v>0</v>
      </c>
      <c r="I52" s="5">
        <v>0</v>
      </c>
      <c r="J52" s="5">
        <v>0</v>
      </c>
      <c r="K52" s="5">
        <v>0</v>
      </c>
      <c r="L52" s="5">
        <v>0</v>
      </c>
      <c r="M52" s="5">
        <v>104.51999999999998</v>
      </c>
      <c r="N52" s="5">
        <v>0</v>
      </c>
      <c r="O52" s="5">
        <v>0</v>
      </c>
      <c r="P52" s="5">
        <v>0</v>
      </c>
      <c r="Q52" s="5">
        <v>0</v>
      </c>
      <c r="R52" s="6">
        <v>0</v>
      </c>
      <c r="S52" s="14" t="str">
        <f>VLOOKUP($D52,[1]Patrimoine_IMMOB!$B$6:$G$91,6,FALSE)</f>
        <v>31/12/N</v>
      </c>
      <c r="T52" s="1">
        <f>VLOOKUP($D52,[2]Matrice!$A$2:$H$100000,7,FALSE)</f>
        <v>42461</v>
      </c>
      <c r="U52" s="16" t="str">
        <f t="shared" si="0"/>
        <v>décembre</v>
      </c>
    </row>
    <row r="53" spans="2:21" x14ac:dyDescent="0.25">
      <c r="B53" s="1">
        <v>42461</v>
      </c>
      <c r="C53" s="4" t="s">
        <v>123</v>
      </c>
      <c r="D53" s="12">
        <f t="shared" si="2"/>
        <v>211</v>
      </c>
      <c r="E53" s="3" t="s">
        <v>76</v>
      </c>
      <c r="F53" s="3" t="s">
        <v>33</v>
      </c>
      <c r="G53" s="3" t="s">
        <v>29</v>
      </c>
      <c r="H53" s="2">
        <v>0</v>
      </c>
      <c r="I53" s="5">
        <v>0</v>
      </c>
      <c r="J53" s="5">
        <v>0</v>
      </c>
      <c r="K53" s="5">
        <v>0</v>
      </c>
      <c r="L53" s="5">
        <v>0</v>
      </c>
      <c r="M53" s="5">
        <v>0.02</v>
      </c>
      <c r="N53" s="5">
        <v>0</v>
      </c>
      <c r="O53" s="5">
        <v>0</v>
      </c>
      <c r="P53" s="5">
        <v>0</v>
      </c>
      <c r="Q53" s="5">
        <v>0</v>
      </c>
      <c r="R53" s="6">
        <v>0</v>
      </c>
      <c r="S53" s="14" t="str">
        <f>VLOOKUP($D53,[1]Patrimoine_IMMOB!$B$6:$G$91,6,FALSE)</f>
        <v>31/12/N</v>
      </c>
      <c r="T53" s="1">
        <f>VLOOKUP($D53,[2]Matrice!$A$2:$H$100000,7,FALSE)</f>
        <v>42461</v>
      </c>
      <c r="U53" s="16" t="str">
        <f t="shared" si="0"/>
        <v>décembre</v>
      </c>
    </row>
    <row r="54" spans="2:21" x14ac:dyDescent="0.25">
      <c r="B54" s="1">
        <v>42461</v>
      </c>
      <c r="C54" s="4" t="s">
        <v>123</v>
      </c>
      <c r="D54" s="12">
        <f t="shared" si="2"/>
        <v>211</v>
      </c>
      <c r="E54" s="4" t="str">
        <f t="shared" si="2"/>
        <v>0402</v>
      </c>
      <c r="F54" s="3" t="s">
        <v>13</v>
      </c>
      <c r="G54" s="3" t="s">
        <v>112</v>
      </c>
      <c r="H54" s="2">
        <v>0</v>
      </c>
      <c r="I54" s="5">
        <v>0</v>
      </c>
      <c r="J54" s="5">
        <v>0</v>
      </c>
      <c r="K54" s="5">
        <v>0</v>
      </c>
      <c r="L54" s="5">
        <v>0</v>
      </c>
      <c r="M54" s="5">
        <v>54.320000000000164</v>
      </c>
      <c r="N54" s="5">
        <v>0</v>
      </c>
      <c r="O54" s="5">
        <v>0</v>
      </c>
      <c r="P54" s="5">
        <v>0</v>
      </c>
      <c r="Q54" s="5">
        <v>0</v>
      </c>
      <c r="R54" s="6">
        <v>0</v>
      </c>
      <c r="S54" s="14" t="str">
        <f>VLOOKUP($D54,[1]Patrimoine_IMMOB!$B$6:$G$91,6,FALSE)</f>
        <v>31/12/N</v>
      </c>
      <c r="T54" s="1">
        <f>VLOOKUP($D54,[2]Matrice!$A$2:$H$100000,7,FALSE)</f>
        <v>42461</v>
      </c>
      <c r="U54" s="16" t="str">
        <f t="shared" si="0"/>
        <v>décembre</v>
      </c>
    </row>
    <row r="55" spans="2:21" x14ac:dyDescent="0.25">
      <c r="B55" s="1">
        <v>42461</v>
      </c>
      <c r="C55" s="4" t="s">
        <v>123</v>
      </c>
      <c r="D55" s="12">
        <f t="shared" si="2"/>
        <v>211</v>
      </c>
      <c r="E55" s="4" t="str">
        <f t="shared" si="2"/>
        <v>0402</v>
      </c>
      <c r="F55" s="3" t="s">
        <v>111</v>
      </c>
      <c r="G55" s="3" t="s">
        <v>110</v>
      </c>
      <c r="H55" s="2">
        <v>0</v>
      </c>
      <c r="I55" s="5">
        <v>0</v>
      </c>
      <c r="J55" s="5">
        <v>0</v>
      </c>
      <c r="K55" s="5">
        <v>0</v>
      </c>
      <c r="L55" s="5">
        <v>0</v>
      </c>
      <c r="M55" s="5">
        <v>-0.02</v>
      </c>
      <c r="N55" s="5">
        <v>0</v>
      </c>
      <c r="O55" s="5">
        <v>0</v>
      </c>
      <c r="P55" s="5">
        <v>0</v>
      </c>
      <c r="Q55" s="5">
        <v>0</v>
      </c>
      <c r="R55" s="6">
        <v>0</v>
      </c>
      <c r="S55" s="14" t="str">
        <f>VLOOKUP($D55,[1]Patrimoine_IMMOB!$B$6:$G$91,6,FALSE)</f>
        <v>31/12/N</v>
      </c>
      <c r="T55" s="1">
        <f>VLOOKUP($D55,[2]Matrice!$A$2:$H$100000,7,FALSE)</f>
        <v>42461</v>
      </c>
      <c r="U55" s="16" t="str">
        <f t="shared" si="0"/>
        <v>septembre</v>
      </c>
    </row>
    <row r="56" spans="2:21" x14ac:dyDescent="0.25">
      <c r="B56" s="1">
        <v>42461</v>
      </c>
      <c r="C56" s="4" t="s">
        <v>123</v>
      </c>
      <c r="D56" s="12">
        <f t="shared" si="2"/>
        <v>211</v>
      </c>
      <c r="E56" s="3" t="s">
        <v>83</v>
      </c>
      <c r="F56" s="3" t="s">
        <v>13</v>
      </c>
      <c r="G56" s="3" t="s">
        <v>112</v>
      </c>
      <c r="H56" s="2">
        <v>0</v>
      </c>
      <c r="I56" s="5">
        <v>0</v>
      </c>
      <c r="J56" s="5">
        <v>0</v>
      </c>
      <c r="K56" s="5">
        <v>0</v>
      </c>
      <c r="L56" s="5">
        <v>0</v>
      </c>
      <c r="M56" s="5">
        <v>64.159999999999854</v>
      </c>
      <c r="N56" s="5">
        <v>0</v>
      </c>
      <c r="O56" s="5">
        <v>0</v>
      </c>
      <c r="P56" s="5">
        <v>0</v>
      </c>
      <c r="Q56" s="5">
        <v>0</v>
      </c>
      <c r="R56" s="6">
        <v>0</v>
      </c>
      <c r="S56" s="14" t="str">
        <f>VLOOKUP($D56,[1]Patrimoine_IMMOB!$B$6:$G$91,6,FALSE)</f>
        <v>31/12/N</v>
      </c>
      <c r="T56" s="1">
        <f>VLOOKUP($D56,[2]Matrice!$A$2:$H$100000,7,FALSE)</f>
        <v>42461</v>
      </c>
      <c r="U56" s="16" t="str">
        <f t="shared" si="0"/>
        <v>décembre</v>
      </c>
    </row>
    <row r="57" spans="2:21" x14ac:dyDescent="0.25">
      <c r="B57" s="1">
        <v>42461</v>
      </c>
      <c r="C57" s="4" t="s">
        <v>123</v>
      </c>
      <c r="D57" s="12">
        <f t="shared" si="2"/>
        <v>211</v>
      </c>
      <c r="E57" s="3" t="s">
        <v>84</v>
      </c>
      <c r="F57" s="3" t="s">
        <v>13</v>
      </c>
      <c r="G57" s="3" t="s">
        <v>112</v>
      </c>
      <c r="H57" s="2">
        <v>0</v>
      </c>
      <c r="I57" s="5">
        <v>0</v>
      </c>
      <c r="J57" s="5">
        <v>0</v>
      </c>
      <c r="K57" s="5">
        <v>0</v>
      </c>
      <c r="L57" s="5">
        <v>0</v>
      </c>
      <c r="M57" s="5">
        <v>110.86000000000013</v>
      </c>
      <c r="N57" s="5">
        <v>0</v>
      </c>
      <c r="O57" s="5">
        <v>0</v>
      </c>
      <c r="P57" s="5">
        <v>0</v>
      </c>
      <c r="Q57" s="5">
        <v>0</v>
      </c>
      <c r="R57" s="6">
        <v>0</v>
      </c>
      <c r="S57" s="14" t="str">
        <f>VLOOKUP($D57,[1]Patrimoine_IMMOB!$B$6:$G$91,6,FALSE)</f>
        <v>31/12/N</v>
      </c>
      <c r="T57" s="1">
        <f>VLOOKUP($D57,[2]Matrice!$A$2:$H$100000,7,FALSE)</f>
        <v>42461</v>
      </c>
      <c r="U57" s="16" t="str">
        <f t="shared" si="0"/>
        <v>décembre</v>
      </c>
    </row>
    <row r="58" spans="2:21" x14ac:dyDescent="0.25">
      <c r="B58" s="1">
        <v>42461</v>
      </c>
      <c r="C58" s="4" t="s">
        <v>123</v>
      </c>
      <c r="D58" s="12">
        <f t="shared" si="2"/>
        <v>211</v>
      </c>
      <c r="E58" s="3" t="s">
        <v>85</v>
      </c>
      <c r="F58" s="3" t="s">
        <v>13</v>
      </c>
      <c r="G58" s="3" t="s">
        <v>112</v>
      </c>
      <c r="H58" s="2">
        <v>0</v>
      </c>
      <c r="I58" s="5">
        <v>0</v>
      </c>
      <c r="J58" s="5">
        <v>0</v>
      </c>
      <c r="K58" s="5">
        <v>0</v>
      </c>
      <c r="L58" s="5">
        <v>0</v>
      </c>
      <c r="M58" s="5">
        <v>131.94999999999982</v>
      </c>
      <c r="N58" s="5">
        <v>0</v>
      </c>
      <c r="O58" s="5">
        <v>0</v>
      </c>
      <c r="P58" s="5">
        <v>0</v>
      </c>
      <c r="Q58" s="5">
        <v>0</v>
      </c>
      <c r="R58" s="6">
        <v>0</v>
      </c>
      <c r="S58" s="14" t="str">
        <f>VLOOKUP($D58,[1]Patrimoine_IMMOB!$B$6:$G$91,6,FALSE)</f>
        <v>31/12/N</v>
      </c>
      <c r="T58" s="1">
        <f>VLOOKUP($D58,[2]Matrice!$A$2:$H$100000,7,FALSE)</f>
        <v>42461</v>
      </c>
      <c r="U58" s="16" t="str">
        <f t="shared" si="0"/>
        <v>décembre</v>
      </c>
    </row>
    <row r="59" spans="2:21" x14ac:dyDescent="0.25">
      <c r="B59" s="1">
        <v>42461</v>
      </c>
      <c r="C59" s="4" t="s">
        <v>123</v>
      </c>
      <c r="D59" s="12">
        <f t="shared" si="2"/>
        <v>211</v>
      </c>
      <c r="E59" s="3" t="s">
        <v>86</v>
      </c>
      <c r="F59" s="3" t="s">
        <v>13</v>
      </c>
      <c r="G59" s="3" t="s">
        <v>112</v>
      </c>
      <c r="H59" s="2">
        <v>0</v>
      </c>
      <c r="I59" s="5">
        <v>0</v>
      </c>
      <c r="J59" s="5">
        <v>0</v>
      </c>
      <c r="K59" s="5">
        <v>0</v>
      </c>
      <c r="L59" s="5">
        <v>0</v>
      </c>
      <c r="M59" s="5">
        <v>-222.78999999999996</v>
      </c>
      <c r="N59" s="5">
        <v>0</v>
      </c>
      <c r="O59" s="5">
        <v>0</v>
      </c>
      <c r="P59" s="5">
        <v>0</v>
      </c>
      <c r="Q59" s="5">
        <v>0</v>
      </c>
      <c r="R59" s="6">
        <v>0</v>
      </c>
      <c r="S59" s="14" t="str">
        <f>VLOOKUP($D59,[1]Patrimoine_IMMOB!$B$6:$G$91,6,FALSE)</f>
        <v>31/12/N</v>
      </c>
      <c r="T59" s="1">
        <f>VLOOKUP($D59,[2]Matrice!$A$2:$H$100000,7,FALSE)</f>
        <v>42461</v>
      </c>
      <c r="U59" s="16" t="str">
        <f t="shared" si="0"/>
        <v>décembre</v>
      </c>
    </row>
    <row r="60" spans="2:21" x14ac:dyDescent="0.25">
      <c r="B60" s="1">
        <v>42461</v>
      </c>
      <c r="C60" s="4" t="s">
        <v>123</v>
      </c>
      <c r="D60" s="12">
        <f t="shared" si="2"/>
        <v>211</v>
      </c>
      <c r="E60" s="3" t="s">
        <v>77</v>
      </c>
      <c r="F60" s="3" t="s">
        <v>13</v>
      </c>
      <c r="G60" s="3" t="s">
        <v>112</v>
      </c>
      <c r="H60" s="2">
        <v>0</v>
      </c>
      <c r="I60" s="5">
        <v>0</v>
      </c>
      <c r="J60" s="5">
        <v>0</v>
      </c>
      <c r="K60" s="5">
        <v>0</v>
      </c>
      <c r="L60" s="5">
        <v>0</v>
      </c>
      <c r="M60" s="5">
        <v>81</v>
      </c>
      <c r="N60" s="5">
        <v>0</v>
      </c>
      <c r="O60" s="5">
        <v>0</v>
      </c>
      <c r="P60" s="5">
        <v>0</v>
      </c>
      <c r="Q60" s="5">
        <v>0</v>
      </c>
      <c r="R60" s="6">
        <v>0</v>
      </c>
      <c r="S60" s="14" t="str">
        <f>VLOOKUP($D60,[1]Patrimoine_IMMOB!$B$6:$G$91,6,FALSE)</f>
        <v>31/12/N</v>
      </c>
      <c r="T60" s="1">
        <f>VLOOKUP($D60,[2]Matrice!$A$2:$H$100000,7,FALSE)</f>
        <v>42461</v>
      </c>
      <c r="U60" s="16" t="str">
        <f t="shared" si="0"/>
        <v>décembre</v>
      </c>
    </row>
    <row r="61" spans="2:21" x14ac:dyDescent="0.25">
      <c r="B61" s="1">
        <v>42461</v>
      </c>
      <c r="C61" s="4" t="s">
        <v>123</v>
      </c>
      <c r="D61" s="12">
        <f t="shared" si="2"/>
        <v>211</v>
      </c>
      <c r="E61" s="3" t="s">
        <v>87</v>
      </c>
      <c r="F61" s="3" t="s">
        <v>118</v>
      </c>
      <c r="G61" s="3" t="s">
        <v>118</v>
      </c>
      <c r="H61" s="2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6">
        <v>0</v>
      </c>
      <c r="S61" s="14" t="str">
        <f>VLOOKUP($D61,[1]Patrimoine_IMMOB!$B$6:$G$91,6,FALSE)</f>
        <v>31/12/N</v>
      </c>
      <c r="T61" s="1">
        <f>VLOOKUP($D61,[2]Matrice!$A$2:$H$100000,7,FALSE)</f>
        <v>42461</v>
      </c>
      <c r="U61" s="16" t="str">
        <f t="shared" si="0"/>
        <v>avril</v>
      </c>
    </row>
    <row r="62" spans="2:21" x14ac:dyDescent="0.25">
      <c r="B62" s="1">
        <v>42461</v>
      </c>
      <c r="C62" s="4" t="s">
        <v>123</v>
      </c>
      <c r="D62" s="12">
        <f t="shared" si="2"/>
        <v>211</v>
      </c>
      <c r="E62" s="3" t="s">
        <v>88</v>
      </c>
      <c r="F62" s="3" t="s">
        <v>13</v>
      </c>
      <c r="G62" s="3" t="s">
        <v>112</v>
      </c>
      <c r="H62" s="2">
        <v>0</v>
      </c>
      <c r="I62" s="5">
        <v>0</v>
      </c>
      <c r="J62" s="5">
        <v>0</v>
      </c>
      <c r="K62" s="5">
        <v>0</v>
      </c>
      <c r="L62" s="5">
        <v>0</v>
      </c>
      <c r="M62" s="5">
        <v>3.0299999999999727</v>
      </c>
      <c r="N62" s="5">
        <v>0</v>
      </c>
      <c r="O62" s="5">
        <v>0</v>
      </c>
      <c r="P62" s="5">
        <v>0</v>
      </c>
      <c r="Q62" s="5">
        <v>0</v>
      </c>
      <c r="R62" s="6">
        <v>0</v>
      </c>
      <c r="S62" s="14" t="str">
        <f>VLOOKUP($D62,[1]Patrimoine_IMMOB!$B$6:$G$91,6,FALSE)</f>
        <v>31/12/N</v>
      </c>
      <c r="T62" s="1">
        <f>VLOOKUP($D62,[2]Matrice!$A$2:$H$100000,7,FALSE)</f>
        <v>42461</v>
      </c>
      <c r="U62" s="16" t="str">
        <f t="shared" si="0"/>
        <v>décembre</v>
      </c>
    </row>
    <row r="63" spans="2:21" x14ac:dyDescent="0.25">
      <c r="B63" s="1">
        <v>42461</v>
      </c>
      <c r="C63" s="4" t="s">
        <v>123</v>
      </c>
      <c r="D63" s="12">
        <f t="shared" si="2"/>
        <v>211</v>
      </c>
      <c r="E63" s="3" t="s">
        <v>89</v>
      </c>
      <c r="F63" s="3" t="s">
        <v>13</v>
      </c>
      <c r="G63" s="3" t="s">
        <v>112</v>
      </c>
      <c r="H63" s="2">
        <v>0</v>
      </c>
      <c r="I63" s="5">
        <v>0</v>
      </c>
      <c r="J63" s="5">
        <v>0</v>
      </c>
      <c r="K63" s="5">
        <v>0</v>
      </c>
      <c r="L63" s="5">
        <v>0</v>
      </c>
      <c r="M63" s="5">
        <v>240.36999999999989</v>
      </c>
      <c r="N63" s="5">
        <v>0</v>
      </c>
      <c r="O63" s="5">
        <v>0</v>
      </c>
      <c r="P63" s="5">
        <v>0</v>
      </c>
      <c r="Q63" s="5">
        <v>0</v>
      </c>
      <c r="R63" s="6">
        <v>0</v>
      </c>
      <c r="S63" s="14" t="str">
        <f>VLOOKUP($D63,[1]Patrimoine_IMMOB!$B$6:$G$91,6,FALSE)</f>
        <v>31/12/N</v>
      </c>
      <c r="T63" s="1">
        <f>VLOOKUP($D63,[2]Matrice!$A$2:$H$100000,7,FALSE)</f>
        <v>42461</v>
      </c>
      <c r="U63" s="16" t="str">
        <f t="shared" si="0"/>
        <v>décembre</v>
      </c>
    </row>
    <row r="64" spans="2:21" x14ac:dyDescent="0.25">
      <c r="B64" s="1">
        <v>42461</v>
      </c>
      <c r="C64" s="4" t="s">
        <v>123</v>
      </c>
      <c r="D64" s="12">
        <f t="shared" si="2"/>
        <v>211</v>
      </c>
      <c r="E64" s="3" t="s">
        <v>90</v>
      </c>
      <c r="F64" s="3" t="s">
        <v>13</v>
      </c>
      <c r="G64" s="3" t="s">
        <v>112</v>
      </c>
      <c r="H64" s="2">
        <v>0</v>
      </c>
      <c r="I64" s="5">
        <v>0</v>
      </c>
      <c r="J64" s="5">
        <v>0</v>
      </c>
      <c r="K64" s="5">
        <v>0</v>
      </c>
      <c r="L64" s="5">
        <v>0</v>
      </c>
      <c r="M64" s="5">
        <v>202.61999999999989</v>
      </c>
      <c r="N64" s="5">
        <v>0</v>
      </c>
      <c r="O64" s="5">
        <v>0</v>
      </c>
      <c r="P64" s="5">
        <v>0</v>
      </c>
      <c r="Q64" s="5">
        <v>0</v>
      </c>
      <c r="R64" s="6">
        <v>0</v>
      </c>
      <c r="S64" s="14" t="str">
        <f>VLOOKUP($D64,[1]Patrimoine_IMMOB!$B$6:$G$91,6,FALSE)</f>
        <v>31/12/N</v>
      </c>
      <c r="T64" s="1">
        <f>VLOOKUP($D64,[2]Matrice!$A$2:$H$100000,7,FALSE)</f>
        <v>42461</v>
      </c>
      <c r="U64" s="16" t="str">
        <f t="shared" si="0"/>
        <v>décembre</v>
      </c>
    </row>
    <row r="65" spans="2:21" x14ac:dyDescent="0.25">
      <c r="B65" s="1">
        <v>42461</v>
      </c>
      <c r="C65" s="4" t="s">
        <v>123</v>
      </c>
      <c r="D65" s="11">
        <v>251</v>
      </c>
      <c r="E65" s="3" t="s">
        <v>32</v>
      </c>
      <c r="F65" s="3" t="s">
        <v>13</v>
      </c>
      <c r="G65" s="3" t="s">
        <v>112</v>
      </c>
      <c r="H65" s="2">
        <v>0</v>
      </c>
      <c r="I65" s="5">
        <v>0</v>
      </c>
      <c r="J65" s="5">
        <v>0</v>
      </c>
      <c r="K65" s="5">
        <v>0</v>
      </c>
      <c r="L65" s="5">
        <v>0</v>
      </c>
      <c r="M65" s="5">
        <v>116.99000000000001</v>
      </c>
      <c r="N65" s="5">
        <v>0</v>
      </c>
      <c r="O65" s="5">
        <v>0</v>
      </c>
      <c r="P65" s="5">
        <v>0</v>
      </c>
      <c r="Q65" s="5">
        <v>0</v>
      </c>
      <c r="R65" s="6">
        <v>0</v>
      </c>
      <c r="S65" s="14" t="str">
        <f>VLOOKUP($D65,[1]Patrimoine_IMMOB!$B$6:$G$91,6,FALSE)</f>
        <v>31/12/N</v>
      </c>
      <c r="T65" s="1">
        <f>VLOOKUP($D65,[2]Matrice!$A$2:$H$100000,7,FALSE)</f>
        <v>42461</v>
      </c>
      <c r="U65" s="16" t="str">
        <f t="shared" si="0"/>
        <v>décembre</v>
      </c>
    </row>
    <row r="66" spans="2:21" x14ac:dyDescent="0.25">
      <c r="B66" s="1">
        <v>42461</v>
      </c>
      <c r="C66" s="4" t="s">
        <v>123</v>
      </c>
      <c r="D66" s="12">
        <f t="shared" si="2"/>
        <v>251</v>
      </c>
      <c r="E66" s="3" t="s">
        <v>26</v>
      </c>
      <c r="F66" s="3" t="s">
        <v>13</v>
      </c>
      <c r="G66" s="3" t="s">
        <v>112</v>
      </c>
      <c r="H66" s="2">
        <v>0</v>
      </c>
      <c r="I66" s="5">
        <v>0</v>
      </c>
      <c r="J66" s="5">
        <v>0</v>
      </c>
      <c r="K66" s="5">
        <v>0</v>
      </c>
      <c r="L66" s="5">
        <v>0</v>
      </c>
      <c r="M66" s="5">
        <v>61.330000000000155</v>
      </c>
      <c r="N66" s="5">
        <v>0</v>
      </c>
      <c r="O66" s="5">
        <v>0</v>
      </c>
      <c r="P66" s="5">
        <v>0</v>
      </c>
      <c r="Q66" s="5">
        <v>0</v>
      </c>
      <c r="R66" s="6">
        <v>0</v>
      </c>
      <c r="S66" s="14" t="str">
        <f>VLOOKUP($D66,[1]Patrimoine_IMMOB!$B$6:$G$91,6,FALSE)</f>
        <v>31/12/N</v>
      </c>
      <c r="T66" s="1">
        <f>VLOOKUP($D66,[2]Matrice!$A$2:$H$100000,7,FALSE)</f>
        <v>42461</v>
      </c>
      <c r="U66" s="16" t="str">
        <f t="shared" si="0"/>
        <v>décembre</v>
      </c>
    </row>
    <row r="67" spans="2:21" x14ac:dyDescent="0.25">
      <c r="B67" s="1">
        <v>42461</v>
      </c>
      <c r="C67" s="4" t="s">
        <v>123</v>
      </c>
      <c r="D67" s="12">
        <f t="shared" si="2"/>
        <v>251</v>
      </c>
      <c r="E67" s="3" t="s">
        <v>63</v>
      </c>
      <c r="F67" s="3" t="s">
        <v>13</v>
      </c>
      <c r="G67" s="3" t="s">
        <v>112</v>
      </c>
      <c r="H67" s="2">
        <v>0</v>
      </c>
      <c r="I67" s="5">
        <v>0</v>
      </c>
      <c r="J67" s="5">
        <v>0</v>
      </c>
      <c r="K67" s="5">
        <v>0</v>
      </c>
      <c r="L67" s="5">
        <v>0</v>
      </c>
      <c r="M67" s="5">
        <v>8.59</v>
      </c>
      <c r="N67" s="5">
        <v>0</v>
      </c>
      <c r="O67" s="5">
        <v>0</v>
      </c>
      <c r="P67" s="5">
        <v>0</v>
      </c>
      <c r="Q67" s="5">
        <v>0</v>
      </c>
      <c r="R67" s="6">
        <v>0</v>
      </c>
      <c r="S67" s="14" t="str">
        <f>VLOOKUP($D67,[1]Patrimoine_IMMOB!$B$6:$G$91,6,FALSE)</f>
        <v>31/12/N</v>
      </c>
      <c r="T67" s="1">
        <f>VLOOKUP($D67,[2]Matrice!$A$2:$H$100000,7,FALSE)</f>
        <v>42461</v>
      </c>
      <c r="U67" s="16" t="str">
        <f t="shared" ref="U67:U130" si="3">CHOOSE(MONTH($G67),"janvier","février","mars","avril","mai","juin","juillet","aout","septembre","octobre","novembre","décembre")</f>
        <v>décembre</v>
      </c>
    </row>
    <row r="68" spans="2:21" x14ac:dyDescent="0.25">
      <c r="B68" s="1">
        <v>42461</v>
      </c>
      <c r="C68" s="4" t="s">
        <v>123</v>
      </c>
      <c r="D68" s="12">
        <f t="shared" si="2"/>
        <v>251</v>
      </c>
      <c r="E68" s="3" t="s">
        <v>55</v>
      </c>
      <c r="F68" s="3" t="s">
        <v>13</v>
      </c>
      <c r="G68" s="3" t="s">
        <v>112</v>
      </c>
      <c r="H68" s="2">
        <v>0</v>
      </c>
      <c r="I68" s="5">
        <v>0</v>
      </c>
      <c r="J68" s="5">
        <v>0</v>
      </c>
      <c r="K68" s="5">
        <v>0</v>
      </c>
      <c r="L68" s="5">
        <v>0</v>
      </c>
      <c r="M68" s="5">
        <v>8.59</v>
      </c>
      <c r="N68" s="5">
        <v>0</v>
      </c>
      <c r="O68" s="5">
        <v>0</v>
      </c>
      <c r="P68" s="5">
        <v>0</v>
      </c>
      <c r="Q68" s="5">
        <v>0</v>
      </c>
      <c r="R68" s="6">
        <v>0</v>
      </c>
      <c r="S68" s="14" t="str">
        <f>VLOOKUP($D68,[1]Patrimoine_IMMOB!$B$6:$G$91,6,FALSE)</f>
        <v>31/12/N</v>
      </c>
      <c r="T68" s="1">
        <f>VLOOKUP($D68,[2]Matrice!$A$2:$H$100000,7,FALSE)</f>
        <v>42461</v>
      </c>
      <c r="U68" s="16" t="str">
        <f t="shared" si="3"/>
        <v>décembre</v>
      </c>
    </row>
    <row r="69" spans="2:21" x14ac:dyDescent="0.25">
      <c r="B69" s="1">
        <v>42461</v>
      </c>
      <c r="C69" s="4" t="s">
        <v>123</v>
      </c>
      <c r="D69" s="12">
        <f t="shared" si="2"/>
        <v>251</v>
      </c>
      <c r="E69" s="3" t="s">
        <v>93</v>
      </c>
      <c r="F69" s="3" t="s">
        <v>13</v>
      </c>
      <c r="G69" s="3" t="s">
        <v>112</v>
      </c>
      <c r="H69" s="2">
        <v>0</v>
      </c>
      <c r="I69" s="5">
        <v>0</v>
      </c>
      <c r="J69" s="5">
        <v>0</v>
      </c>
      <c r="K69" s="5">
        <v>0</v>
      </c>
      <c r="L69" s="5">
        <v>0</v>
      </c>
      <c r="M69" s="5">
        <v>22</v>
      </c>
      <c r="N69" s="5">
        <v>0</v>
      </c>
      <c r="O69" s="5">
        <v>0</v>
      </c>
      <c r="P69" s="5">
        <v>0</v>
      </c>
      <c r="Q69" s="5">
        <v>0</v>
      </c>
      <c r="R69" s="6">
        <v>0</v>
      </c>
      <c r="S69" s="14" t="str">
        <f>VLOOKUP($D69,[1]Patrimoine_IMMOB!$B$6:$G$91,6,FALSE)</f>
        <v>31/12/N</v>
      </c>
      <c r="T69" s="1">
        <f>VLOOKUP($D69,[2]Matrice!$A$2:$H$100000,7,FALSE)</f>
        <v>42461</v>
      </c>
      <c r="U69" s="16" t="str">
        <f t="shared" si="3"/>
        <v>décembre</v>
      </c>
    </row>
    <row r="70" spans="2:21" x14ac:dyDescent="0.25">
      <c r="B70" s="1">
        <v>42461</v>
      </c>
      <c r="C70" s="4" t="s">
        <v>123</v>
      </c>
      <c r="D70" s="12">
        <f t="shared" si="2"/>
        <v>251</v>
      </c>
      <c r="E70" s="3" t="s">
        <v>31</v>
      </c>
      <c r="F70" s="3" t="s">
        <v>13</v>
      </c>
      <c r="G70" s="3" t="s">
        <v>112</v>
      </c>
      <c r="H70" s="2">
        <v>0</v>
      </c>
      <c r="I70" s="5">
        <v>0</v>
      </c>
      <c r="J70" s="5">
        <v>0</v>
      </c>
      <c r="K70" s="5">
        <v>0</v>
      </c>
      <c r="L70" s="5">
        <v>0</v>
      </c>
      <c r="M70" s="5">
        <v>22</v>
      </c>
      <c r="N70" s="5">
        <v>0</v>
      </c>
      <c r="O70" s="5">
        <v>0</v>
      </c>
      <c r="P70" s="5">
        <v>0</v>
      </c>
      <c r="Q70" s="5">
        <v>0</v>
      </c>
      <c r="R70" s="6">
        <v>0</v>
      </c>
      <c r="S70" s="14" t="str">
        <f>VLOOKUP($D70,[1]Patrimoine_IMMOB!$B$6:$G$91,6,FALSE)</f>
        <v>31/12/N</v>
      </c>
      <c r="T70" s="1">
        <f>VLOOKUP($D70,[2]Matrice!$A$2:$H$100000,7,FALSE)</f>
        <v>42461</v>
      </c>
      <c r="U70" s="16" t="str">
        <f t="shared" si="3"/>
        <v>décembre</v>
      </c>
    </row>
    <row r="71" spans="2:21" x14ac:dyDescent="0.25">
      <c r="B71" s="1">
        <v>42461</v>
      </c>
      <c r="C71" s="4" t="s">
        <v>123</v>
      </c>
      <c r="D71" s="11">
        <v>253</v>
      </c>
      <c r="E71" s="3" t="s">
        <v>32</v>
      </c>
      <c r="F71" s="3" t="s">
        <v>13</v>
      </c>
      <c r="G71" s="3" t="s">
        <v>112</v>
      </c>
      <c r="H71" s="2">
        <v>0</v>
      </c>
      <c r="I71" s="5">
        <v>0</v>
      </c>
      <c r="J71" s="5">
        <v>0</v>
      </c>
      <c r="K71" s="5">
        <v>0</v>
      </c>
      <c r="L71" s="5">
        <v>0</v>
      </c>
      <c r="M71" s="5">
        <v>383.71</v>
      </c>
      <c r="N71" s="5">
        <v>0</v>
      </c>
      <c r="O71" s="5">
        <v>0</v>
      </c>
      <c r="P71" s="5">
        <v>0</v>
      </c>
      <c r="Q71" s="5">
        <v>0</v>
      </c>
      <c r="R71" s="6">
        <v>0</v>
      </c>
      <c r="S71" s="14" t="str">
        <f>VLOOKUP($D71,[1]Patrimoine_IMMOB!$B$6:$G$91,6,FALSE)</f>
        <v>31/12/N</v>
      </c>
      <c r="T71" s="1">
        <f>VLOOKUP($D71,[2]Matrice!$A$2:$H$100000,7,FALSE)</f>
        <v>42430</v>
      </c>
      <c r="U71" s="16" t="str">
        <f t="shared" si="3"/>
        <v>décembre</v>
      </c>
    </row>
    <row r="72" spans="2:21" x14ac:dyDescent="0.25">
      <c r="B72" s="1">
        <v>42461</v>
      </c>
      <c r="C72" s="4" t="s">
        <v>123</v>
      </c>
      <c r="D72" s="12">
        <f t="shared" ref="D72:E103" si="4">D71</f>
        <v>253</v>
      </c>
      <c r="E72" s="3" t="s">
        <v>26</v>
      </c>
      <c r="F72" s="3" t="s">
        <v>13</v>
      </c>
      <c r="G72" s="3" t="s">
        <v>112</v>
      </c>
      <c r="H72" s="2">
        <v>0</v>
      </c>
      <c r="I72" s="5">
        <v>0</v>
      </c>
      <c r="J72" s="5">
        <v>0</v>
      </c>
      <c r="K72" s="5">
        <v>0</v>
      </c>
      <c r="L72" s="5">
        <v>0</v>
      </c>
      <c r="M72" s="5">
        <v>1209.81</v>
      </c>
      <c r="N72" s="5">
        <v>0</v>
      </c>
      <c r="O72" s="5">
        <v>0</v>
      </c>
      <c r="P72" s="5">
        <v>0</v>
      </c>
      <c r="Q72" s="5">
        <v>0</v>
      </c>
      <c r="R72" s="6">
        <v>0</v>
      </c>
      <c r="S72" s="14" t="str">
        <f>VLOOKUP($D72,[1]Patrimoine_IMMOB!$B$6:$G$91,6,FALSE)</f>
        <v>31/12/N</v>
      </c>
      <c r="T72" s="1">
        <f>VLOOKUP($D72,[2]Matrice!$A$2:$H$100000,7,FALSE)</f>
        <v>42430</v>
      </c>
      <c r="U72" s="16" t="str">
        <f t="shared" si="3"/>
        <v>décembre</v>
      </c>
    </row>
    <row r="73" spans="2:21" x14ac:dyDescent="0.25">
      <c r="B73" s="1">
        <v>42461</v>
      </c>
      <c r="C73" s="4" t="s">
        <v>123</v>
      </c>
      <c r="D73" s="12">
        <f t="shared" si="4"/>
        <v>253</v>
      </c>
      <c r="E73" s="3" t="s">
        <v>34</v>
      </c>
      <c r="F73" s="3" t="s">
        <v>13</v>
      </c>
      <c r="G73" s="3" t="s">
        <v>112</v>
      </c>
      <c r="H73" s="2">
        <v>0</v>
      </c>
      <c r="I73" s="5">
        <v>0</v>
      </c>
      <c r="J73" s="5">
        <v>0</v>
      </c>
      <c r="K73" s="5">
        <v>0</v>
      </c>
      <c r="L73" s="5">
        <v>0</v>
      </c>
      <c r="M73" s="5">
        <v>1789.69</v>
      </c>
      <c r="N73" s="5">
        <v>0</v>
      </c>
      <c r="O73" s="5">
        <v>0</v>
      </c>
      <c r="P73" s="5">
        <v>0</v>
      </c>
      <c r="Q73" s="5">
        <v>0</v>
      </c>
      <c r="R73" s="6">
        <v>0</v>
      </c>
      <c r="S73" s="14" t="str">
        <f>VLOOKUP($D73,[1]Patrimoine_IMMOB!$B$6:$G$91,6,FALSE)</f>
        <v>31/12/N</v>
      </c>
      <c r="T73" s="1">
        <f>VLOOKUP($D73,[2]Matrice!$A$2:$H$100000,7,FALSE)</f>
        <v>42430</v>
      </c>
      <c r="U73" s="16" t="str">
        <f t="shared" si="3"/>
        <v>décembre</v>
      </c>
    </row>
    <row r="74" spans="2:21" x14ac:dyDescent="0.25">
      <c r="B74" s="1">
        <v>42461</v>
      </c>
      <c r="C74" s="4" t="s">
        <v>123</v>
      </c>
      <c r="D74" s="12">
        <f t="shared" si="4"/>
        <v>253</v>
      </c>
      <c r="E74" s="3" t="s">
        <v>19</v>
      </c>
      <c r="F74" s="3" t="s">
        <v>13</v>
      </c>
      <c r="G74" s="3" t="s">
        <v>112</v>
      </c>
      <c r="H74" s="2">
        <v>0</v>
      </c>
      <c r="I74" s="5">
        <v>0</v>
      </c>
      <c r="J74" s="5">
        <v>0</v>
      </c>
      <c r="K74" s="5">
        <v>0</v>
      </c>
      <c r="L74" s="5">
        <v>0</v>
      </c>
      <c r="M74" s="5">
        <v>724.07</v>
      </c>
      <c r="N74" s="5">
        <v>0</v>
      </c>
      <c r="O74" s="5">
        <v>0</v>
      </c>
      <c r="P74" s="5">
        <v>0</v>
      </c>
      <c r="Q74" s="5">
        <v>0</v>
      </c>
      <c r="R74" s="6">
        <v>0</v>
      </c>
      <c r="S74" s="14" t="str">
        <f>VLOOKUP($D74,[1]Patrimoine_IMMOB!$B$6:$G$91,6,FALSE)</f>
        <v>31/12/N</v>
      </c>
      <c r="T74" s="1">
        <f>VLOOKUP($D74,[2]Matrice!$A$2:$H$100000,7,FALSE)</f>
        <v>42430</v>
      </c>
      <c r="U74" s="16" t="str">
        <f t="shared" si="3"/>
        <v>décembre</v>
      </c>
    </row>
    <row r="75" spans="2:21" x14ac:dyDescent="0.25">
      <c r="B75" s="1">
        <v>42461</v>
      </c>
      <c r="C75" s="4" t="s">
        <v>123</v>
      </c>
      <c r="D75" s="12">
        <f t="shared" si="4"/>
        <v>253</v>
      </c>
      <c r="E75" s="3" t="s">
        <v>46</v>
      </c>
      <c r="F75" s="3" t="s">
        <v>13</v>
      </c>
      <c r="G75" s="3" t="s">
        <v>112</v>
      </c>
      <c r="H75" s="2">
        <v>0</v>
      </c>
      <c r="I75" s="5">
        <v>0</v>
      </c>
      <c r="J75" s="5">
        <v>0</v>
      </c>
      <c r="K75" s="5">
        <v>0</v>
      </c>
      <c r="L75" s="5">
        <v>0</v>
      </c>
      <c r="M75" s="5">
        <v>1051.3699999999999</v>
      </c>
      <c r="N75" s="5">
        <v>0</v>
      </c>
      <c r="O75" s="5">
        <v>0</v>
      </c>
      <c r="P75" s="5">
        <v>0</v>
      </c>
      <c r="Q75" s="5">
        <v>0</v>
      </c>
      <c r="R75" s="6">
        <v>0</v>
      </c>
      <c r="S75" s="14" t="str">
        <f>VLOOKUP($D75,[1]Patrimoine_IMMOB!$B$6:$G$91,6,FALSE)</f>
        <v>31/12/N</v>
      </c>
      <c r="T75" s="1">
        <f>VLOOKUP($D75,[2]Matrice!$A$2:$H$100000,7,FALSE)</f>
        <v>42430</v>
      </c>
      <c r="U75" s="16" t="str">
        <f t="shared" si="3"/>
        <v>décembre</v>
      </c>
    </row>
    <row r="76" spans="2:21" x14ac:dyDescent="0.25">
      <c r="B76" s="1">
        <v>42461</v>
      </c>
      <c r="C76" s="4" t="s">
        <v>123</v>
      </c>
      <c r="D76" s="12">
        <f t="shared" si="4"/>
        <v>253</v>
      </c>
      <c r="E76" s="3" t="s">
        <v>94</v>
      </c>
      <c r="F76" s="3" t="s">
        <v>13</v>
      </c>
      <c r="G76" s="3" t="s">
        <v>112</v>
      </c>
      <c r="H76" s="2">
        <v>0</v>
      </c>
      <c r="I76" s="5">
        <v>0</v>
      </c>
      <c r="J76" s="5">
        <v>0</v>
      </c>
      <c r="K76" s="5">
        <v>0</v>
      </c>
      <c r="L76" s="5">
        <v>0</v>
      </c>
      <c r="M76" s="5">
        <v>40.92</v>
      </c>
      <c r="N76" s="5">
        <v>0</v>
      </c>
      <c r="O76" s="5">
        <v>0</v>
      </c>
      <c r="P76" s="5">
        <v>0</v>
      </c>
      <c r="Q76" s="5">
        <v>0</v>
      </c>
      <c r="R76" s="6">
        <v>0</v>
      </c>
      <c r="S76" s="14" t="str">
        <f>VLOOKUP($D76,[1]Patrimoine_IMMOB!$B$6:$G$91,6,FALSE)</f>
        <v>31/12/N</v>
      </c>
      <c r="T76" s="1">
        <f>VLOOKUP($D76,[2]Matrice!$A$2:$H$100000,7,FALSE)</f>
        <v>42430</v>
      </c>
      <c r="U76" s="16" t="str">
        <f t="shared" si="3"/>
        <v>décembre</v>
      </c>
    </row>
    <row r="77" spans="2:21" x14ac:dyDescent="0.25">
      <c r="B77" s="1">
        <v>42461</v>
      </c>
      <c r="C77" s="4" t="s">
        <v>123</v>
      </c>
      <c r="D77" s="12">
        <f t="shared" si="4"/>
        <v>253</v>
      </c>
      <c r="E77" s="3" t="s">
        <v>73</v>
      </c>
      <c r="F77" s="3" t="s">
        <v>13</v>
      </c>
      <c r="G77" s="3" t="s">
        <v>112</v>
      </c>
      <c r="H77" s="2">
        <v>0</v>
      </c>
      <c r="I77" s="5">
        <v>0</v>
      </c>
      <c r="J77" s="5">
        <v>0</v>
      </c>
      <c r="K77" s="5">
        <v>0</v>
      </c>
      <c r="L77" s="5">
        <v>0</v>
      </c>
      <c r="M77" s="5">
        <v>40.92</v>
      </c>
      <c r="N77" s="5">
        <v>0</v>
      </c>
      <c r="O77" s="5">
        <v>0</v>
      </c>
      <c r="P77" s="5">
        <v>0</v>
      </c>
      <c r="Q77" s="5">
        <v>0</v>
      </c>
      <c r="R77" s="6">
        <v>0</v>
      </c>
      <c r="S77" s="14" t="str">
        <f>VLOOKUP($D77,[1]Patrimoine_IMMOB!$B$6:$G$91,6,FALSE)</f>
        <v>31/12/N</v>
      </c>
      <c r="T77" s="1">
        <f>VLOOKUP($D77,[2]Matrice!$A$2:$H$100000,7,FALSE)</f>
        <v>42430</v>
      </c>
      <c r="U77" s="16" t="str">
        <f t="shared" si="3"/>
        <v>décembre</v>
      </c>
    </row>
    <row r="78" spans="2:21" x14ac:dyDescent="0.25">
      <c r="B78" s="1">
        <v>42461</v>
      </c>
      <c r="C78" s="4" t="s">
        <v>123</v>
      </c>
      <c r="D78" s="12">
        <f t="shared" si="4"/>
        <v>253</v>
      </c>
      <c r="E78" s="3" t="s">
        <v>72</v>
      </c>
      <c r="F78" s="3" t="s">
        <v>13</v>
      </c>
      <c r="G78" s="3" t="s">
        <v>112</v>
      </c>
      <c r="H78" s="2">
        <v>0</v>
      </c>
      <c r="I78" s="5">
        <v>0</v>
      </c>
      <c r="J78" s="5">
        <v>0</v>
      </c>
      <c r="K78" s="5">
        <v>0</v>
      </c>
      <c r="L78" s="5">
        <v>0</v>
      </c>
      <c r="M78" s="5">
        <v>40.92</v>
      </c>
      <c r="N78" s="5">
        <v>0</v>
      </c>
      <c r="O78" s="5">
        <v>0</v>
      </c>
      <c r="P78" s="5">
        <v>0</v>
      </c>
      <c r="Q78" s="5">
        <v>0</v>
      </c>
      <c r="R78" s="6">
        <v>0</v>
      </c>
      <c r="S78" s="14" t="str">
        <f>VLOOKUP($D78,[1]Patrimoine_IMMOB!$B$6:$G$91,6,FALSE)</f>
        <v>31/12/N</v>
      </c>
      <c r="T78" s="1">
        <f>VLOOKUP($D78,[2]Matrice!$A$2:$H$100000,7,FALSE)</f>
        <v>42430</v>
      </c>
      <c r="U78" s="16" t="str">
        <f t="shared" si="3"/>
        <v>décembre</v>
      </c>
    </row>
    <row r="79" spans="2:21" x14ac:dyDescent="0.25">
      <c r="B79" s="1">
        <v>42461</v>
      </c>
      <c r="C79" s="4" t="s">
        <v>123</v>
      </c>
      <c r="D79" s="11">
        <v>420</v>
      </c>
      <c r="E79" s="3" t="s">
        <v>16</v>
      </c>
      <c r="F79" s="3" t="s">
        <v>33</v>
      </c>
      <c r="G79" s="3" t="s">
        <v>29</v>
      </c>
      <c r="H79" s="2">
        <v>0</v>
      </c>
      <c r="I79" s="5">
        <v>0</v>
      </c>
      <c r="J79" s="5">
        <v>0</v>
      </c>
      <c r="K79" s="5">
        <v>0</v>
      </c>
      <c r="L79" s="5">
        <v>0</v>
      </c>
      <c r="M79" s="5">
        <v>358.47</v>
      </c>
      <c r="N79" s="5">
        <v>0</v>
      </c>
      <c r="O79" s="5">
        <v>0</v>
      </c>
      <c r="P79" s="5">
        <v>0</v>
      </c>
      <c r="Q79" s="5">
        <v>0</v>
      </c>
      <c r="R79" s="6">
        <v>0</v>
      </c>
      <c r="S79" s="14" t="str">
        <f>VLOOKUP($D79,[1]Patrimoine_IMMOB!$B$6:$G$91,6,FALSE)</f>
        <v>31/12/N</v>
      </c>
      <c r="T79" s="1" t="e">
        <f>VLOOKUP($D79,[2]Matrice!$A$2:$H$100000,7,FALSE)</f>
        <v>#N/A</v>
      </c>
      <c r="U79" s="16" t="str">
        <f t="shared" si="3"/>
        <v>décembre</v>
      </c>
    </row>
    <row r="80" spans="2:21" ht="30" x14ac:dyDescent="0.25">
      <c r="B80" s="1">
        <v>42461</v>
      </c>
      <c r="C80" s="4" t="s">
        <v>123</v>
      </c>
      <c r="D80" s="11">
        <v>511</v>
      </c>
      <c r="E80" s="3" t="s">
        <v>100</v>
      </c>
      <c r="F80" s="3" t="s">
        <v>64</v>
      </c>
      <c r="G80" s="3" t="s">
        <v>108</v>
      </c>
      <c r="H80" s="2">
        <v>0</v>
      </c>
      <c r="I80" s="5">
        <v>0</v>
      </c>
      <c r="J80" s="5">
        <v>0</v>
      </c>
      <c r="K80" s="5">
        <v>0</v>
      </c>
      <c r="L80" s="5">
        <v>0</v>
      </c>
      <c r="M80" s="5">
        <v>264.17999999999995</v>
      </c>
      <c r="N80" s="5">
        <v>0</v>
      </c>
      <c r="O80" s="5">
        <v>0</v>
      </c>
      <c r="P80" s="5">
        <v>0</v>
      </c>
      <c r="Q80" s="5">
        <v>0</v>
      </c>
      <c r="R80" s="6">
        <v>0</v>
      </c>
      <c r="S80" s="14" t="str">
        <f>VLOOKUP($D80,[1]Patrimoine_IMMOB!$B$6:$G$91,6,FALSE)</f>
        <v>01/07/N-2 au 30/06/N-1</v>
      </c>
      <c r="T80" s="1">
        <f>VLOOKUP($D80,[2]Matrice!$A$2:$H$100000,7,FALSE)</f>
        <v>42461</v>
      </c>
      <c r="U80" s="16" t="str">
        <f t="shared" si="3"/>
        <v>juin</v>
      </c>
    </row>
    <row r="81" spans="2:21" ht="30" x14ac:dyDescent="0.25">
      <c r="B81" s="1">
        <v>42461</v>
      </c>
      <c r="C81" s="4" t="s">
        <v>123</v>
      </c>
      <c r="D81" s="12">
        <f t="shared" si="4"/>
        <v>511</v>
      </c>
      <c r="E81" s="3" t="s">
        <v>101</v>
      </c>
      <c r="F81" s="3" t="s">
        <v>64</v>
      </c>
      <c r="G81" s="3" t="s">
        <v>108</v>
      </c>
      <c r="H81" s="2">
        <v>0</v>
      </c>
      <c r="I81" s="5">
        <v>0</v>
      </c>
      <c r="J81" s="5">
        <v>0</v>
      </c>
      <c r="K81" s="5">
        <v>0</v>
      </c>
      <c r="L81" s="5">
        <v>0</v>
      </c>
      <c r="M81" s="5">
        <v>470.03000000000009</v>
      </c>
      <c r="N81" s="5">
        <v>0</v>
      </c>
      <c r="O81" s="5">
        <v>0</v>
      </c>
      <c r="P81" s="5">
        <v>0</v>
      </c>
      <c r="Q81" s="5">
        <v>0</v>
      </c>
      <c r="R81" s="6">
        <v>0</v>
      </c>
      <c r="S81" s="14" t="str">
        <f>VLOOKUP($D81,[1]Patrimoine_IMMOB!$B$6:$G$91,6,FALSE)</f>
        <v>01/07/N-2 au 30/06/N-1</v>
      </c>
      <c r="T81" s="1">
        <f>VLOOKUP($D81,[2]Matrice!$A$2:$H$100000,7,FALSE)</f>
        <v>42461</v>
      </c>
      <c r="U81" s="16" t="str">
        <f t="shared" si="3"/>
        <v>juin</v>
      </c>
    </row>
    <row r="82" spans="2:21" ht="30" x14ac:dyDescent="0.25">
      <c r="B82" s="1">
        <v>42461</v>
      </c>
      <c r="C82" s="4" t="s">
        <v>123</v>
      </c>
      <c r="D82" s="12">
        <f t="shared" si="4"/>
        <v>511</v>
      </c>
      <c r="E82" s="3" t="s">
        <v>102</v>
      </c>
      <c r="F82" s="3" t="s">
        <v>64</v>
      </c>
      <c r="G82" s="3" t="s">
        <v>108</v>
      </c>
      <c r="H82" s="2">
        <v>0</v>
      </c>
      <c r="I82" s="5">
        <v>0</v>
      </c>
      <c r="J82" s="5">
        <v>0</v>
      </c>
      <c r="K82" s="5">
        <v>0</v>
      </c>
      <c r="L82" s="5">
        <v>0</v>
      </c>
      <c r="M82" s="5">
        <v>623.05999999999995</v>
      </c>
      <c r="N82" s="5">
        <v>0</v>
      </c>
      <c r="O82" s="5">
        <v>0</v>
      </c>
      <c r="P82" s="5">
        <v>0</v>
      </c>
      <c r="Q82" s="5">
        <v>0</v>
      </c>
      <c r="R82" s="6">
        <v>0</v>
      </c>
      <c r="S82" s="14" t="str">
        <f>VLOOKUP($D82,[1]Patrimoine_IMMOB!$B$6:$G$91,6,FALSE)</f>
        <v>01/07/N-2 au 30/06/N-1</v>
      </c>
      <c r="T82" s="1">
        <f>VLOOKUP($D82,[2]Matrice!$A$2:$H$100000,7,FALSE)</f>
        <v>42461</v>
      </c>
      <c r="U82" s="16" t="str">
        <f t="shared" si="3"/>
        <v>juin</v>
      </c>
    </row>
    <row r="83" spans="2:21" ht="30" x14ac:dyDescent="0.25">
      <c r="B83" s="1">
        <v>42461</v>
      </c>
      <c r="C83" s="4" t="s">
        <v>123</v>
      </c>
      <c r="D83" s="12">
        <f t="shared" si="4"/>
        <v>511</v>
      </c>
      <c r="E83" s="3" t="s">
        <v>103</v>
      </c>
      <c r="F83" s="3" t="s">
        <v>64</v>
      </c>
      <c r="G83" s="3" t="s">
        <v>108</v>
      </c>
      <c r="H83" s="2">
        <v>0</v>
      </c>
      <c r="I83" s="5">
        <v>0</v>
      </c>
      <c r="J83" s="5">
        <v>0</v>
      </c>
      <c r="K83" s="5">
        <v>0</v>
      </c>
      <c r="L83" s="5">
        <v>0</v>
      </c>
      <c r="M83" s="5">
        <v>50.650000000000091</v>
      </c>
      <c r="N83" s="5">
        <v>0</v>
      </c>
      <c r="O83" s="5">
        <v>0</v>
      </c>
      <c r="P83" s="5">
        <v>0</v>
      </c>
      <c r="Q83" s="5">
        <v>0</v>
      </c>
      <c r="R83" s="6">
        <v>0</v>
      </c>
      <c r="S83" s="14" t="str">
        <f>VLOOKUP($D83,[1]Patrimoine_IMMOB!$B$6:$G$91,6,FALSE)</f>
        <v>01/07/N-2 au 30/06/N-1</v>
      </c>
      <c r="T83" s="1">
        <f>VLOOKUP($D83,[2]Matrice!$A$2:$H$100000,7,FALSE)</f>
        <v>42461</v>
      </c>
      <c r="U83" s="16" t="str">
        <f t="shared" si="3"/>
        <v>juin</v>
      </c>
    </row>
    <row r="84" spans="2:21" ht="30" x14ac:dyDescent="0.25">
      <c r="B84" s="1">
        <v>42461</v>
      </c>
      <c r="C84" s="4" t="s">
        <v>123</v>
      </c>
      <c r="D84" s="12">
        <f t="shared" si="4"/>
        <v>511</v>
      </c>
      <c r="E84" s="3" t="s">
        <v>104</v>
      </c>
      <c r="F84" s="3" t="s">
        <v>64</v>
      </c>
      <c r="G84" s="3" t="s">
        <v>108</v>
      </c>
      <c r="H84" s="2">
        <v>0</v>
      </c>
      <c r="I84" s="5">
        <v>0</v>
      </c>
      <c r="J84" s="5">
        <v>0</v>
      </c>
      <c r="K84" s="5">
        <v>0</v>
      </c>
      <c r="L84" s="5">
        <v>0</v>
      </c>
      <c r="M84" s="5">
        <v>-12</v>
      </c>
      <c r="N84" s="5">
        <v>0</v>
      </c>
      <c r="O84" s="5">
        <v>0</v>
      </c>
      <c r="P84" s="5">
        <v>0</v>
      </c>
      <c r="Q84" s="5">
        <v>0</v>
      </c>
      <c r="R84" s="6">
        <v>0</v>
      </c>
      <c r="S84" s="14" t="str">
        <f>VLOOKUP($D84,[1]Patrimoine_IMMOB!$B$6:$G$91,6,FALSE)</f>
        <v>01/07/N-2 au 30/06/N-1</v>
      </c>
      <c r="T84" s="1">
        <f>VLOOKUP($D84,[2]Matrice!$A$2:$H$100000,7,FALSE)</f>
        <v>42461</v>
      </c>
      <c r="U84" s="16" t="str">
        <f t="shared" si="3"/>
        <v>juin</v>
      </c>
    </row>
    <row r="85" spans="2:21" ht="30" x14ac:dyDescent="0.25">
      <c r="B85" s="1">
        <v>42461</v>
      </c>
      <c r="C85" s="4" t="s">
        <v>123</v>
      </c>
      <c r="D85" s="12">
        <f t="shared" si="4"/>
        <v>511</v>
      </c>
      <c r="E85" s="3" t="s">
        <v>98</v>
      </c>
      <c r="F85" s="3" t="s">
        <v>64</v>
      </c>
      <c r="G85" s="3" t="s">
        <v>108</v>
      </c>
      <c r="H85" s="2">
        <v>0</v>
      </c>
      <c r="I85" s="5">
        <v>0</v>
      </c>
      <c r="J85" s="5">
        <v>0</v>
      </c>
      <c r="K85" s="5">
        <v>0</v>
      </c>
      <c r="L85" s="5">
        <v>0</v>
      </c>
      <c r="M85" s="5">
        <v>-12</v>
      </c>
      <c r="N85" s="5">
        <v>0</v>
      </c>
      <c r="O85" s="5">
        <v>0</v>
      </c>
      <c r="P85" s="5">
        <v>0</v>
      </c>
      <c r="Q85" s="5">
        <v>0</v>
      </c>
      <c r="R85" s="6">
        <v>0</v>
      </c>
      <c r="S85" s="14" t="str">
        <f>VLOOKUP($D85,[1]Patrimoine_IMMOB!$B$6:$G$91,6,FALSE)</f>
        <v>01/07/N-2 au 30/06/N-1</v>
      </c>
      <c r="T85" s="1">
        <f>VLOOKUP($D85,[2]Matrice!$A$2:$H$100000,7,FALSE)</f>
        <v>42461</v>
      </c>
      <c r="U85" s="16" t="str">
        <f t="shared" si="3"/>
        <v>juin</v>
      </c>
    </row>
    <row r="86" spans="2:21" ht="30" x14ac:dyDescent="0.25">
      <c r="B86" s="1">
        <v>42461</v>
      </c>
      <c r="C86" s="4" t="s">
        <v>123</v>
      </c>
      <c r="D86" s="12">
        <f t="shared" si="4"/>
        <v>511</v>
      </c>
      <c r="E86" s="3" t="s">
        <v>92</v>
      </c>
      <c r="F86" s="3" t="s">
        <v>64</v>
      </c>
      <c r="G86" s="3" t="s">
        <v>108</v>
      </c>
      <c r="H86" s="2">
        <v>0</v>
      </c>
      <c r="I86" s="5">
        <v>0</v>
      </c>
      <c r="J86" s="5">
        <v>0</v>
      </c>
      <c r="K86" s="5">
        <v>0</v>
      </c>
      <c r="L86" s="5">
        <v>0</v>
      </c>
      <c r="M86" s="5">
        <v>-12</v>
      </c>
      <c r="N86" s="5">
        <v>0</v>
      </c>
      <c r="O86" s="5">
        <v>0</v>
      </c>
      <c r="P86" s="5">
        <v>0</v>
      </c>
      <c r="Q86" s="5">
        <v>0</v>
      </c>
      <c r="R86" s="6">
        <v>0</v>
      </c>
      <c r="S86" s="14" t="str">
        <f>VLOOKUP($D86,[1]Patrimoine_IMMOB!$B$6:$G$91,6,FALSE)</f>
        <v>01/07/N-2 au 30/06/N-1</v>
      </c>
      <c r="T86" s="1">
        <f>VLOOKUP($D86,[2]Matrice!$A$2:$H$100000,7,FALSE)</f>
        <v>42461</v>
      </c>
      <c r="U86" s="16" t="str">
        <f t="shared" si="3"/>
        <v>juin</v>
      </c>
    </row>
    <row r="87" spans="2:21" ht="30" x14ac:dyDescent="0.25">
      <c r="B87" s="1">
        <v>42461</v>
      </c>
      <c r="C87" s="4" t="s">
        <v>123</v>
      </c>
      <c r="D87" s="12">
        <f t="shared" si="4"/>
        <v>511</v>
      </c>
      <c r="E87" s="3" t="s">
        <v>99</v>
      </c>
      <c r="F87" s="3" t="s">
        <v>64</v>
      </c>
      <c r="G87" s="3" t="s">
        <v>108</v>
      </c>
      <c r="H87" s="2">
        <v>0</v>
      </c>
      <c r="I87" s="5">
        <v>0</v>
      </c>
      <c r="J87" s="5">
        <v>0</v>
      </c>
      <c r="K87" s="5">
        <v>0</v>
      </c>
      <c r="L87" s="5">
        <v>0</v>
      </c>
      <c r="M87" s="5">
        <v>-11.400000000000006</v>
      </c>
      <c r="N87" s="5">
        <v>0</v>
      </c>
      <c r="O87" s="5">
        <v>0</v>
      </c>
      <c r="P87" s="5">
        <v>0</v>
      </c>
      <c r="Q87" s="5">
        <v>0</v>
      </c>
      <c r="R87" s="6">
        <v>0</v>
      </c>
      <c r="S87" s="14" t="str">
        <f>VLOOKUP($D87,[1]Patrimoine_IMMOB!$B$6:$G$91,6,FALSE)</f>
        <v>01/07/N-2 au 30/06/N-1</v>
      </c>
      <c r="T87" s="1">
        <f>VLOOKUP($D87,[2]Matrice!$A$2:$H$100000,7,FALSE)</f>
        <v>42461</v>
      </c>
      <c r="U87" s="16" t="str">
        <f t="shared" si="3"/>
        <v>juin</v>
      </c>
    </row>
    <row r="88" spans="2:21" x14ac:dyDescent="0.25">
      <c r="B88" s="1">
        <v>42461</v>
      </c>
      <c r="C88" s="4" t="s">
        <v>123</v>
      </c>
      <c r="D88" s="11">
        <v>512</v>
      </c>
      <c r="E88" s="3" t="s">
        <v>39</v>
      </c>
      <c r="F88" s="3" t="s">
        <v>33</v>
      </c>
      <c r="G88" s="3" t="s">
        <v>29</v>
      </c>
      <c r="H88" s="2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6">
        <v>0</v>
      </c>
      <c r="S88" s="14" t="str">
        <f>VLOOKUP($D88,[1]Patrimoine_IMMOB!$B$6:$G$91,6,FALSE)</f>
        <v>31/12/N</v>
      </c>
      <c r="T88" s="1" t="e">
        <f>VLOOKUP($D88,[2]Matrice!$A$2:$H$100000,7,FALSE)</f>
        <v>#N/A</v>
      </c>
      <c r="U88" s="16" t="str">
        <f t="shared" si="3"/>
        <v>décembre</v>
      </c>
    </row>
    <row r="89" spans="2:21" x14ac:dyDescent="0.25">
      <c r="B89" s="1">
        <v>42461</v>
      </c>
      <c r="C89" s="4" t="s">
        <v>123</v>
      </c>
      <c r="D89" s="12">
        <f>D88</f>
        <v>512</v>
      </c>
      <c r="E89" s="3" t="s">
        <v>44</v>
      </c>
      <c r="F89" s="3" t="s">
        <v>33</v>
      </c>
      <c r="G89" s="3" t="s">
        <v>29</v>
      </c>
      <c r="H89" s="2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6">
        <v>0</v>
      </c>
      <c r="S89" s="14" t="str">
        <f>VLOOKUP($D89,[1]Patrimoine_IMMOB!$B$6:$G$91,6,FALSE)</f>
        <v>31/12/N</v>
      </c>
      <c r="T89" s="1" t="e">
        <f>VLOOKUP($D89,[2]Matrice!$A$2:$H$100000,7,FALSE)</f>
        <v>#N/A</v>
      </c>
      <c r="U89" s="16" t="str">
        <f t="shared" si="3"/>
        <v>décembre</v>
      </c>
    </row>
    <row r="90" spans="2:21" x14ac:dyDescent="0.25">
      <c r="B90" s="1">
        <v>42461</v>
      </c>
      <c r="C90" s="4" t="s">
        <v>123</v>
      </c>
      <c r="D90" s="11">
        <v>515</v>
      </c>
      <c r="E90" s="3" t="s">
        <v>26</v>
      </c>
      <c r="F90" s="3" t="s">
        <v>13</v>
      </c>
      <c r="G90" s="3" t="s">
        <v>112</v>
      </c>
      <c r="H90" s="2">
        <v>0</v>
      </c>
      <c r="I90" s="5">
        <v>0</v>
      </c>
      <c r="J90" s="5">
        <v>0</v>
      </c>
      <c r="K90" s="5">
        <v>0</v>
      </c>
      <c r="L90" s="5">
        <v>0</v>
      </c>
      <c r="M90" s="5">
        <v>0.31</v>
      </c>
      <c r="N90" s="5">
        <v>0</v>
      </c>
      <c r="O90" s="5">
        <v>0</v>
      </c>
      <c r="P90" s="5">
        <v>0</v>
      </c>
      <c r="Q90" s="5">
        <v>0</v>
      </c>
      <c r="R90" s="6">
        <v>0</v>
      </c>
      <c r="S90" s="14" t="str">
        <f>VLOOKUP($D90,[1]Patrimoine_IMMOB!$B$6:$G$91,6,FALSE)</f>
        <v>31/12/N</v>
      </c>
      <c r="T90" s="1" t="e">
        <f>VLOOKUP($D90,[2]Matrice!$A$2:$H$100000,7,FALSE)</f>
        <v>#N/A</v>
      </c>
      <c r="U90" s="16" t="str">
        <f t="shared" si="3"/>
        <v>décembre</v>
      </c>
    </row>
    <row r="91" spans="2:21" x14ac:dyDescent="0.25">
      <c r="B91" s="1">
        <v>42461</v>
      </c>
      <c r="C91" s="4" t="s">
        <v>123</v>
      </c>
      <c r="D91" s="12">
        <f t="shared" si="4"/>
        <v>515</v>
      </c>
      <c r="E91" s="3" t="s">
        <v>22</v>
      </c>
      <c r="F91" s="3" t="s">
        <v>13</v>
      </c>
      <c r="G91" s="3" t="s">
        <v>112</v>
      </c>
      <c r="H91" s="2">
        <v>0</v>
      </c>
      <c r="I91" s="5">
        <v>0</v>
      </c>
      <c r="J91" s="5">
        <v>0</v>
      </c>
      <c r="K91" s="5">
        <v>0</v>
      </c>
      <c r="L91" s="5">
        <v>0</v>
      </c>
      <c r="M91" s="5">
        <v>804</v>
      </c>
      <c r="N91" s="5">
        <v>0</v>
      </c>
      <c r="O91" s="5">
        <v>0</v>
      </c>
      <c r="P91" s="5">
        <v>0</v>
      </c>
      <c r="Q91" s="5">
        <v>0</v>
      </c>
      <c r="R91" s="6">
        <v>0</v>
      </c>
      <c r="S91" s="14" t="str">
        <f>VLOOKUP($D91,[1]Patrimoine_IMMOB!$B$6:$G$91,6,FALSE)</f>
        <v>31/12/N</v>
      </c>
      <c r="T91" s="1" t="e">
        <f>VLOOKUP($D91,[2]Matrice!$A$2:$H$100000,7,FALSE)</f>
        <v>#N/A</v>
      </c>
      <c r="U91" s="16" t="str">
        <f t="shared" si="3"/>
        <v>décembre</v>
      </c>
    </row>
    <row r="92" spans="2:21" x14ac:dyDescent="0.25">
      <c r="B92" s="1">
        <v>42461</v>
      </c>
      <c r="C92" s="4" t="s">
        <v>123</v>
      </c>
      <c r="D92" s="12">
        <f t="shared" si="4"/>
        <v>515</v>
      </c>
      <c r="E92" s="4" t="str">
        <f>E91</f>
        <v>0007</v>
      </c>
      <c r="F92" s="3" t="s">
        <v>91</v>
      </c>
      <c r="G92" s="3" t="s">
        <v>29</v>
      </c>
      <c r="H92" s="2">
        <v>0</v>
      </c>
      <c r="I92" s="5">
        <v>0</v>
      </c>
      <c r="J92" s="5">
        <v>0</v>
      </c>
      <c r="K92" s="5">
        <v>0</v>
      </c>
      <c r="L92" s="5">
        <v>0</v>
      </c>
      <c r="M92" s="5">
        <v>514.91</v>
      </c>
      <c r="N92" s="5">
        <v>0</v>
      </c>
      <c r="O92" s="5">
        <v>0</v>
      </c>
      <c r="P92" s="5">
        <v>0</v>
      </c>
      <c r="Q92" s="5">
        <v>0</v>
      </c>
      <c r="R92" s="6">
        <v>0</v>
      </c>
      <c r="S92" s="14" t="str">
        <f>VLOOKUP($D92,[1]Patrimoine_IMMOB!$B$6:$G$91,6,FALSE)</f>
        <v>31/12/N</v>
      </c>
      <c r="T92" s="1" t="e">
        <f>VLOOKUP($D92,[2]Matrice!$A$2:$H$100000,7,FALSE)</f>
        <v>#N/A</v>
      </c>
      <c r="U92" s="16" t="str">
        <f t="shared" si="3"/>
        <v>décembre</v>
      </c>
    </row>
    <row r="93" spans="2:21" x14ac:dyDescent="0.25">
      <c r="B93" s="1">
        <v>42461</v>
      </c>
      <c r="C93" s="4" t="s">
        <v>123</v>
      </c>
      <c r="D93" s="12">
        <f t="shared" si="4"/>
        <v>515</v>
      </c>
      <c r="E93" s="3" t="s">
        <v>50</v>
      </c>
      <c r="F93" s="3" t="s">
        <v>13</v>
      </c>
      <c r="G93" s="3" t="s">
        <v>112</v>
      </c>
      <c r="H93" s="2">
        <v>0</v>
      </c>
      <c r="I93" s="5">
        <v>0</v>
      </c>
      <c r="J93" s="5">
        <v>0</v>
      </c>
      <c r="K93" s="5">
        <v>0</v>
      </c>
      <c r="L93" s="5">
        <v>0</v>
      </c>
      <c r="M93" s="5">
        <v>90</v>
      </c>
      <c r="N93" s="5">
        <v>0</v>
      </c>
      <c r="O93" s="5">
        <v>0</v>
      </c>
      <c r="P93" s="5">
        <v>0</v>
      </c>
      <c r="Q93" s="5">
        <v>0</v>
      </c>
      <c r="R93" s="6">
        <v>0</v>
      </c>
      <c r="S93" s="14" t="str">
        <f>VLOOKUP($D93,[1]Patrimoine_IMMOB!$B$6:$G$91,6,FALSE)</f>
        <v>31/12/N</v>
      </c>
      <c r="T93" s="1" t="e">
        <f>VLOOKUP($D93,[2]Matrice!$A$2:$H$100000,7,FALSE)</f>
        <v>#N/A</v>
      </c>
      <c r="U93" s="16" t="str">
        <f t="shared" si="3"/>
        <v>décembre</v>
      </c>
    </row>
    <row r="94" spans="2:21" x14ac:dyDescent="0.25">
      <c r="B94" s="1">
        <v>42461</v>
      </c>
      <c r="C94" s="4" t="s">
        <v>123</v>
      </c>
      <c r="D94" s="12">
        <f t="shared" si="4"/>
        <v>515</v>
      </c>
      <c r="E94" s="4" t="str">
        <f t="shared" si="4"/>
        <v>0026</v>
      </c>
      <c r="F94" s="3" t="s">
        <v>91</v>
      </c>
      <c r="G94" s="3" t="s">
        <v>29</v>
      </c>
      <c r="H94" s="2">
        <v>0</v>
      </c>
      <c r="I94" s="5">
        <v>0</v>
      </c>
      <c r="J94" s="5">
        <v>0</v>
      </c>
      <c r="K94" s="5">
        <v>0</v>
      </c>
      <c r="L94" s="5">
        <v>0</v>
      </c>
      <c r="M94" s="5">
        <v>97.03</v>
      </c>
      <c r="N94" s="5">
        <v>0</v>
      </c>
      <c r="O94" s="5">
        <v>0</v>
      </c>
      <c r="P94" s="5">
        <v>0</v>
      </c>
      <c r="Q94" s="5">
        <v>0</v>
      </c>
      <c r="R94" s="6">
        <v>0</v>
      </c>
      <c r="S94" s="14" t="str">
        <f>VLOOKUP($D94,[1]Patrimoine_IMMOB!$B$6:$G$91,6,FALSE)</f>
        <v>31/12/N</v>
      </c>
      <c r="T94" s="1" t="e">
        <f>VLOOKUP($D94,[2]Matrice!$A$2:$H$100000,7,FALSE)</f>
        <v>#N/A</v>
      </c>
      <c r="U94" s="16" t="str">
        <f t="shared" si="3"/>
        <v>décembre</v>
      </c>
    </row>
    <row r="95" spans="2:21" x14ac:dyDescent="0.25">
      <c r="B95" s="1">
        <v>42461</v>
      </c>
      <c r="C95" s="4" t="s">
        <v>123</v>
      </c>
      <c r="D95" s="11">
        <v>601</v>
      </c>
      <c r="E95" s="3" t="s">
        <v>51</v>
      </c>
      <c r="F95" s="3" t="s">
        <v>13</v>
      </c>
      <c r="G95" s="3" t="s">
        <v>112</v>
      </c>
      <c r="H95" s="2">
        <v>0</v>
      </c>
      <c r="I95" s="5">
        <v>0</v>
      </c>
      <c r="J95" s="5">
        <v>0</v>
      </c>
      <c r="K95" s="5">
        <v>0</v>
      </c>
      <c r="L95" s="5">
        <v>0</v>
      </c>
      <c r="M95" s="5">
        <v>41.199999999999932</v>
      </c>
      <c r="N95" s="5">
        <v>0</v>
      </c>
      <c r="O95" s="5">
        <v>0</v>
      </c>
      <c r="P95" s="5">
        <v>0</v>
      </c>
      <c r="Q95" s="5">
        <v>0</v>
      </c>
      <c r="R95" s="6">
        <v>0</v>
      </c>
      <c r="S95" s="14" t="str">
        <f>VLOOKUP($D95,[1]Patrimoine_IMMOB!$B$6:$G$91,6,FALSE)</f>
        <v>31/12/N</v>
      </c>
      <c r="T95" s="1">
        <f>VLOOKUP($D95,[2]Matrice!$A$2:$H$100000,7,FALSE)</f>
        <v>42461</v>
      </c>
      <c r="U95" s="16" t="str">
        <f t="shared" si="3"/>
        <v>décembre</v>
      </c>
    </row>
    <row r="96" spans="2:21" x14ac:dyDescent="0.25">
      <c r="B96" s="1">
        <v>42461</v>
      </c>
      <c r="C96" s="4" t="s">
        <v>123</v>
      </c>
      <c r="D96" s="12">
        <f t="shared" si="4"/>
        <v>601</v>
      </c>
      <c r="E96" s="3" t="s">
        <v>75</v>
      </c>
      <c r="F96" s="3" t="s">
        <v>13</v>
      </c>
      <c r="G96" s="3" t="s">
        <v>112</v>
      </c>
      <c r="H96" s="2">
        <v>0</v>
      </c>
      <c r="I96" s="5">
        <v>0</v>
      </c>
      <c r="J96" s="5">
        <v>0</v>
      </c>
      <c r="K96" s="5">
        <v>0</v>
      </c>
      <c r="L96" s="5">
        <v>0</v>
      </c>
      <c r="M96" s="5">
        <v>14.259999999999991</v>
      </c>
      <c r="N96" s="5">
        <v>0</v>
      </c>
      <c r="O96" s="5">
        <v>0</v>
      </c>
      <c r="P96" s="5">
        <v>0</v>
      </c>
      <c r="Q96" s="5">
        <v>0</v>
      </c>
      <c r="R96" s="6">
        <v>0</v>
      </c>
      <c r="S96" s="14" t="str">
        <f>VLOOKUP($D96,[1]Patrimoine_IMMOB!$B$6:$G$91,6,FALSE)</f>
        <v>31/12/N</v>
      </c>
      <c r="T96" s="1">
        <f>VLOOKUP($D96,[2]Matrice!$A$2:$H$100000,7,FALSE)</f>
        <v>42461</v>
      </c>
      <c r="U96" s="16" t="str">
        <f t="shared" si="3"/>
        <v>décembre</v>
      </c>
    </row>
    <row r="97" spans="2:21" x14ac:dyDescent="0.25">
      <c r="B97" s="1">
        <v>42461</v>
      </c>
      <c r="C97" s="4" t="s">
        <v>123</v>
      </c>
      <c r="D97" s="12">
        <f t="shared" si="4"/>
        <v>601</v>
      </c>
      <c r="E97" s="3" t="s">
        <v>96</v>
      </c>
      <c r="F97" s="3" t="s">
        <v>13</v>
      </c>
      <c r="G97" s="3" t="s">
        <v>112</v>
      </c>
      <c r="H97" s="2">
        <v>0</v>
      </c>
      <c r="I97" s="5">
        <v>0</v>
      </c>
      <c r="J97" s="5">
        <v>0</v>
      </c>
      <c r="K97" s="5">
        <v>0</v>
      </c>
      <c r="L97" s="5">
        <v>0</v>
      </c>
      <c r="M97" s="5">
        <v>23.5</v>
      </c>
      <c r="N97" s="5">
        <v>0</v>
      </c>
      <c r="O97" s="5">
        <v>0</v>
      </c>
      <c r="P97" s="5">
        <v>0</v>
      </c>
      <c r="Q97" s="5">
        <v>0</v>
      </c>
      <c r="R97" s="6">
        <v>0</v>
      </c>
      <c r="S97" s="14" t="str">
        <f>VLOOKUP($D97,[1]Patrimoine_IMMOB!$B$6:$G$91,6,FALSE)</f>
        <v>31/12/N</v>
      </c>
      <c r="T97" s="1">
        <f>VLOOKUP($D97,[2]Matrice!$A$2:$H$100000,7,FALSE)</f>
        <v>42461</v>
      </c>
      <c r="U97" s="16" t="str">
        <f t="shared" si="3"/>
        <v>décembre</v>
      </c>
    </row>
    <row r="98" spans="2:21" x14ac:dyDescent="0.25">
      <c r="B98" s="1">
        <v>42461</v>
      </c>
      <c r="C98" s="4" t="s">
        <v>123</v>
      </c>
      <c r="D98" s="12">
        <f t="shared" si="4"/>
        <v>601</v>
      </c>
      <c r="E98" s="3" t="s">
        <v>97</v>
      </c>
      <c r="F98" s="3" t="s">
        <v>13</v>
      </c>
      <c r="G98" s="3" t="s">
        <v>112</v>
      </c>
      <c r="H98" s="2">
        <v>0</v>
      </c>
      <c r="I98" s="5">
        <v>0</v>
      </c>
      <c r="J98" s="5">
        <v>0</v>
      </c>
      <c r="K98" s="5">
        <v>0</v>
      </c>
      <c r="L98" s="5">
        <v>0</v>
      </c>
      <c r="M98" s="5">
        <v>14.259999999999991</v>
      </c>
      <c r="N98" s="5">
        <v>0</v>
      </c>
      <c r="O98" s="5">
        <v>0</v>
      </c>
      <c r="P98" s="5">
        <v>0</v>
      </c>
      <c r="Q98" s="5">
        <v>0</v>
      </c>
      <c r="R98" s="6">
        <v>0</v>
      </c>
      <c r="S98" s="14" t="str">
        <f>VLOOKUP($D98,[1]Patrimoine_IMMOB!$B$6:$G$91,6,FALSE)</f>
        <v>31/12/N</v>
      </c>
      <c r="T98" s="1">
        <f>VLOOKUP($D98,[2]Matrice!$A$2:$H$100000,7,FALSE)</f>
        <v>42461</v>
      </c>
      <c r="U98" s="16" t="str">
        <f t="shared" si="3"/>
        <v>décembre</v>
      </c>
    </row>
    <row r="99" spans="2:21" x14ac:dyDescent="0.25">
      <c r="B99" s="1">
        <v>42461</v>
      </c>
      <c r="C99" s="4" t="s">
        <v>123</v>
      </c>
      <c r="D99" s="12">
        <f t="shared" si="4"/>
        <v>601</v>
      </c>
      <c r="E99" s="3" t="s">
        <v>109</v>
      </c>
      <c r="F99" s="3" t="s">
        <v>13</v>
      </c>
      <c r="G99" s="3" t="s">
        <v>112</v>
      </c>
      <c r="H99" s="2">
        <v>0</v>
      </c>
      <c r="I99" s="5">
        <v>0</v>
      </c>
      <c r="J99" s="5">
        <v>0</v>
      </c>
      <c r="K99" s="5">
        <v>0</v>
      </c>
      <c r="L99" s="5">
        <v>0</v>
      </c>
      <c r="M99" s="5">
        <v>-44.970000000000027</v>
      </c>
      <c r="N99" s="5">
        <v>0</v>
      </c>
      <c r="O99" s="5">
        <v>0</v>
      </c>
      <c r="P99" s="5">
        <v>0</v>
      </c>
      <c r="Q99" s="5">
        <v>0</v>
      </c>
      <c r="R99" s="6">
        <v>0</v>
      </c>
      <c r="S99" s="14" t="str">
        <f>VLOOKUP($D99,[1]Patrimoine_IMMOB!$B$6:$G$91,6,FALSE)</f>
        <v>31/12/N</v>
      </c>
      <c r="T99" s="1">
        <f>VLOOKUP($D99,[2]Matrice!$A$2:$H$100000,7,FALSE)</f>
        <v>42461</v>
      </c>
      <c r="U99" s="16" t="str">
        <f t="shared" si="3"/>
        <v>décembre</v>
      </c>
    </row>
    <row r="100" spans="2:21" x14ac:dyDescent="0.25">
      <c r="B100" s="1">
        <v>42461</v>
      </c>
      <c r="C100" s="4" t="s">
        <v>123</v>
      </c>
      <c r="D100" s="12">
        <f t="shared" si="4"/>
        <v>601</v>
      </c>
      <c r="E100" s="3" t="s">
        <v>105</v>
      </c>
      <c r="F100" s="3" t="s">
        <v>13</v>
      </c>
      <c r="G100" s="3" t="s">
        <v>112</v>
      </c>
      <c r="H100" s="2">
        <v>0</v>
      </c>
      <c r="I100" s="5">
        <v>0</v>
      </c>
      <c r="J100" s="5">
        <v>0</v>
      </c>
      <c r="K100" s="5">
        <v>0</v>
      </c>
      <c r="L100" s="5">
        <v>0</v>
      </c>
      <c r="M100" s="5">
        <v>46.69</v>
      </c>
      <c r="N100" s="5">
        <v>0</v>
      </c>
      <c r="O100" s="5">
        <v>0</v>
      </c>
      <c r="P100" s="5">
        <v>0</v>
      </c>
      <c r="Q100" s="5">
        <v>0</v>
      </c>
      <c r="R100" s="6">
        <v>0</v>
      </c>
      <c r="S100" s="14" t="str">
        <f>VLOOKUP($D100,[1]Patrimoine_IMMOB!$B$6:$G$91,6,FALSE)</f>
        <v>31/12/N</v>
      </c>
      <c r="T100" s="1">
        <f>VLOOKUP($D100,[2]Matrice!$A$2:$H$100000,7,FALSE)</f>
        <v>42461</v>
      </c>
      <c r="U100" s="16" t="str">
        <f t="shared" si="3"/>
        <v>décembre</v>
      </c>
    </row>
    <row r="101" spans="2:21" x14ac:dyDescent="0.25">
      <c r="B101" s="1">
        <v>42461</v>
      </c>
      <c r="C101" s="4" t="s">
        <v>123</v>
      </c>
      <c r="D101" s="11">
        <v>803</v>
      </c>
      <c r="E101" s="3" t="s">
        <v>16</v>
      </c>
      <c r="F101" s="3" t="s">
        <v>33</v>
      </c>
      <c r="G101" s="3" t="s">
        <v>29</v>
      </c>
      <c r="H101" s="2">
        <v>0</v>
      </c>
      <c r="I101" s="5">
        <v>0</v>
      </c>
      <c r="J101" s="5">
        <v>0</v>
      </c>
      <c r="K101" s="5">
        <v>0</v>
      </c>
      <c r="L101" s="5">
        <v>0</v>
      </c>
      <c r="M101" s="5">
        <v>30.54</v>
      </c>
      <c r="N101" s="5">
        <v>0</v>
      </c>
      <c r="O101" s="5">
        <v>0</v>
      </c>
      <c r="P101" s="5">
        <v>0</v>
      </c>
      <c r="Q101" s="5">
        <v>0</v>
      </c>
      <c r="R101" s="6">
        <v>0</v>
      </c>
      <c r="S101" s="14" t="str">
        <f>VLOOKUP($D101,[1]Patrimoine_IMMOB!$B$6:$G$91,6,FALSE)</f>
        <v>31/12/N</v>
      </c>
      <c r="T101" s="1">
        <f>VLOOKUP($D101,[2]Matrice!$A$2:$H$100000,7,FALSE)</f>
        <v>42461</v>
      </c>
      <c r="U101" s="16" t="str">
        <f t="shared" si="3"/>
        <v>décembre</v>
      </c>
    </row>
    <row r="102" spans="2:21" x14ac:dyDescent="0.25">
      <c r="B102" s="1">
        <v>42461</v>
      </c>
      <c r="C102" s="4" t="s">
        <v>123</v>
      </c>
      <c r="D102" s="12">
        <f t="shared" si="4"/>
        <v>803</v>
      </c>
      <c r="E102" s="4" t="str">
        <f t="shared" si="4"/>
        <v>0001</v>
      </c>
      <c r="F102" s="3" t="s">
        <v>13</v>
      </c>
      <c r="G102" s="3" t="s">
        <v>112</v>
      </c>
      <c r="H102" s="2">
        <v>0</v>
      </c>
      <c r="I102" s="5">
        <v>0</v>
      </c>
      <c r="J102" s="5">
        <v>0</v>
      </c>
      <c r="K102" s="5">
        <v>0</v>
      </c>
      <c r="L102" s="5">
        <v>0</v>
      </c>
      <c r="M102" s="5">
        <v>63.48</v>
      </c>
      <c r="N102" s="5">
        <v>0</v>
      </c>
      <c r="O102" s="5">
        <v>0</v>
      </c>
      <c r="P102" s="5">
        <v>0</v>
      </c>
      <c r="Q102" s="5">
        <v>0</v>
      </c>
      <c r="R102" s="6">
        <v>0</v>
      </c>
      <c r="S102" s="14" t="str">
        <f>VLOOKUP($D102,[1]Patrimoine_IMMOB!$B$6:$G$91,6,FALSE)</f>
        <v>31/12/N</v>
      </c>
      <c r="T102" s="1">
        <f>VLOOKUP($D102,[2]Matrice!$A$2:$H$100000,7,FALSE)</f>
        <v>42461</v>
      </c>
      <c r="U102" s="16" t="str">
        <f t="shared" si="3"/>
        <v>décembre</v>
      </c>
    </row>
    <row r="103" spans="2:21" x14ac:dyDescent="0.25">
      <c r="B103" s="1">
        <v>42461</v>
      </c>
      <c r="C103" s="4" t="s">
        <v>123</v>
      </c>
      <c r="D103" s="12">
        <f t="shared" si="4"/>
        <v>803</v>
      </c>
      <c r="E103" s="4" t="str">
        <f t="shared" si="4"/>
        <v>0001</v>
      </c>
      <c r="F103" s="3" t="s">
        <v>113</v>
      </c>
      <c r="G103" s="3" t="s">
        <v>115</v>
      </c>
      <c r="H103" s="2">
        <v>0</v>
      </c>
      <c r="I103" s="5">
        <v>0</v>
      </c>
      <c r="J103" s="5">
        <v>0</v>
      </c>
      <c r="K103" s="5">
        <v>0</v>
      </c>
      <c r="L103" s="5">
        <v>0</v>
      </c>
      <c r="M103" s="5">
        <v>1.0800000000000054</v>
      </c>
      <c r="N103" s="5">
        <v>0</v>
      </c>
      <c r="O103" s="5">
        <v>0</v>
      </c>
      <c r="P103" s="5">
        <v>0</v>
      </c>
      <c r="Q103" s="5">
        <v>0</v>
      </c>
      <c r="R103" s="6">
        <v>0</v>
      </c>
      <c r="S103" s="14" t="str">
        <f>VLOOKUP($D103,[1]Patrimoine_IMMOB!$B$6:$G$91,6,FALSE)</f>
        <v>31/12/N</v>
      </c>
      <c r="T103" s="1">
        <f>VLOOKUP($D103,[2]Matrice!$A$2:$H$100000,7,FALSE)</f>
        <v>42461</v>
      </c>
      <c r="U103" s="16" t="str">
        <f t="shared" si="3"/>
        <v>décembre</v>
      </c>
    </row>
    <row r="104" spans="2:21" x14ac:dyDescent="0.25">
      <c r="B104" s="1">
        <v>42461</v>
      </c>
      <c r="C104" s="4" t="s">
        <v>123</v>
      </c>
      <c r="D104" s="12">
        <f t="shared" ref="D104:D129" si="5">D103</f>
        <v>803</v>
      </c>
      <c r="E104" s="3" t="s">
        <v>32</v>
      </c>
      <c r="F104" s="3" t="s">
        <v>113</v>
      </c>
      <c r="G104" s="3" t="s">
        <v>115</v>
      </c>
      <c r="H104" s="2">
        <v>0</v>
      </c>
      <c r="I104" s="5">
        <v>0</v>
      </c>
      <c r="J104" s="5">
        <v>0</v>
      </c>
      <c r="K104" s="5">
        <v>0</v>
      </c>
      <c r="L104" s="5">
        <v>0</v>
      </c>
      <c r="M104" s="5">
        <v>1.25</v>
      </c>
      <c r="N104" s="5">
        <v>0</v>
      </c>
      <c r="O104" s="5">
        <v>0</v>
      </c>
      <c r="P104" s="5">
        <v>0</v>
      </c>
      <c r="Q104" s="5">
        <v>0</v>
      </c>
      <c r="R104" s="6">
        <v>0</v>
      </c>
      <c r="S104" s="14" t="str">
        <f>VLOOKUP($D104,[1]Patrimoine_IMMOB!$B$6:$G$91,6,FALSE)</f>
        <v>31/12/N</v>
      </c>
      <c r="T104" s="1">
        <f>VLOOKUP($D104,[2]Matrice!$A$2:$H$100000,7,FALSE)</f>
        <v>42461</v>
      </c>
      <c r="U104" s="16" t="str">
        <f t="shared" si="3"/>
        <v>décembre</v>
      </c>
    </row>
    <row r="105" spans="2:21" x14ac:dyDescent="0.25">
      <c r="B105" s="1">
        <v>42461</v>
      </c>
      <c r="C105" s="4" t="s">
        <v>123</v>
      </c>
      <c r="D105" s="12">
        <f t="shared" si="5"/>
        <v>803</v>
      </c>
      <c r="E105" s="3" t="s">
        <v>26</v>
      </c>
      <c r="F105" s="3" t="s">
        <v>113</v>
      </c>
      <c r="G105" s="3" t="s">
        <v>115</v>
      </c>
      <c r="H105" s="2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0.82000000000000028</v>
      </c>
      <c r="N105" s="5">
        <v>0</v>
      </c>
      <c r="O105" s="5">
        <v>0</v>
      </c>
      <c r="P105" s="5">
        <v>0</v>
      </c>
      <c r="Q105" s="5">
        <v>0</v>
      </c>
      <c r="R105" s="6">
        <v>0</v>
      </c>
      <c r="S105" s="14" t="str">
        <f>VLOOKUP($D105,[1]Patrimoine_IMMOB!$B$6:$G$91,6,FALSE)</f>
        <v>31/12/N</v>
      </c>
      <c r="T105" s="1">
        <f>VLOOKUP($D105,[2]Matrice!$A$2:$H$100000,7,FALSE)</f>
        <v>42461</v>
      </c>
      <c r="U105" s="16" t="str">
        <f t="shared" si="3"/>
        <v>décembre</v>
      </c>
    </row>
    <row r="106" spans="2:21" x14ac:dyDescent="0.25">
      <c r="B106" s="1">
        <v>42461</v>
      </c>
      <c r="C106" s="4" t="s">
        <v>123</v>
      </c>
      <c r="D106" s="12">
        <f t="shared" si="5"/>
        <v>803</v>
      </c>
      <c r="E106" s="3" t="s">
        <v>21</v>
      </c>
      <c r="F106" s="3" t="s">
        <v>113</v>
      </c>
      <c r="G106" s="3" t="s">
        <v>115</v>
      </c>
      <c r="H106" s="2">
        <v>0</v>
      </c>
      <c r="I106" s="5">
        <v>0</v>
      </c>
      <c r="J106" s="5">
        <v>0</v>
      </c>
      <c r="K106" s="5">
        <v>0</v>
      </c>
      <c r="L106" s="5">
        <v>0</v>
      </c>
      <c r="M106" s="5">
        <v>1</v>
      </c>
      <c r="N106" s="5">
        <v>0</v>
      </c>
      <c r="O106" s="5">
        <v>0</v>
      </c>
      <c r="P106" s="5">
        <v>0</v>
      </c>
      <c r="Q106" s="5">
        <v>0</v>
      </c>
      <c r="R106" s="6">
        <v>0</v>
      </c>
      <c r="S106" s="14" t="str">
        <f>VLOOKUP($D106,[1]Patrimoine_IMMOB!$B$6:$G$91,6,FALSE)</f>
        <v>31/12/N</v>
      </c>
      <c r="T106" s="1">
        <f>VLOOKUP($D106,[2]Matrice!$A$2:$H$100000,7,FALSE)</f>
        <v>42461</v>
      </c>
      <c r="U106" s="16" t="str">
        <f t="shared" si="3"/>
        <v>décembre</v>
      </c>
    </row>
    <row r="107" spans="2:21" x14ac:dyDescent="0.25">
      <c r="B107" s="1">
        <v>42461</v>
      </c>
      <c r="C107" s="4" t="s">
        <v>123</v>
      </c>
      <c r="D107" s="12">
        <f t="shared" si="5"/>
        <v>803</v>
      </c>
      <c r="E107" s="3" t="s">
        <v>17</v>
      </c>
      <c r="F107" s="3" t="s">
        <v>113</v>
      </c>
      <c r="G107" s="3" t="s">
        <v>115</v>
      </c>
      <c r="H107" s="2">
        <v>0</v>
      </c>
      <c r="I107" s="5">
        <v>0</v>
      </c>
      <c r="J107" s="5">
        <v>0</v>
      </c>
      <c r="K107" s="5">
        <v>0</v>
      </c>
      <c r="L107" s="5">
        <v>0</v>
      </c>
      <c r="M107" s="5">
        <v>5.8299999999999912</v>
      </c>
      <c r="N107" s="5">
        <v>0</v>
      </c>
      <c r="O107" s="5">
        <v>0</v>
      </c>
      <c r="P107" s="5">
        <v>0</v>
      </c>
      <c r="Q107" s="5">
        <v>0</v>
      </c>
      <c r="R107" s="6">
        <v>0</v>
      </c>
      <c r="S107" s="14" t="str">
        <f>VLOOKUP($D107,[1]Patrimoine_IMMOB!$B$6:$G$91,6,FALSE)</f>
        <v>31/12/N</v>
      </c>
      <c r="T107" s="1">
        <f>VLOOKUP($D107,[2]Matrice!$A$2:$H$100000,7,FALSE)</f>
        <v>42461</v>
      </c>
      <c r="U107" s="16" t="str">
        <f t="shared" si="3"/>
        <v>décembre</v>
      </c>
    </row>
    <row r="108" spans="2:21" x14ac:dyDescent="0.25">
      <c r="B108" s="1">
        <v>42461</v>
      </c>
      <c r="C108" s="4" t="s">
        <v>123</v>
      </c>
      <c r="D108" s="12">
        <f t="shared" si="5"/>
        <v>803</v>
      </c>
      <c r="E108" s="3" t="s">
        <v>34</v>
      </c>
      <c r="F108" s="3" t="s">
        <v>113</v>
      </c>
      <c r="G108" s="3" t="s">
        <v>115</v>
      </c>
      <c r="H108" s="2">
        <v>0</v>
      </c>
      <c r="I108" s="5">
        <v>0</v>
      </c>
      <c r="J108" s="5">
        <v>0</v>
      </c>
      <c r="K108" s="5">
        <v>0</v>
      </c>
      <c r="L108" s="5">
        <v>0</v>
      </c>
      <c r="M108" s="5">
        <v>6.1099999999999994</v>
      </c>
      <c r="N108" s="5">
        <v>0</v>
      </c>
      <c r="O108" s="5">
        <v>0</v>
      </c>
      <c r="P108" s="5">
        <v>0</v>
      </c>
      <c r="Q108" s="5">
        <v>0</v>
      </c>
      <c r="R108" s="6">
        <v>0</v>
      </c>
      <c r="S108" s="14" t="str">
        <f>VLOOKUP($D108,[1]Patrimoine_IMMOB!$B$6:$G$91,6,FALSE)</f>
        <v>31/12/N</v>
      </c>
      <c r="T108" s="1">
        <f>VLOOKUP($D108,[2]Matrice!$A$2:$H$100000,7,FALSE)</f>
        <v>42461</v>
      </c>
      <c r="U108" s="16" t="str">
        <f t="shared" si="3"/>
        <v>décembre</v>
      </c>
    </row>
    <row r="109" spans="2:21" x14ac:dyDescent="0.25">
      <c r="B109" s="1">
        <v>42461</v>
      </c>
      <c r="C109" s="4" t="s">
        <v>123</v>
      </c>
      <c r="D109" s="11">
        <v>809</v>
      </c>
      <c r="E109" s="3" t="s">
        <v>16</v>
      </c>
      <c r="F109" s="3" t="s">
        <v>113</v>
      </c>
      <c r="G109" s="3" t="s">
        <v>115</v>
      </c>
      <c r="H109" s="2">
        <v>0</v>
      </c>
      <c r="I109" s="5">
        <v>0</v>
      </c>
      <c r="J109" s="5">
        <v>0</v>
      </c>
      <c r="K109" s="5">
        <v>0</v>
      </c>
      <c r="L109" s="5">
        <v>0</v>
      </c>
      <c r="M109" s="5">
        <v>-18.879999999999995</v>
      </c>
      <c r="N109" s="5">
        <v>0</v>
      </c>
      <c r="O109" s="5">
        <v>0</v>
      </c>
      <c r="P109" s="5">
        <v>0</v>
      </c>
      <c r="Q109" s="5">
        <v>0</v>
      </c>
      <c r="R109" s="6">
        <v>0</v>
      </c>
      <c r="S109" s="14" t="str">
        <f>VLOOKUP($D109,[1]Patrimoine_IMMOB!$B$6:$G$91,6,FALSE)</f>
        <v>31/12/N</v>
      </c>
      <c r="T109" s="1">
        <f>VLOOKUP($D109,[2]Matrice!$A$2:$H$100000,7,FALSE)</f>
        <v>42461</v>
      </c>
      <c r="U109" s="16" t="str">
        <f t="shared" si="3"/>
        <v>décembre</v>
      </c>
    </row>
    <row r="110" spans="2:21" x14ac:dyDescent="0.25">
      <c r="B110" s="1">
        <v>42461</v>
      </c>
      <c r="C110" s="4" t="s">
        <v>123</v>
      </c>
      <c r="D110" s="12">
        <f t="shared" si="5"/>
        <v>809</v>
      </c>
      <c r="E110" s="3" t="s">
        <v>17</v>
      </c>
      <c r="F110" s="3" t="s">
        <v>113</v>
      </c>
      <c r="G110" s="3" t="s">
        <v>115</v>
      </c>
      <c r="H110" s="2">
        <v>0</v>
      </c>
      <c r="I110" s="5">
        <v>0</v>
      </c>
      <c r="J110" s="5">
        <v>0</v>
      </c>
      <c r="K110" s="5">
        <v>0</v>
      </c>
      <c r="L110" s="5">
        <v>0</v>
      </c>
      <c r="M110" s="5">
        <v>-36.690000000000055</v>
      </c>
      <c r="N110" s="5">
        <v>0</v>
      </c>
      <c r="O110" s="5">
        <v>0</v>
      </c>
      <c r="P110" s="5">
        <v>0</v>
      </c>
      <c r="Q110" s="5">
        <v>0</v>
      </c>
      <c r="R110" s="6">
        <v>0</v>
      </c>
      <c r="S110" s="14" t="str">
        <f>VLOOKUP($D110,[1]Patrimoine_IMMOB!$B$6:$G$91,6,FALSE)</f>
        <v>31/12/N</v>
      </c>
      <c r="T110" s="1">
        <f>VLOOKUP($D110,[2]Matrice!$A$2:$H$100000,7,FALSE)</f>
        <v>42461</v>
      </c>
      <c r="U110" s="16" t="str">
        <f t="shared" si="3"/>
        <v>décembre</v>
      </c>
    </row>
    <row r="111" spans="2:21" x14ac:dyDescent="0.25">
      <c r="B111" s="1">
        <v>42461</v>
      </c>
      <c r="C111" s="4" t="s">
        <v>123</v>
      </c>
      <c r="D111" s="12">
        <f t="shared" si="5"/>
        <v>809</v>
      </c>
      <c r="E111" s="3" t="s">
        <v>34</v>
      </c>
      <c r="F111" s="3" t="s">
        <v>113</v>
      </c>
      <c r="G111" s="3" t="s">
        <v>115</v>
      </c>
      <c r="H111" s="2">
        <v>0</v>
      </c>
      <c r="I111" s="5">
        <v>0</v>
      </c>
      <c r="J111" s="5">
        <v>0</v>
      </c>
      <c r="K111" s="5">
        <v>0</v>
      </c>
      <c r="L111" s="5">
        <v>0</v>
      </c>
      <c r="M111" s="5">
        <v>-22.980000000000018</v>
      </c>
      <c r="N111" s="5">
        <v>0</v>
      </c>
      <c r="O111" s="5">
        <v>0</v>
      </c>
      <c r="P111" s="5">
        <v>0</v>
      </c>
      <c r="Q111" s="5">
        <v>0</v>
      </c>
      <c r="R111" s="6">
        <v>0</v>
      </c>
      <c r="S111" s="14" t="str">
        <f>VLOOKUP($D111,[1]Patrimoine_IMMOB!$B$6:$G$91,6,FALSE)</f>
        <v>31/12/N</v>
      </c>
      <c r="T111" s="1">
        <f>VLOOKUP($D111,[2]Matrice!$A$2:$H$100000,7,FALSE)</f>
        <v>42461</v>
      </c>
      <c r="U111" s="16" t="str">
        <f t="shared" si="3"/>
        <v>décembre</v>
      </c>
    </row>
    <row r="112" spans="2:21" x14ac:dyDescent="0.25">
      <c r="B112" s="1">
        <v>42461</v>
      </c>
      <c r="C112" s="4" t="s">
        <v>123</v>
      </c>
      <c r="D112" s="12">
        <f t="shared" si="5"/>
        <v>809</v>
      </c>
      <c r="E112" s="3" t="s">
        <v>19</v>
      </c>
      <c r="F112" s="3" t="s">
        <v>113</v>
      </c>
      <c r="G112" s="3" t="s">
        <v>115</v>
      </c>
      <c r="H112" s="2">
        <v>0</v>
      </c>
      <c r="I112" s="5">
        <v>0</v>
      </c>
      <c r="J112" s="5">
        <v>0</v>
      </c>
      <c r="K112" s="5">
        <v>0</v>
      </c>
      <c r="L112" s="5">
        <v>0</v>
      </c>
      <c r="M112" s="5">
        <v>-57.339999999999918</v>
      </c>
      <c r="N112" s="5">
        <v>0</v>
      </c>
      <c r="O112" s="5">
        <v>0</v>
      </c>
      <c r="P112" s="5">
        <v>0</v>
      </c>
      <c r="Q112" s="5">
        <v>0</v>
      </c>
      <c r="R112" s="6">
        <v>0</v>
      </c>
      <c r="S112" s="14" t="str">
        <f>VLOOKUP($D112,[1]Patrimoine_IMMOB!$B$6:$G$91,6,FALSE)</f>
        <v>31/12/N</v>
      </c>
      <c r="T112" s="1">
        <f>VLOOKUP($D112,[2]Matrice!$A$2:$H$100000,7,FALSE)</f>
        <v>42461</v>
      </c>
      <c r="U112" s="16" t="str">
        <f t="shared" si="3"/>
        <v>décembre</v>
      </c>
    </row>
    <row r="113" spans="2:21" x14ac:dyDescent="0.25">
      <c r="B113" s="1">
        <v>42461</v>
      </c>
      <c r="C113" s="4" t="s">
        <v>123</v>
      </c>
      <c r="D113" s="12">
        <f t="shared" si="5"/>
        <v>809</v>
      </c>
      <c r="E113" s="3" t="s">
        <v>23</v>
      </c>
      <c r="F113" s="3" t="s">
        <v>113</v>
      </c>
      <c r="G113" s="3" t="s">
        <v>115</v>
      </c>
      <c r="H113" s="2">
        <v>0</v>
      </c>
      <c r="I113" s="5">
        <v>0</v>
      </c>
      <c r="J113" s="5">
        <v>0</v>
      </c>
      <c r="K113" s="5">
        <v>0</v>
      </c>
      <c r="L113" s="5">
        <v>0</v>
      </c>
      <c r="M113" s="5">
        <v>-70.899999999999864</v>
      </c>
      <c r="N113" s="5">
        <v>0</v>
      </c>
      <c r="O113" s="5">
        <v>0</v>
      </c>
      <c r="P113" s="5">
        <v>0</v>
      </c>
      <c r="Q113" s="5">
        <v>0</v>
      </c>
      <c r="R113" s="6">
        <v>0</v>
      </c>
      <c r="S113" s="14" t="str">
        <f>VLOOKUP($D113,[1]Patrimoine_IMMOB!$B$6:$G$91,6,FALSE)</f>
        <v>31/12/N</v>
      </c>
      <c r="T113" s="1">
        <f>VLOOKUP($D113,[2]Matrice!$A$2:$H$100000,7,FALSE)</f>
        <v>42461</v>
      </c>
      <c r="U113" s="16" t="str">
        <f t="shared" si="3"/>
        <v>décembre</v>
      </c>
    </row>
    <row r="114" spans="2:21" x14ac:dyDescent="0.25">
      <c r="B114" s="1">
        <v>42461</v>
      </c>
      <c r="C114" s="4" t="s">
        <v>123</v>
      </c>
      <c r="D114" s="12">
        <f t="shared" si="5"/>
        <v>809</v>
      </c>
      <c r="E114" s="3" t="s">
        <v>20</v>
      </c>
      <c r="F114" s="3" t="s">
        <v>113</v>
      </c>
      <c r="G114" s="3" t="s">
        <v>115</v>
      </c>
      <c r="H114" s="2">
        <v>0</v>
      </c>
      <c r="I114" s="5">
        <v>0</v>
      </c>
      <c r="J114" s="5">
        <v>0</v>
      </c>
      <c r="K114" s="5">
        <v>0</v>
      </c>
      <c r="L114" s="5">
        <v>0</v>
      </c>
      <c r="M114" s="5">
        <v>-51.820000000000164</v>
      </c>
      <c r="N114" s="5">
        <v>0</v>
      </c>
      <c r="O114" s="5">
        <v>0</v>
      </c>
      <c r="P114" s="5">
        <v>0</v>
      </c>
      <c r="Q114" s="5">
        <v>0</v>
      </c>
      <c r="R114" s="6">
        <v>0</v>
      </c>
      <c r="S114" s="14" t="str">
        <f>VLOOKUP($D114,[1]Patrimoine_IMMOB!$B$6:$G$91,6,FALSE)</f>
        <v>31/12/N</v>
      </c>
      <c r="T114" s="1">
        <f>VLOOKUP($D114,[2]Matrice!$A$2:$H$100000,7,FALSE)</f>
        <v>42461</v>
      </c>
      <c r="U114" s="16" t="str">
        <f t="shared" si="3"/>
        <v>décembre</v>
      </c>
    </row>
    <row r="115" spans="2:21" x14ac:dyDescent="0.25">
      <c r="B115" s="1">
        <v>42461</v>
      </c>
      <c r="C115" s="4" t="s">
        <v>123</v>
      </c>
      <c r="D115" s="12">
        <f t="shared" si="5"/>
        <v>809</v>
      </c>
      <c r="E115" s="3" t="s">
        <v>46</v>
      </c>
      <c r="F115" s="3" t="s">
        <v>113</v>
      </c>
      <c r="G115" s="3" t="s">
        <v>115</v>
      </c>
      <c r="H115" s="2">
        <v>0</v>
      </c>
      <c r="I115" s="5">
        <v>0</v>
      </c>
      <c r="J115" s="5">
        <v>0</v>
      </c>
      <c r="K115" s="5">
        <v>0</v>
      </c>
      <c r="L115" s="5">
        <v>0</v>
      </c>
      <c r="M115" s="5">
        <v>-82.349999999999909</v>
      </c>
      <c r="N115" s="5">
        <v>0</v>
      </c>
      <c r="O115" s="5">
        <v>0</v>
      </c>
      <c r="P115" s="5">
        <v>0</v>
      </c>
      <c r="Q115" s="5">
        <v>0</v>
      </c>
      <c r="R115" s="6">
        <v>0</v>
      </c>
      <c r="S115" s="14" t="str">
        <f>VLOOKUP($D115,[1]Patrimoine_IMMOB!$B$6:$G$91,6,FALSE)</f>
        <v>31/12/N</v>
      </c>
      <c r="T115" s="1">
        <f>VLOOKUP($D115,[2]Matrice!$A$2:$H$100000,7,FALSE)</f>
        <v>42461</v>
      </c>
      <c r="U115" s="16" t="str">
        <f t="shared" si="3"/>
        <v>décembre</v>
      </c>
    </row>
    <row r="116" spans="2:21" x14ac:dyDescent="0.25">
      <c r="B116" s="1">
        <v>42461</v>
      </c>
      <c r="C116" s="4" t="s">
        <v>123</v>
      </c>
      <c r="D116" s="12">
        <f t="shared" si="5"/>
        <v>809</v>
      </c>
      <c r="E116" s="3" t="s">
        <v>119</v>
      </c>
      <c r="F116" s="3" t="s">
        <v>113</v>
      </c>
      <c r="G116" s="3" t="s">
        <v>115</v>
      </c>
      <c r="H116" s="2">
        <v>0</v>
      </c>
      <c r="I116" s="5">
        <v>0</v>
      </c>
      <c r="J116" s="5">
        <v>0</v>
      </c>
      <c r="K116" s="5">
        <v>0</v>
      </c>
      <c r="L116" s="5">
        <v>0</v>
      </c>
      <c r="M116" s="5">
        <v>15.399999999999991</v>
      </c>
      <c r="N116" s="5">
        <v>0</v>
      </c>
      <c r="O116" s="5">
        <v>0</v>
      </c>
      <c r="P116" s="5">
        <v>0</v>
      </c>
      <c r="Q116" s="5">
        <v>0</v>
      </c>
      <c r="R116" s="6">
        <v>0</v>
      </c>
      <c r="S116" s="14" t="str">
        <f>VLOOKUP($D116,[1]Patrimoine_IMMOB!$B$6:$G$91,6,FALSE)</f>
        <v>31/12/N</v>
      </c>
      <c r="T116" s="1">
        <f>VLOOKUP($D116,[2]Matrice!$A$2:$H$100000,7,FALSE)</f>
        <v>42461</v>
      </c>
      <c r="U116" s="16" t="str">
        <f t="shared" si="3"/>
        <v>décembre</v>
      </c>
    </row>
    <row r="117" spans="2:21" x14ac:dyDescent="0.25">
      <c r="B117" s="1">
        <v>42461</v>
      </c>
      <c r="C117" s="4" t="s">
        <v>123</v>
      </c>
      <c r="D117" s="12">
        <f t="shared" si="5"/>
        <v>809</v>
      </c>
      <c r="E117" s="3" t="s">
        <v>106</v>
      </c>
      <c r="F117" s="3" t="s">
        <v>113</v>
      </c>
      <c r="G117" s="3" t="s">
        <v>115</v>
      </c>
      <c r="H117" s="2">
        <v>0</v>
      </c>
      <c r="I117" s="5">
        <v>0</v>
      </c>
      <c r="J117" s="5">
        <v>0</v>
      </c>
      <c r="K117" s="5">
        <v>0</v>
      </c>
      <c r="L117" s="5">
        <v>0</v>
      </c>
      <c r="M117" s="5">
        <v>6.769999999999996</v>
      </c>
      <c r="N117" s="5">
        <v>0</v>
      </c>
      <c r="O117" s="5">
        <v>0</v>
      </c>
      <c r="P117" s="5">
        <v>0</v>
      </c>
      <c r="Q117" s="5">
        <v>0</v>
      </c>
      <c r="R117" s="6">
        <v>0</v>
      </c>
      <c r="S117" s="14" t="str">
        <f>VLOOKUP($D117,[1]Patrimoine_IMMOB!$B$6:$G$91,6,FALSE)</f>
        <v>31/12/N</v>
      </c>
      <c r="T117" s="1">
        <f>VLOOKUP($D117,[2]Matrice!$A$2:$H$100000,7,FALSE)</f>
        <v>42461</v>
      </c>
      <c r="U117" s="16" t="str">
        <f t="shared" si="3"/>
        <v>décembre</v>
      </c>
    </row>
    <row r="118" spans="2:21" x14ac:dyDescent="0.25">
      <c r="B118" s="1">
        <v>42461</v>
      </c>
      <c r="C118" s="4" t="s">
        <v>123</v>
      </c>
      <c r="D118" s="12">
        <f t="shared" si="5"/>
        <v>809</v>
      </c>
      <c r="E118" s="3" t="s">
        <v>107</v>
      </c>
      <c r="F118" s="3" t="s">
        <v>113</v>
      </c>
      <c r="G118" s="3" t="s">
        <v>115</v>
      </c>
      <c r="H118" s="2">
        <v>0</v>
      </c>
      <c r="I118" s="5">
        <v>0</v>
      </c>
      <c r="J118" s="5">
        <v>0</v>
      </c>
      <c r="K118" s="5">
        <v>0</v>
      </c>
      <c r="L118" s="5">
        <v>0</v>
      </c>
      <c r="M118" s="5">
        <v>24.370000000000005</v>
      </c>
      <c r="N118" s="5">
        <v>0</v>
      </c>
      <c r="O118" s="5">
        <v>0</v>
      </c>
      <c r="P118" s="5">
        <v>0</v>
      </c>
      <c r="Q118" s="5">
        <v>0</v>
      </c>
      <c r="R118" s="6">
        <v>0</v>
      </c>
      <c r="S118" s="14" t="str">
        <f>VLOOKUP($D118,[1]Patrimoine_IMMOB!$B$6:$G$91,6,FALSE)</f>
        <v>31/12/N</v>
      </c>
      <c r="T118" s="1">
        <f>VLOOKUP($D118,[2]Matrice!$A$2:$H$100000,7,FALSE)</f>
        <v>42461</v>
      </c>
      <c r="U118" s="16" t="str">
        <f t="shared" si="3"/>
        <v>décembre</v>
      </c>
    </row>
    <row r="119" spans="2:21" x14ac:dyDescent="0.25">
      <c r="B119" s="1">
        <v>42461</v>
      </c>
      <c r="C119" s="4" t="s">
        <v>123</v>
      </c>
      <c r="D119" s="12">
        <f t="shared" si="5"/>
        <v>809</v>
      </c>
      <c r="E119" s="3" t="s">
        <v>59</v>
      </c>
      <c r="F119" s="3" t="s">
        <v>113</v>
      </c>
      <c r="G119" s="3" t="s">
        <v>115</v>
      </c>
      <c r="H119" s="2">
        <v>0</v>
      </c>
      <c r="I119" s="5">
        <v>0</v>
      </c>
      <c r="J119" s="5">
        <v>0</v>
      </c>
      <c r="K119" s="5">
        <v>0</v>
      </c>
      <c r="L119" s="5">
        <v>0</v>
      </c>
      <c r="M119" s="5">
        <v>28.5</v>
      </c>
      <c r="N119" s="5">
        <v>0</v>
      </c>
      <c r="O119" s="5">
        <v>0</v>
      </c>
      <c r="P119" s="5">
        <v>0</v>
      </c>
      <c r="Q119" s="5">
        <v>0</v>
      </c>
      <c r="R119" s="6">
        <v>0</v>
      </c>
      <c r="S119" s="14" t="str">
        <f>VLOOKUP($D119,[1]Patrimoine_IMMOB!$B$6:$G$91,6,FALSE)</f>
        <v>31/12/N</v>
      </c>
      <c r="T119" s="1">
        <f>VLOOKUP($D119,[2]Matrice!$A$2:$H$100000,7,FALSE)</f>
        <v>42461</v>
      </c>
      <c r="U119" s="16" t="str">
        <f t="shared" si="3"/>
        <v>décembre</v>
      </c>
    </row>
    <row r="120" spans="2:21" x14ac:dyDescent="0.25">
      <c r="B120" s="1">
        <v>42461</v>
      </c>
      <c r="C120" s="4" t="s">
        <v>123</v>
      </c>
      <c r="D120" s="12">
        <f t="shared" si="5"/>
        <v>809</v>
      </c>
      <c r="E120" s="3" t="s">
        <v>95</v>
      </c>
      <c r="F120" s="3" t="s">
        <v>113</v>
      </c>
      <c r="G120" s="3" t="s">
        <v>115</v>
      </c>
      <c r="H120" s="2">
        <v>0</v>
      </c>
      <c r="I120" s="5">
        <v>0</v>
      </c>
      <c r="J120" s="5">
        <v>0</v>
      </c>
      <c r="K120" s="5">
        <v>0</v>
      </c>
      <c r="L120" s="5">
        <v>0</v>
      </c>
      <c r="M120" s="5">
        <v>150.81</v>
      </c>
      <c r="N120" s="5">
        <v>0</v>
      </c>
      <c r="O120" s="5">
        <v>0</v>
      </c>
      <c r="P120" s="5">
        <v>0</v>
      </c>
      <c r="Q120" s="5">
        <v>0</v>
      </c>
      <c r="R120" s="6">
        <v>0</v>
      </c>
      <c r="S120" s="14" t="str">
        <f>VLOOKUP($D120,[1]Patrimoine_IMMOB!$B$6:$G$91,6,FALSE)</f>
        <v>31/12/N</v>
      </c>
      <c r="T120" s="1">
        <f>VLOOKUP($D120,[2]Matrice!$A$2:$H$100000,7,FALSE)</f>
        <v>42461</v>
      </c>
      <c r="U120" s="16" t="str">
        <f t="shared" si="3"/>
        <v>décembre</v>
      </c>
    </row>
    <row r="121" spans="2:21" x14ac:dyDescent="0.25">
      <c r="B121" s="1">
        <v>42461</v>
      </c>
      <c r="C121" s="4" t="s">
        <v>123</v>
      </c>
      <c r="D121" s="12">
        <f t="shared" si="5"/>
        <v>809</v>
      </c>
      <c r="E121" s="3" t="s">
        <v>60</v>
      </c>
      <c r="F121" s="3" t="s">
        <v>113</v>
      </c>
      <c r="G121" s="3" t="s">
        <v>115</v>
      </c>
      <c r="H121" s="2">
        <v>0</v>
      </c>
      <c r="I121" s="5">
        <v>0</v>
      </c>
      <c r="J121" s="5">
        <v>0</v>
      </c>
      <c r="K121" s="5">
        <v>0</v>
      </c>
      <c r="L121" s="5">
        <v>0</v>
      </c>
      <c r="M121" s="5">
        <v>10.27000000000001</v>
      </c>
      <c r="N121" s="5">
        <v>0</v>
      </c>
      <c r="O121" s="5">
        <v>0</v>
      </c>
      <c r="P121" s="5">
        <v>0</v>
      </c>
      <c r="Q121" s="5">
        <v>0</v>
      </c>
      <c r="R121" s="6">
        <v>0</v>
      </c>
      <c r="S121" s="14" t="str">
        <f>VLOOKUP($D121,[1]Patrimoine_IMMOB!$B$6:$G$91,6,FALSE)</f>
        <v>31/12/N</v>
      </c>
      <c r="T121" s="1">
        <f>VLOOKUP($D121,[2]Matrice!$A$2:$H$100000,7,FALSE)</f>
        <v>42461</v>
      </c>
      <c r="U121" s="16" t="str">
        <f t="shared" si="3"/>
        <v>décembre</v>
      </c>
    </row>
    <row r="122" spans="2:21" x14ac:dyDescent="0.25">
      <c r="B122" s="1">
        <v>42461</v>
      </c>
      <c r="C122" s="4" t="s">
        <v>123</v>
      </c>
      <c r="D122" s="11">
        <v>812</v>
      </c>
      <c r="E122" s="3" t="s">
        <v>16</v>
      </c>
      <c r="F122" s="3" t="s">
        <v>113</v>
      </c>
      <c r="G122" s="3" t="s">
        <v>115</v>
      </c>
      <c r="H122" s="2">
        <v>0</v>
      </c>
      <c r="I122" s="5">
        <v>0</v>
      </c>
      <c r="J122" s="5">
        <v>0</v>
      </c>
      <c r="K122" s="5">
        <v>0</v>
      </c>
      <c r="L122" s="5">
        <v>0</v>
      </c>
      <c r="M122" s="5">
        <v>6.3199999999999932</v>
      </c>
      <c r="N122" s="5">
        <v>0</v>
      </c>
      <c r="O122" s="5">
        <v>0</v>
      </c>
      <c r="P122" s="5">
        <v>0</v>
      </c>
      <c r="Q122" s="5">
        <v>0</v>
      </c>
      <c r="R122" s="6">
        <v>0</v>
      </c>
      <c r="S122" s="14" t="str">
        <f>VLOOKUP($D122,[1]Patrimoine_IMMOB!$B$6:$G$91,6,FALSE)</f>
        <v>31/12/N</v>
      </c>
      <c r="T122" s="1">
        <f>VLOOKUP($D122,[2]Matrice!$A$2:$H$100000,7,FALSE)</f>
        <v>42461</v>
      </c>
      <c r="U122" s="16" t="str">
        <f t="shared" si="3"/>
        <v>décembre</v>
      </c>
    </row>
    <row r="123" spans="2:21" x14ac:dyDescent="0.25">
      <c r="B123" s="1">
        <v>42461</v>
      </c>
      <c r="C123" s="4" t="s">
        <v>123</v>
      </c>
      <c r="D123" s="12">
        <f t="shared" si="5"/>
        <v>812</v>
      </c>
      <c r="E123" s="3" t="s">
        <v>32</v>
      </c>
      <c r="F123" s="3" t="s">
        <v>113</v>
      </c>
      <c r="G123" s="3" t="s">
        <v>115</v>
      </c>
      <c r="H123" s="2">
        <v>0</v>
      </c>
      <c r="I123" s="5">
        <v>0</v>
      </c>
      <c r="J123" s="5">
        <v>0</v>
      </c>
      <c r="K123" s="5">
        <v>0</v>
      </c>
      <c r="L123" s="5">
        <v>0</v>
      </c>
      <c r="M123" s="5">
        <v>6.3199999999999932</v>
      </c>
      <c r="N123" s="5">
        <v>0</v>
      </c>
      <c r="O123" s="5">
        <v>0</v>
      </c>
      <c r="P123" s="5">
        <v>0</v>
      </c>
      <c r="Q123" s="5">
        <v>0</v>
      </c>
      <c r="R123" s="6">
        <v>0</v>
      </c>
      <c r="S123" s="14" t="str">
        <f>VLOOKUP($D123,[1]Patrimoine_IMMOB!$B$6:$G$91,6,FALSE)</f>
        <v>31/12/N</v>
      </c>
      <c r="T123" s="1">
        <f>VLOOKUP($D123,[2]Matrice!$A$2:$H$100000,7,FALSE)</f>
        <v>42461</v>
      </c>
      <c r="U123" s="16" t="str">
        <f t="shared" si="3"/>
        <v>décembre</v>
      </c>
    </row>
    <row r="124" spans="2:21" x14ac:dyDescent="0.25">
      <c r="B124" s="1">
        <v>42461</v>
      </c>
      <c r="C124" s="4" t="s">
        <v>123</v>
      </c>
      <c r="D124" s="12">
        <f t="shared" si="5"/>
        <v>812</v>
      </c>
      <c r="E124" s="3" t="s">
        <v>26</v>
      </c>
      <c r="F124" s="3" t="s">
        <v>113</v>
      </c>
      <c r="G124" s="3" t="s">
        <v>115</v>
      </c>
      <c r="H124" s="2">
        <v>0</v>
      </c>
      <c r="I124" s="5">
        <v>0</v>
      </c>
      <c r="J124" s="5">
        <v>0</v>
      </c>
      <c r="K124" s="5">
        <v>0</v>
      </c>
      <c r="L124" s="5">
        <v>0</v>
      </c>
      <c r="M124" s="5">
        <v>14.019999999999982</v>
      </c>
      <c r="N124" s="5">
        <v>0</v>
      </c>
      <c r="O124" s="5">
        <v>0</v>
      </c>
      <c r="P124" s="5">
        <v>0</v>
      </c>
      <c r="Q124" s="5">
        <v>0</v>
      </c>
      <c r="R124" s="6">
        <v>0</v>
      </c>
      <c r="S124" s="14" t="str">
        <f>VLOOKUP($D124,[1]Patrimoine_IMMOB!$B$6:$G$91,6,FALSE)</f>
        <v>31/12/N</v>
      </c>
      <c r="T124" s="1">
        <f>VLOOKUP($D124,[2]Matrice!$A$2:$H$100000,7,FALSE)</f>
        <v>42461</v>
      </c>
      <c r="U124" s="16" t="str">
        <f t="shared" si="3"/>
        <v>décembre</v>
      </c>
    </row>
    <row r="125" spans="2:21" x14ac:dyDescent="0.25">
      <c r="B125" s="1">
        <v>42461</v>
      </c>
      <c r="C125" s="4" t="s">
        <v>123</v>
      </c>
      <c r="D125" s="12">
        <f t="shared" si="5"/>
        <v>812</v>
      </c>
      <c r="E125" s="3" t="s">
        <v>21</v>
      </c>
      <c r="F125" s="3" t="s">
        <v>113</v>
      </c>
      <c r="G125" s="3" t="s">
        <v>115</v>
      </c>
      <c r="H125" s="2">
        <v>0</v>
      </c>
      <c r="I125" s="5">
        <v>0</v>
      </c>
      <c r="J125" s="5">
        <v>0</v>
      </c>
      <c r="K125" s="5">
        <v>0</v>
      </c>
      <c r="L125" s="5">
        <v>0</v>
      </c>
      <c r="M125" s="5">
        <v>31.669999999999987</v>
      </c>
      <c r="N125" s="5">
        <v>0</v>
      </c>
      <c r="O125" s="5">
        <v>0</v>
      </c>
      <c r="P125" s="5">
        <v>0</v>
      </c>
      <c r="Q125" s="5">
        <v>0</v>
      </c>
      <c r="R125" s="6">
        <v>0</v>
      </c>
      <c r="S125" s="14" t="str">
        <f>VLOOKUP($D125,[1]Patrimoine_IMMOB!$B$6:$G$91,6,FALSE)</f>
        <v>31/12/N</v>
      </c>
      <c r="T125" s="1">
        <f>VLOOKUP($D125,[2]Matrice!$A$2:$H$100000,7,FALSE)</f>
        <v>42461</v>
      </c>
      <c r="U125" s="16" t="str">
        <f t="shared" si="3"/>
        <v>décembre</v>
      </c>
    </row>
    <row r="126" spans="2:21" x14ac:dyDescent="0.25">
      <c r="B126" s="1">
        <v>42461</v>
      </c>
      <c r="C126" s="4" t="s">
        <v>123</v>
      </c>
      <c r="D126" s="12">
        <f t="shared" si="5"/>
        <v>812</v>
      </c>
      <c r="E126" s="3" t="s">
        <v>17</v>
      </c>
      <c r="F126" s="3" t="s">
        <v>113</v>
      </c>
      <c r="G126" s="3" t="s">
        <v>115</v>
      </c>
      <c r="H126" s="2">
        <v>0</v>
      </c>
      <c r="I126" s="5">
        <v>0</v>
      </c>
      <c r="J126" s="5">
        <v>0</v>
      </c>
      <c r="K126" s="5">
        <v>0</v>
      </c>
      <c r="L126" s="5">
        <v>0</v>
      </c>
      <c r="M126" s="5">
        <v>6.3199999999999932</v>
      </c>
      <c r="N126" s="5">
        <v>0</v>
      </c>
      <c r="O126" s="5">
        <v>0</v>
      </c>
      <c r="P126" s="5">
        <v>0</v>
      </c>
      <c r="Q126" s="5">
        <v>0</v>
      </c>
      <c r="R126" s="6">
        <v>0</v>
      </c>
      <c r="S126" s="14" t="str">
        <f>VLOOKUP($D126,[1]Patrimoine_IMMOB!$B$6:$G$91,6,FALSE)</f>
        <v>31/12/N</v>
      </c>
      <c r="T126" s="1">
        <f>VLOOKUP($D126,[2]Matrice!$A$2:$H$100000,7,FALSE)</f>
        <v>42461</v>
      </c>
      <c r="U126" s="16" t="str">
        <f t="shared" si="3"/>
        <v>décembre</v>
      </c>
    </row>
    <row r="127" spans="2:21" x14ac:dyDescent="0.25">
      <c r="B127" s="1">
        <v>42461</v>
      </c>
      <c r="C127" s="4" t="s">
        <v>123</v>
      </c>
      <c r="D127" s="12">
        <f t="shared" si="5"/>
        <v>812</v>
      </c>
      <c r="E127" s="3" t="s">
        <v>34</v>
      </c>
      <c r="F127" s="3" t="s">
        <v>113</v>
      </c>
      <c r="G127" s="3" t="s">
        <v>115</v>
      </c>
      <c r="H127" s="2">
        <v>0</v>
      </c>
      <c r="I127" s="5">
        <v>0</v>
      </c>
      <c r="J127" s="5">
        <v>0</v>
      </c>
      <c r="K127" s="5">
        <v>0</v>
      </c>
      <c r="L127" s="5">
        <v>0</v>
      </c>
      <c r="M127" s="5">
        <v>6.3199999999999932</v>
      </c>
      <c r="N127" s="5">
        <v>0</v>
      </c>
      <c r="O127" s="5">
        <v>0</v>
      </c>
      <c r="P127" s="5">
        <v>0</v>
      </c>
      <c r="Q127" s="5">
        <v>0</v>
      </c>
      <c r="R127" s="6">
        <v>0</v>
      </c>
      <c r="S127" s="14" t="str">
        <f>VLOOKUP($D127,[1]Patrimoine_IMMOB!$B$6:$G$91,6,FALSE)</f>
        <v>31/12/N</v>
      </c>
      <c r="T127" s="1">
        <f>VLOOKUP($D127,[2]Matrice!$A$2:$H$100000,7,FALSE)</f>
        <v>42461</v>
      </c>
      <c r="U127" s="16" t="str">
        <f t="shared" si="3"/>
        <v>décembre</v>
      </c>
    </row>
    <row r="128" spans="2:21" x14ac:dyDescent="0.25">
      <c r="B128" s="1">
        <v>42461</v>
      </c>
      <c r="C128" s="4" t="s">
        <v>123</v>
      </c>
      <c r="D128" s="12">
        <f t="shared" si="5"/>
        <v>812</v>
      </c>
      <c r="E128" s="3" t="s">
        <v>22</v>
      </c>
      <c r="F128" s="3" t="s">
        <v>113</v>
      </c>
      <c r="G128" s="3" t="s">
        <v>115</v>
      </c>
      <c r="H128" s="2">
        <v>0</v>
      </c>
      <c r="I128" s="5">
        <v>0</v>
      </c>
      <c r="J128" s="5">
        <v>0</v>
      </c>
      <c r="K128" s="5">
        <v>0</v>
      </c>
      <c r="L128" s="5">
        <v>0</v>
      </c>
      <c r="M128" s="5">
        <v>6.3199999999999932</v>
      </c>
      <c r="N128" s="5">
        <v>0</v>
      </c>
      <c r="O128" s="5">
        <v>0</v>
      </c>
      <c r="P128" s="5">
        <v>0</v>
      </c>
      <c r="Q128" s="5">
        <v>0</v>
      </c>
      <c r="R128" s="6">
        <v>0</v>
      </c>
      <c r="S128" s="14" t="str">
        <f>VLOOKUP($D128,[1]Patrimoine_IMMOB!$B$6:$G$91,6,FALSE)</f>
        <v>31/12/N</v>
      </c>
      <c r="T128" s="1">
        <f>VLOOKUP($D128,[2]Matrice!$A$2:$H$100000,7,FALSE)</f>
        <v>42461</v>
      </c>
      <c r="U128" s="16" t="str">
        <f t="shared" si="3"/>
        <v>décembre</v>
      </c>
    </row>
    <row r="129" spans="2:21" x14ac:dyDescent="0.25">
      <c r="B129" s="1">
        <v>42461</v>
      </c>
      <c r="C129" s="4" t="s">
        <v>123</v>
      </c>
      <c r="D129" s="12">
        <f t="shared" si="5"/>
        <v>812</v>
      </c>
      <c r="E129" s="3" t="s">
        <v>35</v>
      </c>
      <c r="F129" s="3" t="s">
        <v>113</v>
      </c>
      <c r="G129" s="3" t="s">
        <v>115</v>
      </c>
      <c r="H129" s="2">
        <v>0</v>
      </c>
      <c r="I129" s="5">
        <v>0</v>
      </c>
      <c r="J129" s="5">
        <v>0</v>
      </c>
      <c r="K129" s="5">
        <v>0</v>
      </c>
      <c r="L129" s="5">
        <v>0</v>
      </c>
      <c r="M129" s="5">
        <v>4.6899999999999977</v>
      </c>
      <c r="N129" s="5">
        <v>0</v>
      </c>
      <c r="O129" s="5">
        <v>0</v>
      </c>
      <c r="P129" s="5">
        <v>0</v>
      </c>
      <c r="Q129" s="5">
        <v>0</v>
      </c>
      <c r="R129" s="6">
        <v>0</v>
      </c>
      <c r="S129" s="14" t="str">
        <f>VLOOKUP($D129,[1]Patrimoine_IMMOB!$B$6:$G$91,6,FALSE)</f>
        <v>31/12/N</v>
      </c>
      <c r="T129" s="1">
        <f>VLOOKUP($D129,[2]Matrice!$A$2:$H$100000,7,FALSE)</f>
        <v>42461</v>
      </c>
      <c r="U129" s="16" t="str">
        <f t="shared" si="3"/>
        <v>décembre</v>
      </c>
    </row>
    <row r="130" spans="2:21" x14ac:dyDescent="0.25">
      <c r="B130" s="1">
        <v>42461</v>
      </c>
      <c r="C130" s="4" t="s">
        <v>123</v>
      </c>
      <c r="D130" s="11">
        <v>813</v>
      </c>
      <c r="E130" s="3" t="s">
        <v>16</v>
      </c>
      <c r="F130" s="3" t="s">
        <v>113</v>
      </c>
      <c r="G130" s="3" t="s">
        <v>115</v>
      </c>
      <c r="H130" s="2">
        <v>0</v>
      </c>
      <c r="I130" s="5">
        <v>0</v>
      </c>
      <c r="J130" s="5">
        <v>0</v>
      </c>
      <c r="K130" s="5">
        <v>0</v>
      </c>
      <c r="L130" s="5">
        <v>0</v>
      </c>
      <c r="M130" s="5">
        <v>7.9599999999999795</v>
      </c>
      <c r="N130" s="5">
        <v>0</v>
      </c>
      <c r="O130" s="5">
        <v>0</v>
      </c>
      <c r="P130" s="5">
        <v>0</v>
      </c>
      <c r="Q130" s="5">
        <v>0</v>
      </c>
      <c r="R130" s="6">
        <v>0</v>
      </c>
      <c r="S130" s="14" t="str">
        <f>VLOOKUP($D130,[1]Patrimoine_IMMOB!$B$6:$G$91,6,FALSE)</f>
        <v>31/12/N</v>
      </c>
      <c r="T130" s="1">
        <f>VLOOKUP($D130,[2]Matrice!$A$2:$H$100000,7,FALSE)</f>
        <v>42461</v>
      </c>
      <c r="U130" s="16" t="str">
        <f t="shared" si="3"/>
        <v>décembre</v>
      </c>
    </row>
    <row r="131" spans="2:21" x14ac:dyDescent="0.25">
      <c r="B131" s="1">
        <v>42461</v>
      </c>
      <c r="C131" s="4" t="s">
        <v>123</v>
      </c>
      <c r="D131" s="12">
        <f t="shared" ref="D131:D140" si="6">D130</f>
        <v>813</v>
      </c>
      <c r="E131" s="3" t="s">
        <v>32</v>
      </c>
      <c r="F131" s="3" t="s">
        <v>113</v>
      </c>
      <c r="G131" s="3" t="s">
        <v>115</v>
      </c>
      <c r="H131" s="2">
        <v>0</v>
      </c>
      <c r="I131" s="5">
        <v>0</v>
      </c>
      <c r="J131" s="5">
        <v>0</v>
      </c>
      <c r="K131" s="5">
        <v>0</v>
      </c>
      <c r="L131" s="5">
        <v>0</v>
      </c>
      <c r="M131" s="5">
        <v>7.9599999999999795</v>
      </c>
      <c r="N131" s="5">
        <v>0</v>
      </c>
      <c r="O131" s="5">
        <v>0</v>
      </c>
      <c r="P131" s="5">
        <v>0</v>
      </c>
      <c r="Q131" s="5">
        <v>0</v>
      </c>
      <c r="R131" s="6">
        <v>0</v>
      </c>
      <c r="S131" s="14" t="str">
        <f>VLOOKUP($D131,[1]Patrimoine_IMMOB!$B$6:$G$91,6,FALSE)</f>
        <v>31/12/N</v>
      </c>
      <c r="T131" s="1">
        <f>VLOOKUP($D131,[2]Matrice!$A$2:$H$100000,7,FALSE)</f>
        <v>42461</v>
      </c>
      <c r="U131" s="16" t="str">
        <f t="shared" ref="U131:U140" si="7">CHOOSE(MONTH($G131),"janvier","février","mars","avril","mai","juin","juillet","aout","septembre","octobre","novembre","décembre")</f>
        <v>décembre</v>
      </c>
    </row>
    <row r="132" spans="2:21" x14ac:dyDescent="0.25">
      <c r="B132" s="1">
        <v>42461</v>
      </c>
      <c r="C132" s="4" t="s">
        <v>123</v>
      </c>
      <c r="D132" s="12">
        <f t="shared" si="6"/>
        <v>813</v>
      </c>
      <c r="E132" s="3" t="s">
        <v>26</v>
      </c>
      <c r="F132" s="3" t="s">
        <v>113</v>
      </c>
      <c r="G132" s="3" t="s">
        <v>115</v>
      </c>
      <c r="H132" s="2">
        <v>0</v>
      </c>
      <c r="I132" s="5">
        <v>0</v>
      </c>
      <c r="J132" s="5">
        <v>0</v>
      </c>
      <c r="K132" s="5">
        <v>0</v>
      </c>
      <c r="L132" s="5">
        <v>0</v>
      </c>
      <c r="M132" s="5">
        <v>9.0900000000000034</v>
      </c>
      <c r="N132" s="5">
        <v>0</v>
      </c>
      <c r="O132" s="5">
        <v>0</v>
      </c>
      <c r="P132" s="5">
        <v>0</v>
      </c>
      <c r="Q132" s="5">
        <v>0</v>
      </c>
      <c r="R132" s="6">
        <v>0</v>
      </c>
      <c r="S132" s="14" t="str">
        <f>VLOOKUP($D132,[1]Patrimoine_IMMOB!$B$6:$G$91,6,FALSE)</f>
        <v>31/12/N</v>
      </c>
      <c r="T132" s="1">
        <f>VLOOKUP($D132,[2]Matrice!$A$2:$H$100000,7,FALSE)</f>
        <v>42461</v>
      </c>
      <c r="U132" s="16" t="str">
        <f t="shared" si="7"/>
        <v>décembre</v>
      </c>
    </row>
    <row r="133" spans="2:21" x14ac:dyDescent="0.25">
      <c r="B133" s="1">
        <v>42461</v>
      </c>
      <c r="C133" s="4" t="s">
        <v>123</v>
      </c>
      <c r="D133" s="12">
        <f t="shared" si="6"/>
        <v>813</v>
      </c>
      <c r="E133" s="3" t="s">
        <v>21</v>
      </c>
      <c r="F133" s="3" t="s">
        <v>113</v>
      </c>
      <c r="G133" s="3" t="s">
        <v>115</v>
      </c>
      <c r="H133" s="2">
        <v>0</v>
      </c>
      <c r="I133" s="5">
        <v>0</v>
      </c>
      <c r="J133" s="5">
        <v>0</v>
      </c>
      <c r="K133" s="5">
        <v>0</v>
      </c>
      <c r="L133" s="5">
        <v>0</v>
      </c>
      <c r="M133" s="5">
        <v>2.3899999999999864</v>
      </c>
      <c r="N133" s="5">
        <v>0</v>
      </c>
      <c r="O133" s="5">
        <v>0</v>
      </c>
      <c r="P133" s="5">
        <v>0</v>
      </c>
      <c r="Q133" s="5">
        <v>0</v>
      </c>
      <c r="R133" s="6">
        <v>0</v>
      </c>
      <c r="S133" s="14" t="str">
        <f>VLOOKUP($D133,[1]Patrimoine_IMMOB!$B$6:$G$91,6,FALSE)</f>
        <v>31/12/N</v>
      </c>
      <c r="T133" s="1">
        <f>VLOOKUP($D133,[2]Matrice!$A$2:$H$100000,7,FALSE)</f>
        <v>42461</v>
      </c>
      <c r="U133" s="16" t="str">
        <f t="shared" si="7"/>
        <v>décembre</v>
      </c>
    </row>
    <row r="134" spans="2:21" x14ac:dyDescent="0.25">
      <c r="B134" s="1">
        <v>42461</v>
      </c>
      <c r="C134" s="4" t="s">
        <v>123</v>
      </c>
      <c r="D134" s="12">
        <f t="shared" si="6"/>
        <v>813</v>
      </c>
      <c r="E134" s="3" t="s">
        <v>17</v>
      </c>
      <c r="F134" s="3" t="s">
        <v>113</v>
      </c>
      <c r="G134" s="3" t="s">
        <v>115</v>
      </c>
      <c r="H134" s="2">
        <v>0</v>
      </c>
      <c r="I134" s="5">
        <v>0</v>
      </c>
      <c r="J134" s="5">
        <v>0</v>
      </c>
      <c r="K134" s="5">
        <v>0</v>
      </c>
      <c r="L134" s="5">
        <v>0</v>
      </c>
      <c r="M134" s="5">
        <v>7.9599999999999795</v>
      </c>
      <c r="N134" s="5">
        <v>0</v>
      </c>
      <c r="O134" s="5">
        <v>0</v>
      </c>
      <c r="P134" s="5">
        <v>0</v>
      </c>
      <c r="Q134" s="5">
        <v>0</v>
      </c>
      <c r="R134" s="6">
        <v>0</v>
      </c>
      <c r="S134" s="14" t="str">
        <f>VLOOKUP($D134,[1]Patrimoine_IMMOB!$B$6:$G$91,6,FALSE)</f>
        <v>31/12/N</v>
      </c>
      <c r="T134" s="1">
        <f>VLOOKUP($D134,[2]Matrice!$A$2:$H$100000,7,FALSE)</f>
        <v>42461</v>
      </c>
      <c r="U134" s="16" t="str">
        <f t="shared" si="7"/>
        <v>décembre</v>
      </c>
    </row>
    <row r="135" spans="2:21" x14ac:dyDescent="0.25">
      <c r="B135" s="1">
        <v>42461</v>
      </c>
      <c r="C135" s="4" t="s">
        <v>123</v>
      </c>
      <c r="D135" s="12">
        <f t="shared" si="6"/>
        <v>813</v>
      </c>
      <c r="E135" s="3" t="s">
        <v>34</v>
      </c>
      <c r="F135" s="3" t="s">
        <v>113</v>
      </c>
      <c r="G135" s="3" t="s">
        <v>115</v>
      </c>
      <c r="H135" s="2">
        <v>0</v>
      </c>
      <c r="I135" s="5">
        <v>0</v>
      </c>
      <c r="J135" s="5">
        <v>0</v>
      </c>
      <c r="K135" s="5">
        <v>0</v>
      </c>
      <c r="L135" s="5">
        <v>0</v>
      </c>
      <c r="M135" s="5">
        <v>9.2099999999999795</v>
      </c>
      <c r="N135" s="5">
        <v>0</v>
      </c>
      <c r="O135" s="5">
        <v>0</v>
      </c>
      <c r="P135" s="5">
        <v>0</v>
      </c>
      <c r="Q135" s="5">
        <v>0</v>
      </c>
      <c r="R135" s="6">
        <v>0</v>
      </c>
      <c r="S135" s="14" t="str">
        <f>VLOOKUP($D135,[1]Patrimoine_IMMOB!$B$6:$G$91,6,FALSE)</f>
        <v>31/12/N</v>
      </c>
      <c r="T135" s="1">
        <f>VLOOKUP($D135,[2]Matrice!$A$2:$H$100000,7,FALSE)</f>
        <v>42461</v>
      </c>
      <c r="U135" s="16" t="str">
        <f t="shared" si="7"/>
        <v>décembre</v>
      </c>
    </row>
    <row r="136" spans="2:21" x14ac:dyDescent="0.25">
      <c r="B136" s="1">
        <v>42461</v>
      </c>
      <c r="C136" s="4" t="s">
        <v>123</v>
      </c>
      <c r="D136" s="12">
        <f t="shared" si="6"/>
        <v>813</v>
      </c>
      <c r="E136" s="3" t="s">
        <v>22</v>
      </c>
      <c r="F136" s="3" t="s">
        <v>113</v>
      </c>
      <c r="G136" s="3" t="s">
        <v>115</v>
      </c>
      <c r="H136" s="2">
        <v>0</v>
      </c>
      <c r="I136" s="5">
        <v>0</v>
      </c>
      <c r="J136" s="5">
        <v>0</v>
      </c>
      <c r="K136" s="5">
        <v>0</v>
      </c>
      <c r="L136" s="5">
        <v>0</v>
      </c>
      <c r="M136" s="5">
        <v>7.9599999999999795</v>
      </c>
      <c r="N136" s="5">
        <v>0</v>
      </c>
      <c r="O136" s="5">
        <v>0</v>
      </c>
      <c r="P136" s="5">
        <v>0</v>
      </c>
      <c r="Q136" s="5">
        <v>0</v>
      </c>
      <c r="R136" s="6">
        <v>0</v>
      </c>
      <c r="S136" s="14" t="str">
        <f>VLOOKUP($D136,[1]Patrimoine_IMMOB!$B$6:$G$91,6,FALSE)</f>
        <v>31/12/N</v>
      </c>
      <c r="T136" s="1">
        <f>VLOOKUP($D136,[2]Matrice!$A$2:$H$100000,7,FALSE)</f>
        <v>42461</v>
      </c>
      <c r="U136" s="16" t="str">
        <f t="shared" si="7"/>
        <v>décembre</v>
      </c>
    </row>
    <row r="137" spans="2:21" x14ac:dyDescent="0.25">
      <c r="B137" s="1">
        <v>42461</v>
      </c>
      <c r="C137" s="4" t="s">
        <v>123</v>
      </c>
      <c r="D137" s="12">
        <f t="shared" si="6"/>
        <v>813</v>
      </c>
      <c r="E137" s="3" t="s">
        <v>35</v>
      </c>
      <c r="F137" s="3" t="s">
        <v>113</v>
      </c>
      <c r="G137" s="3" t="s">
        <v>115</v>
      </c>
      <c r="H137" s="2">
        <v>0</v>
      </c>
      <c r="I137" s="5">
        <v>0</v>
      </c>
      <c r="J137" s="5">
        <v>0</v>
      </c>
      <c r="K137" s="5">
        <v>0</v>
      </c>
      <c r="L137" s="5">
        <v>0</v>
      </c>
      <c r="M137" s="5">
        <v>7.9599999999999795</v>
      </c>
      <c r="N137" s="5">
        <v>0</v>
      </c>
      <c r="O137" s="5">
        <v>0</v>
      </c>
      <c r="P137" s="5">
        <v>0</v>
      </c>
      <c r="Q137" s="5">
        <v>0</v>
      </c>
      <c r="R137" s="6">
        <v>0</v>
      </c>
      <c r="S137" s="14" t="str">
        <f>VLOOKUP($D137,[1]Patrimoine_IMMOB!$B$6:$G$91,6,FALSE)</f>
        <v>31/12/N</v>
      </c>
      <c r="T137" s="1">
        <f>VLOOKUP($D137,[2]Matrice!$A$2:$H$100000,7,FALSE)</f>
        <v>42461</v>
      </c>
      <c r="U137" s="16" t="str">
        <f t="shared" si="7"/>
        <v>décembre</v>
      </c>
    </row>
    <row r="138" spans="2:21" x14ac:dyDescent="0.25">
      <c r="B138" s="1">
        <v>42461</v>
      </c>
      <c r="C138" s="4" t="s">
        <v>123</v>
      </c>
      <c r="D138" s="11">
        <v>817</v>
      </c>
      <c r="E138" s="3" t="s">
        <v>16</v>
      </c>
      <c r="F138" s="3" t="s">
        <v>113</v>
      </c>
      <c r="G138" s="3" t="s">
        <v>115</v>
      </c>
      <c r="H138" s="2">
        <v>0</v>
      </c>
      <c r="I138" s="5">
        <v>0</v>
      </c>
      <c r="J138" s="5">
        <v>0</v>
      </c>
      <c r="K138" s="5">
        <v>0</v>
      </c>
      <c r="L138" s="5">
        <v>0</v>
      </c>
      <c r="M138" s="5">
        <v>1.3600000000000136</v>
      </c>
      <c r="N138" s="5">
        <v>0</v>
      </c>
      <c r="O138" s="5">
        <v>0</v>
      </c>
      <c r="P138" s="5">
        <v>0</v>
      </c>
      <c r="Q138" s="5">
        <v>0</v>
      </c>
      <c r="R138" s="6">
        <v>0</v>
      </c>
      <c r="S138" s="14" t="str">
        <f>VLOOKUP($D138,[1]Patrimoine_IMMOB!$B$6:$G$91,6,FALSE)</f>
        <v>31/12/N</v>
      </c>
      <c r="T138" s="1">
        <f>VLOOKUP($D138,[2]Matrice!$A$2:$H$100000,7,FALSE)</f>
        <v>42461</v>
      </c>
      <c r="U138" s="16" t="str">
        <f t="shared" si="7"/>
        <v>décembre</v>
      </c>
    </row>
    <row r="139" spans="2:21" x14ac:dyDescent="0.25">
      <c r="B139" s="1">
        <v>42461</v>
      </c>
      <c r="C139" s="4" t="s">
        <v>123</v>
      </c>
      <c r="D139" s="12">
        <f t="shared" si="6"/>
        <v>817</v>
      </c>
      <c r="E139" s="3" t="s">
        <v>32</v>
      </c>
      <c r="F139" s="3" t="s">
        <v>113</v>
      </c>
      <c r="G139" s="3" t="s">
        <v>115</v>
      </c>
      <c r="H139" s="2">
        <v>0</v>
      </c>
      <c r="I139" s="5">
        <v>0</v>
      </c>
      <c r="J139" s="5">
        <v>0</v>
      </c>
      <c r="K139" s="5">
        <v>0</v>
      </c>
      <c r="L139" s="5">
        <v>0</v>
      </c>
      <c r="M139" s="5">
        <v>1.3600000000000136</v>
      </c>
      <c r="N139" s="5">
        <v>0</v>
      </c>
      <c r="O139" s="5">
        <v>0</v>
      </c>
      <c r="P139" s="5">
        <v>0</v>
      </c>
      <c r="Q139" s="5">
        <v>0</v>
      </c>
      <c r="R139" s="6">
        <v>0</v>
      </c>
      <c r="S139" s="14" t="str">
        <f>VLOOKUP($D139,[1]Patrimoine_IMMOB!$B$6:$G$91,6,FALSE)</f>
        <v>31/12/N</v>
      </c>
      <c r="T139" s="1">
        <f>VLOOKUP($D139,[2]Matrice!$A$2:$H$100000,7,FALSE)</f>
        <v>42461</v>
      </c>
      <c r="U139" s="16" t="str">
        <f t="shared" si="7"/>
        <v>décembre</v>
      </c>
    </row>
    <row r="140" spans="2:21" x14ac:dyDescent="0.25">
      <c r="B140" s="1">
        <v>42461</v>
      </c>
      <c r="C140" s="4" t="s">
        <v>123</v>
      </c>
      <c r="D140" s="12">
        <f t="shared" si="6"/>
        <v>817</v>
      </c>
      <c r="E140" s="3" t="s">
        <v>21</v>
      </c>
      <c r="F140" s="3" t="s">
        <v>113</v>
      </c>
      <c r="G140" s="3" t="s">
        <v>115</v>
      </c>
      <c r="H140" s="2">
        <v>0</v>
      </c>
      <c r="I140" s="5">
        <v>0</v>
      </c>
      <c r="J140" s="5">
        <v>0</v>
      </c>
      <c r="K140" s="5">
        <v>0</v>
      </c>
      <c r="L140" s="5">
        <v>0</v>
      </c>
      <c r="M140" s="5">
        <v>2.3199999999999932</v>
      </c>
      <c r="N140" s="5">
        <v>0</v>
      </c>
      <c r="O140" s="5">
        <v>0</v>
      </c>
      <c r="P140" s="5">
        <v>0</v>
      </c>
      <c r="Q140" s="5">
        <v>0</v>
      </c>
      <c r="R140" s="6">
        <v>0</v>
      </c>
      <c r="S140" s="14" t="str">
        <f>VLOOKUP($D140,[1]Patrimoine_IMMOB!$B$6:$G$91,6,FALSE)</f>
        <v>31/12/N</v>
      </c>
      <c r="T140" s="1">
        <f>VLOOKUP($D140,[2]Matrice!$A$2:$H$100000,7,FALSE)</f>
        <v>42461</v>
      </c>
      <c r="U140" s="16" t="str">
        <f t="shared" si="7"/>
        <v>décembre</v>
      </c>
    </row>
  </sheetData>
  <autoFilter ref="A1:R140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B24"/>
  <sheetViews>
    <sheetView workbookViewId="0">
      <selection activeCell="B24" sqref="B24"/>
    </sheetView>
  </sheetViews>
  <sheetFormatPr baseColWidth="10" defaultRowHeight="15" x14ac:dyDescent="0.25"/>
  <sheetData>
    <row r="5" spans="1:2" x14ac:dyDescent="0.25">
      <c r="A5" t="s">
        <v>132</v>
      </c>
      <c r="B5" t="s">
        <v>126</v>
      </c>
    </row>
    <row r="6" spans="1:2" x14ac:dyDescent="0.25">
      <c r="B6" t="s">
        <v>127</v>
      </c>
    </row>
    <row r="7" spans="1:2" x14ac:dyDescent="0.25">
      <c r="B7" t="s">
        <v>128</v>
      </c>
    </row>
    <row r="8" spans="1:2" x14ac:dyDescent="0.25">
      <c r="B8" t="s">
        <v>129</v>
      </c>
    </row>
    <row r="9" spans="1:2" x14ac:dyDescent="0.25">
      <c r="B9" t="s">
        <v>130</v>
      </c>
    </row>
    <row r="10" spans="1:2" x14ac:dyDescent="0.25">
      <c r="B10" t="s">
        <v>131</v>
      </c>
    </row>
    <row r="12" spans="1:2" x14ac:dyDescent="0.25">
      <c r="A12" t="s">
        <v>133</v>
      </c>
      <c r="B12" t="s">
        <v>134</v>
      </c>
    </row>
    <row r="13" spans="1:2" x14ac:dyDescent="0.25">
      <c r="B13" t="s">
        <v>135</v>
      </c>
    </row>
    <row r="15" spans="1:2" x14ac:dyDescent="0.25">
      <c r="A15" t="s">
        <v>136</v>
      </c>
      <c r="B15" t="s">
        <v>137</v>
      </c>
    </row>
    <row r="16" spans="1:2" x14ac:dyDescent="0.25">
      <c r="B16" t="s">
        <v>138</v>
      </c>
    </row>
    <row r="18" spans="1:2" x14ac:dyDescent="0.25">
      <c r="A18" t="s">
        <v>139</v>
      </c>
      <c r="B18" t="s">
        <v>140</v>
      </c>
    </row>
    <row r="20" spans="1:2" x14ac:dyDescent="0.25">
      <c r="A20" t="s">
        <v>141</v>
      </c>
      <c r="B20" t="s">
        <v>142</v>
      </c>
    </row>
    <row r="21" spans="1:2" x14ac:dyDescent="0.25">
      <c r="B21" t="s">
        <v>143</v>
      </c>
    </row>
    <row r="22" spans="1:2" x14ac:dyDescent="0.25">
      <c r="B22" t="s">
        <v>144</v>
      </c>
    </row>
    <row r="24" spans="1:2" x14ac:dyDescent="0.25">
      <c r="A24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Copie</vt:lpstr>
      <vt:lpstr>A LIRE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BLANC</dc:creator>
  <cp:lastModifiedBy>Adrien BLANC</cp:lastModifiedBy>
  <cp:lastPrinted>2015-07-20T10:52:33Z</cp:lastPrinted>
  <dcterms:created xsi:type="dcterms:W3CDTF">2014-10-10T12:28:34Z</dcterms:created>
  <dcterms:modified xsi:type="dcterms:W3CDTF">2016-05-04T07:22:27Z</dcterms:modified>
</cp:coreProperties>
</file>