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PCLIM1097\Desktop\MAP\Audit\Outils de calcul\Echangeur\"/>
    </mc:Choice>
  </mc:AlternateContent>
  <xr:revisionPtr revIDLastSave="0" documentId="13_ncr:1_{508030AF-BAA0-43A3-94AE-8FDD61440CA7}" xr6:coauthVersionLast="40" xr6:coauthVersionMax="40" xr10:uidLastSave="{00000000-0000-0000-0000-000000000000}"/>
  <bookViews>
    <workbookView xWindow="0" yWindow="0" windowWidth="20490" windowHeight="7545" xr2:uid="{C0C14AE4-BC7D-4604-B63A-87C90D0A13E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5" i="1" l="1"/>
  <c r="C14" i="1"/>
  <c r="C19" i="1" s="1"/>
  <c r="N26" i="1" l="1"/>
  <c r="N25" i="1" l="1"/>
  <c r="C24" i="1" s="1"/>
  <c r="C26" i="1" s="1"/>
</calcChain>
</file>

<file path=xl/sharedStrings.xml><?xml version="1.0" encoding="utf-8"?>
<sst xmlns="http://schemas.openxmlformats.org/spreadsheetml/2006/main" count="13" uniqueCount="13">
  <si>
    <t>x: (kgeau/kgas)</t>
  </si>
  <si>
    <t>Tair (°C)</t>
  </si>
  <si>
    <t>Hair (kJ/kgas)</t>
  </si>
  <si>
    <t>T (°C)</t>
  </si>
  <si>
    <t>Qv (m3/h)</t>
  </si>
  <si>
    <t>Qm (kg/h)</t>
  </si>
  <si>
    <t>si nom renseignée mettre 0</t>
  </si>
  <si>
    <t>Base de données:</t>
  </si>
  <si>
    <t>Rho (kg/m3)</t>
  </si>
  <si>
    <t>e (% décimal)</t>
  </si>
  <si>
    <t>AIR</t>
  </si>
  <si>
    <t>Puissance (kW)</t>
  </si>
  <si>
    <t>pm (Pa)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</si>
</sst>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00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" fontId="0" fillId="0" borderId="0" xfId="0" applyNumberFormat="1"/>
    <xf numFmtId="0" fontId="1" fillId="0" borderId="0" xfId="0" applyFont="1"/>
    <xf numFmtId="0" fontId="0" fillId="2" borderId="2" xfId="0" applyFill="1" applyBorder="1"/>
    <xf numFmtId="0" fontId="0" fillId="3" borderId="1" xfId="0" applyFill="1" applyBorder="1"/>
    <xf numFmtId="164" fontId="0" fillId="4" borderId="2" xfId="0" applyNumberFormat="1" applyFill="1" applyBorder="1"/>
    <xf numFmtId="1" fontId="0" fillId="3" borderId="3" xfId="0" applyNumberFormat="1" applyFill="1" applyBorder="1"/>
    <xf numFmtId="165" fontId="0" fillId="6" borderId="2" xfId="0" applyNumberFormat="1" applyFill="1" applyBorder="1"/>
    <xf numFmtId="165" fontId="0" fillId="6" borderId="4" xfId="0" applyNumberFormat="1" applyFill="1" applyBorder="1"/>
    <xf numFmtId="0" fontId="2" fillId="5" borderId="0" xfId="0" applyFont="1" applyFill="1" applyAlignment="1">
      <alignment horizontal="center" vertical="center" textRotation="90"/>
    </xf>
    <xf numFmtId="2" fontId="0" fillId="6" borderId="2" xfId="0" applyNumberFormat="1" applyFill="1" applyBorder="1"/>
    <xf numFmtId="164" fontId="0" fillId="6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618564</xdr:colOff>
      <xdr:row>18</xdr:row>
      <xdr:rowOff>146797</xdr:rowOff>
    </xdr:from>
    <xdr:to>
      <xdr:col>12</xdr:col>
      <xdr:colOff>570373</xdr:colOff>
      <xdr:row>21</xdr:row>
      <xdr:rowOff>53167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2191EFE-B21C-4A3C-84C3-793785B111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70711" y="3676650"/>
          <a:ext cx="4523809" cy="489076"/>
        </a:xfrm>
        <a:prstGeom prst="rect">
          <a:avLst/>
        </a:prstGeom>
      </xdr:spPr>
    </xdr:pic>
    <xdr:clientData/>
  </xdr:twoCellAnchor>
  <xdr:twoCellAnchor editAs="oneCell">
    <xdr:from>
      <xdr:col>12</xdr:col>
      <xdr:colOff>599514</xdr:colOff>
      <xdr:row>18</xdr:row>
      <xdr:rowOff>145115</xdr:rowOff>
    </xdr:from>
    <xdr:to>
      <xdr:col>15</xdr:col>
      <xdr:colOff>490534</xdr:colOff>
      <xdr:row>20</xdr:row>
      <xdr:rowOff>165795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9749C09-6E07-42C9-B4B8-E37F46A953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23661" y="3674968"/>
          <a:ext cx="2266667" cy="412886"/>
        </a:xfrm>
        <a:prstGeom prst="rect">
          <a:avLst/>
        </a:prstGeom>
      </xdr:spPr>
    </xdr:pic>
    <xdr:clientData/>
  </xdr:twoCellAnchor>
  <xdr:twoCellAnchor editAs="oneCell">
    <xdr:from>
      <xdr:col>15</xdr:col>
      <xdr:colOff>559733</xdr:colOff>
      <xdr:row>18</xdr:row>
      <xdr:rowOff>112620</xdr:rowOff>
    </xdr:from>
    <xdr:to>
      <xdr:col>19</xdr:col>
      <xdr:colOff>182322</xdr:colOff>
      <xdr:row>21</xdr:row>
      <xdr:rowOff>57086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8EB7910-0D9B-4245-A2D4-5B15751D54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359527" y="3642473"/>
          <a:ext cx="2670589" cy="527172"/>
        </a:xfrm>
        <a:prstGeom prst="rect">
          <a:avLst/>
        </a:prstGeom>
      </xdr:spPr>
    </xdr:pic>
    <xdr:clientData/>
  </xdr:twoCellAnchor>
  <xdr:twoCellAnchor editAs="oneCell">
    <xdr:from>
      <xdr:col>3</xdr:col>
      <xdr:colOff>43142</xdr:colOff>
      <xdr:row>17</xdr:row>
      <xdr:rowOff>11206</xdr:rowOff>
    </xdr:from>
    <xdr:to>
      <xdr:col>6</xdr:col>
      <xdr:colOff>585713</xdr:colOff>
      <xdr:row>21</xdr:row>
      <xdr:rowOff>92310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CF0397A-703C-4F3C-918D-43CFF24CF9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609289" y="3339353"/>
          <a:ext cx="2828571" cy="865516"/>
        </a:xfrm>
        <a:prstGeom prst="rect">
          <a:avLst/>
        </a:prstGeom>
      </xdr:spPr>
    </xdr:pic>
    <xdr:clientData/>
  </xdr:twoCellAnchor>
  <xdr:twoCellAnchor editAs="oneCell">
    <xdr:from>
      <xdr:col>3</xdr:col>
      <xdr:colOff>115420</xdr:colOff>
      <xdr:row>10</xdr:row>
      <xdr:rowOff>64994</xdr:rowOff>
    </xdr:from>
    <xdr:to>
      <xdr:col>8</xdr:col>
      <xdr:colOff>753039</xdr:colOff>
      <xdr:row>16</xdr:row>
      <xdr:rowOff>90058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C9E04F8C-0D3D-4F3F-807E-F4F1F065C8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681567" y="2059641"/>
          <a:ext cx="4447619" cy="1190476"/>
        </a:xfrm>
        <a:prstGeom prst="rect">
          <a:avLst/>
        </a:prstGeom>
        <a:ln w="6350">
          <a:solidFill>
            <a:schemeClr val="tx1"/>
          </a:solidFill>
        </a:ln>
      </xdr:spPr>
    </xdr:pic>
    <xdr:clientData/>
  </xdr:twoCellAnchor>
  <xdr:twoCellAnchor editAs="oneCell">
    <xdr:from>
      <xdr:col>3</xdr:col>
      <xdr:colOff>238125</xdr:colOff>
      <xdr:row>21</xdr:row>
      <xdr:rowOff>161925</xdr:rowOff>
    </xdr:from>
    <xdr:to>
      <xdr:col>9</xdr:col>
      <xdr:colOff>704220</xdr:colOff>
      <xdr:row>24</xdr:row>
      <xdr:rowOff>180900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1F47F2DF-A777-4692-A889-99F328496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038350" y="4162425"/>
          <a:ext cx="5038095" cy="609524"/>
        </a:xfrm>
        <a:prstGeom prst="rect">
          <a:avLst/>
        </a:prstGeom>
      </xdr:spPr>
    </xdr:pic>
    <xdr:clientData/>
  </xdr:twoCellAnchor>
  <xdr:twoCellAnchor editAs="oneCell">
    <xdr:from>
      <xdr:col>14</xdr:col>
      <xdr:colOff>104775</xdr:colOff>
      <xdr:row>22</xdr:row>
      <xdr:rowOff>38100</xdr:rowOff>
    </xdr:from>
    <xdr:to>
      <xdr:col>16</xdr:col>
      <xdr:colOff>314108</xdr:colOff>
      <xdr:row>25</xdr:row>
      <xdr:rowOff>160155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E8CEE95E-6DE3-4118-A312-D28C1F04CC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0372725" y="4229100"/>
          <a:ext cx="1733333" cy="7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52A7B-D28A-4C81-9F49-6BA7B3BB56C7}">
  <dimension ref="A2:N40"/>
  <sheetViews>
    <sheetView tabSelected="1" topLeftCell="A4" zoomScale="85" zoomScaleNormal="85" workbookViewId="0">
      <selection activeCell="C24" sqref="C24"/>
    </sheetView>
  </sheetViews>
  <sheetFormatPr baseColWidth="10" defaultRowHeight="15" x14ac:dyDescent="0.25"/>
  <cols>
    <col min="2" max="2" width="15.5703125" customWidth="1"/>
    <col min="14" max="14" width="12.7109375" bestFit="1" customWidth="1"/>
  </cols>
  <sheetData>
    <row r="2" spans="1:14" ht="15.75" thickBot="1" x14ac:dyDescent="0.3"/>
    <row r="3" spans="1:14" ht="15.75" thickBot="1" x14ac:dyDescent="0.3">
      <c r="A3" s="9" t="s">
        <v>10</v>
      </c>
      <c r="B3" s="4" t="s">
        <v>9</v>
      </c>
      <c r="C3" s="3">
        <v>0.7</v>
      </c>
    </row>
    <row r="4" spans="1:14" ht="15.75" thickBot="1" x14ac:dyDescent="0.3">
      <c r="A4" s="9"/>
    </row>
    <row r="5" spans="1:14" ht="15.75" thickBot="1" x14ac:dyDescent="0.3">
      <c r="A5" s="9"/>
      <c r="B5" s="4" t="s">
        <v>12</v>
      </c>
      <c r="C5" s="3">
        <v>0</v>
      </c>
      <c r="D5" s="2" t="s">
        <v>6</v>
      </c>
    </row>
    <row r="6" spans="1:14" ht="15.75" thickBot="1" x14ac:dyDescent="0.3">
      <c r="A6" s="9"/>
      <c r="N6" s="1"/>
    </row>
    <row r="7" spans="1:14" ht="15.75" thickBot="1" x14ac:dyDescent="0.3">
      <c r="A7" s="9"/>
      <c r="B7" s="4" t="s">
        <v>1</v>
      </c>
      <c r="C7" s="3">
        <v>20</v>
      </c>
      <c r="N7" s="1"/>
    </row>
    <row r="8" spans="1:14" ht="15.75" thickBot="1" x14ac:dyDescent="0.3">
      <c r="A8" s="9"/>
      <c r="N8" s="1"/>
    </row>
    <row r="9" spans="1:14" ht="15.75" thickBot="1" x14ac:dyDescent="0.3">
      <c r="A9" s="9"/>
      <c r="B9" s="4" t="s">
        <v>4</v>
      </c>
      <c r="C9" s="3">
        <v>1000</v>
      </c>
      <c r="N9" s="1"/>
    </row>
    <row r="10" spans="1:14" x14ac:dyDescent="0.25">
      <c r="A10" s="9"/>
      <c r="N10" s="1"/>
    </row>
    <row r="11" spans="1:14" x14ac:dyDescent="0.25">
      <c r="A11" s="9"/>
      <c r="N11" s="1"/>
    </row>
    <row r="12" spans="1:14" x14ac:dyDescent="0.25">
      <c r="A12" s="9"/>
      <c r="N12" s="1"/>
    </row>
    <row r="13" spans="1:14" ht="15.75" thickBot="1" x14ac:dyDescent="0.3">
      <c r="A13" s="9"/>
      <c r="N13" s="1"/>
    </row>
    <row r="14" spans="1:14" ht="15.75" thickBot="1" x14ac:dyDescent="0.3">
      <c r="A14" s="9"/>
      <c r="B14" s="4" t="s">
        <v>0</v>
      </c>
      <c r="C14" s="7">
        <f>((C3*10^(2.7877+(7.625*C7)/(241.6+C7)))/(101325-C3*10^(2.7877+(7.625*C7)/(241.6+C7))))*(18/29)</f>
        <v>1.0233135230635255E-2</v>
      </c>
      <c r="N14" s="1"/>
    </row>
    <row r="15" spans="1:14" x14ac:dyDescent="0.25">
      <c r="A15" s="9"/>
      <c r="N15" s="1"/>
    </row>
    <row r="16" spans="1:14" x14ac:dyDescent="0.25">
      <c r="A16" s="9"/>
      <c r="N16" s="1"/>
    </row>
    <row r="17" spans="1:14" x14ac:dyDescent="0.25">
      <c r="A17" s="9"/>
      <c r="N17" s="1"/>
    </row>
    <row r="18" spans="1:14" ht="15.75" thickBot="1" x14ac:dyDescent="0.3">
      <c r="A18" s="9"/>
      <c r="N18" s="1"/>
    </row>
    <row r="19" spans="1:14" ht="15.75" thickBot="1" x14ac:dyDescent="0.3">
      <c r="A19" s="9"/>
      <c r="B19" s="4" t="s">
        <v>2</v>
      </c>
      <c r="C19" s="10">
        <f>1.006*C7+C14*(2501+1.83*C7)</f>
        <v>46.087603961260022</v>
      </c>
      <c r="N19" s="1"/>
    </row>
    <row r="20" spans="1:14" x14ac:dyDescent="0.25">
      <c r="A20" s="9"/>
      <c r="N20" s="1"/>
    </row>
    <row r="21" spans="1:14" x14ac:dyDescent="0.25">
      <c r="A21" s="9"/>
      <c r="N21" s="1"/>
    </row>
    <row r="22" spans="1:14" x14ac:dyDescent="0.25">
      <c r="A22" s="9"/>
      <c r="N22" s="1"/>
    </row>
    <row r="23" spans="1:14" ht="15.75" thickBot="1" x14ac:dyDescent="0.3">
      <c r="A23" s="9"/>
      <c r="N23" s="1"/>
    </row>
    <row r="24" spans="1:14" ht="15.75" thickBot="1" x14ac:dyDescent="0.3">
      <c r="A24" s="9"/>
      <c r="B24" s="4" t="s">
        <v>5</v>
      </c>
      <c r="C24" s="11">
        <f>C9*N25</f>
        <v>1196.7479375931669</v>
      </c>
      <c r="K24" t="s">
        <v>7</v>
      </c>
      <c r="M24" t="s">
        <v>3</v>
      </c>
      <c r="N24" s="6" t="s">
        <v>8</v>
      </c>
    </row>
    <row r="25" spans="1:14" ht="15.75" thickBot="1" x14ac:dyDescent="0.3">
      <c r="A25" s="9"/>
      <c r="M25">
        <f>C7</f>
        <v>20</v>
      </c>
      <c r="N25" s="8">
        <f>(1/(287.06*(M25+273.15)))*((101325+C5)-230.617*C3*EXP(N26))</f>
        <v>1.1967479375931669</v>
      </c>
    </row>
    <row r="26" spans="1:14" ht="15.75" thickBot="1" x14ac:dyDescent="0.3">
      <c r="A26" s="9"/>
      <c r="B26" s="4" t="s">
        <v>11</v>
      </c>
      <c r="C26" s="5">
        <f>C19*(C24/3600)</f>
        <v>15.320901385902388</v>
      </c>
      <c r="N26">
        <f>(17.5043*M25)/(241.2+M25)</f>
        <v>1.3402986217457888</v>
      </c>
    </row>
    <row r="28" spans="1:14" x14ac:dyDescent="0.25">
      <c r="N28" s="1"/>
    </row>
    <row r="29" spans="1:14" x14ac:dyDescent="0.25">
      <c r="N29" s="1"/>
    </row>
    <row r="30" spans="1:14" x14ac:dyDescent="0.25">
      <c r="N30" s="1"/>
    </row>
    <row r="31" spans="1:14" x14ac:dyDescent="0.25">
      <c r="N31" s="1"/>
    </row>
    <row r="32" spans="1:14" x14ac:dyDescent="0.25">
      <c r="N32" s="1"/>
    </row>
    <row r="33" spans="14:14" x14ac:dyDescent="0.25">
      <c r="N33" s="1"/>
    </row>
    <row r="34" spans="14:14" x14ac:dyDescent="0.25">
      <c r="N34" s="1"/>
    </row>
    <row r="35" spans="14:14" x14ac:dyDescent="0.25">
      <c r="N35" s="1"/>
    </row>
    <row r="36" spans="14:14" x14ac:dyDescent="0.25">
      <c r="N36" s="1"/>
    </row>
    <row r="37" spans="14:14" x14ac:dyDescent="0.25">
      <c r="N37" s="1"/>
    </row>
    <row r="38" spans="14:14" x14ac:dyDescent="0.25">
      <c r="N38" s="1"/>
    </row>
    <row r="39" spans="14:14" x14ac:dyDescent="0.25">
      <c r="N39" s="1"/>
    </row>
    <row r="40" spans="14:14" x14ac:dyDescent="0.25">
      <c r="N40" s="1"/>
    </row>
  </sheetData>
  <mergeCells count="1">
    <mergeCell ref="A3:A2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MAPCLIM1097</dc:creator>
  <cp:lastModifiedBy>MAPCLIM1097</cp:lastModifiedBy>
  <dcterms:created xsi:type="dcterms:W3CDTF">2018-12-19T14:37:08Z</dcterms:created>
  <dcterms:modified xsi:type="dcterms:W3CDTF">2018-12-21T10:46:09Z</dcterms:modified>
</cp:coreProperties>
</file>