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ORALYS\"/>
    </mc:Choice>
  </mc:AlternateContent>
  <bookViews>
    <workbookView xWindow="0" yWindow="0" windowWidth="19200" windowHeight="7335" activeTab="1"/>
  </bookViews>
  <sheets>
    <sheet name="Extrait balance" sheetId="2" r:id="rId1"/>
    <sheet name="Bilan test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 l="1"/>
  <c r="J17" i="1"/>
  <c r="B10" i="1"/>
  <c r="B3" i="1"/>
  <c r="C9" i="1"/>
  <c r="B9" i="1"/>
  <c r="C2" i="1"/>
  <c r="B2" i="1"/>
</calcChain>
</file>

<file path=xl/sharedStrings.xml><?xml version="1.0" encoding="utf-8"?>
<sst xmlns="http://schemas.openxmlformats.org/spreadsheetml/2006/main" count="23" uniqueCount="21">
  <si>
    <t>Compte</t>
  </si>
  <si>
    <t>Libelle</t>
  </si>
  <si>
    <t>Capital</t>
  </si>
  <si>
    <t>Stocks</t>
  </si>
  <si>
    <t>CIC</t>
  </si>
  <si>
    <t>CE</t>
  </si>
  <si>
    <t>Cdt Agr</t>
  </si>
  <si>
    <t>SocGen</t>
  </si>
  <si>
    <t>BNP</t>
  </si>
  <si>
    <t>ACTIF</t>
  </si>
  <si>
    <t>PASSIF</t>
  </si>
  <si>
    <t>Concours bancaires</t>
  </si>
  <si>
    <t>Disponibilités</t>
  </si>
  <si>
    <t>=SOMME.SI.ENS('Extrait balance'!C$2:C$8;'Extrait balance'!C$2:C$8;"&gt;0";gauche('Extrait balance'!$A$2:$A$8;3)*1;512)</t>
  </si>
  <si>
    <t>test n°1 en B3 : =SOMME.SI.ENS('Extrait balance'!C$2:C$8;'Extrait balance'!C$2:C$8;"&gt;0";'Extrait balance'!A$2:A$8;512&amp;"*")</t>
  </si>
  <si>
    <t>+ test qui me met une erreur du type ceci n'est pas une formule :</t>
  </si>
  <si>
    <t>test n°2 en B10 : =SOMMEPROD((ET(GAUCHE('Extrait balance'!$A$2:$A$8;3)="512";'Extrait balance'!$C$2:$C$8&gt;0))*('Extrait balance'!C$2:C$8))</t>
  </si>
  <si>
    <t>mais là je pense que je ne suis pas du tout la fct SOMMEPROD que je connais peu donc à mon avis, test impossible</t>
  </si>
  <si>
    <t>Rappel :</t>
  </si>
  <si>
    <t xml:space="preserve">Le but est d'avoir en B3 la somme des comptes qui commence par 512 et qui sont positifs soit une somme théorique de </t>
  </si>
  <si>
    <t xml:space="preserve">Le but est d'avoir en B10 la somme des comptes qui commence par 512 et qui sont négatifs soit une somme théorique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</si>
</sst>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(#,##0.00\);_-* &quot;-&quot;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2" fillId="0" borderId="0" xfId="0" applyFont="1"/>
    <xf numFmtId="14" fontId="2" fillId="0" borderId="0" xfId="0" applyNumberFormat="1" applyFont="1"/>
    <xf numFmtId="0" fontId="0" fillId="2" borderId="0" xfId="0" applyFill="1"/>
    <xf numFmtId="14" fontId="2" fillId="2" borderId="0" xfId="0" applyNumberFormat="1" applyFont="1" applyFill="1"/>
    <xf numFmtId="0" fontId="0" fillId="0" borderId="0" xfId="0" quotePrefix="1"/>
    <xf numFmtId="0" fontId="0" fillId="3" borderId="0" xfId="0" applyFill="1"/>
    <xf numFmtId="0" fontId="0" fillId="4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E7" sqref="E7"/>
    </sheetView>
  </sheetViews>
  <sheetFormatPr baseColWidth="10" defaultRowHeight="15" x14ac:dyDescent="0.25"/>
  <sheetData>
    <row r="1" spans="1:4" s="2" customFormat="1" x14ac:dyDescent="0.25">
      <c r="A1" s="2" t="s">
        <v>0</v>
      </c>
      <c r="B1" s="2" t="s">
        <v>1</v>
      </c>
      <c r="C1" s="3">
        <v>42277</v>
      </c>
      <c r="D1" s="3">
        <v>42308</v>
      </c>
    </row>
    <row r="2" spans="1:4" x14ac:dyDescent="0.25">
      <c r="A2">
        <v>101300</v>
      </c>
      <c r="B2" t="s">
        <v>2</v>
      </c>
      <c r="C2" s="1">
        <v>-50000</v>
      </c>
      <c r="D2" s="1">
        <v>-50000</v>
      </c>
    </row>
    <row r="3" spans="1:4" x14ac:dyDescent="0.25">
      <c r="A3">
        <v>370000</v>
      </c>
      <c r="B3" t="s">
        <v>3</v>
      </c>
      <c r="C3" s="1">
        <v>150000</v>
      </c>
      <c r="D3" s="1">
        <v>167000</v>
      </c>
    </row>
    <row r="4" spans="1:4" x14ac:dyDescent="0.25">
      <c r="A4">
        <v>512100</v>
      </c>
      <c r="B4" t="s">
        <v>4</v>
      </c>
      <c r="C4" s="1">
        <v>40000</v>
      </c>
      <c r="D4" s="1">
        <v>45000</v>
      </c>
    </row>
    <row r="5" spans="1:4" x14ac:dyDescent="0.25">
      <c r="A5">
        <v>512200</v>
      </c>
      <c r="B5" t="s">
        <v>5</v>
      </c>
      <c r="C5" s="1">
        <v>-25000</v>
      </c>
      <c r="D5" s="1">
        <v>-20000</v>
      </c>
    </row>
    <row r="6" spans="1:4" x14ac:dyDescent="0.25">
      <c r="A6">
        <v>512300</v>
      </c>
      <c r="B6" t="s">
        <v>6</v>
      </c>
      <c r="C6" s="1">
        <v>45000</v>
      </c>
      <c r="D6" s="1">
        <v>30000</v>
      </c>
    </row>
    <row r="7" spans="1:4" x14ac:dyDescent="0.25">
      <c r="A7">
        <v>512400</v>
      </c>
      <c r="B7" t="s">
        <v>7</v>
      </c>
      <c r="C7" s="1">
        <v>100000</v>
      </c>
      <c r="D7" s="1">
        <v>130000</v>
      </c>
    </row>
    <row r="8" spans="1:4" x14ac:dyDescent="0.25">
      <c r="A8">
        <v>512500</v>
      </c>
      <c r="B8" t="s">
        <v>8</v>
      </c>
      <c r="C8" s="1">
        <v>-50000</v>
      </c>
      <c r="D8" s="1">
        <v>-70000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D15" sqref="D15"/>
    </sheetView>
  </sheetViews>
  <sheetFormatPr baseColWidth="10" defaultRowHeight="15" x14ac:dyDescent="0.25"/>
  <cols>
    <col min="1" max="1" width="18.140625" bestFit="1" customWidth="1"/>
  </cols>
  <sheetData>
    <row r="1" spans="1:5" x14ac:dyDescent="0.25">
      <c r="A1" s="4" t="s">
        <v>9</v>
      </c>
      <c r="B1" s="5">
        <v>42277</v>
      </c>
      <c r="C1" s="5">
        <v>42308</v>
      </c>
    </row>
    <row r="2" spans="1:5" x14ac:dyDescent="0.25">
      <c r="A2" t="s">
        <v>3</v>
      </c>
      <c r="B2">
        <f>SUMPRODUCT((LEFT('Extrait balance'!$A$2:$A$8,3)="370")*('Extrait balance'!C$2:C$8))</f>
        <v>150000</v>
      </c>
      <c r="C2">
        <f>SUMPRODUCT((LEFT('Extrait balance'!$A$2:$A$8,3)="370")*('Extrait balance'!D$2:D$8))</f>
        <v>167000</v>
      </c>
    </row>
    <row r="3" spans="1:5" x14ac:dyDescent="0.25">
      <c r="A3" t="s">
        <v>12</v>
      </c>
      <c r="B3" s="7">
        <f>SUMIFS('Extrait balance'!C$2:C$8,'Extrait balance'!C$2:C$8,"&gt;0",'Extrait balance'!A$2:A$8,512&amp;"*")</f>
        <v>0</v>
      </c>
      <c r="E3" s="7" t="s">
        <v>14</v>
      </c>
    </row>
    <row r="4" spans="1:5" x14ac:dyDescent="0.25">
      <c r="E4" s="6" t="s">
        <v>15</v>
      </c>
    </row>
    <row r="5" spans="1:5" x14ac:dyDescent="0.25">
      <c r="E5" s="6" t="s">
        <v>13</v>
      </c>
    </row>
    <row r="6" spans="1:5" x14ac:dyDescent="0.25">
      <c r="E6" s="6"/>
    </row>
    <row r="8" spans="1:5" x14ac:dyDescent="0.25">
      <c r="A8" s="4" t="s">
        <v>10</v>
      </c>
      <c r="B8" s="5">
        <v>42277</v>
      </c>
      <c r="C8" s="5">
        <v>42308</v>
      </c>
    </row>
    <row r="9" spans="1:5" x14ac:dyDescent="0.25">
      <c r="A9" t="s">
        <v>2</v>
      </c>
      <c r="B9">
        <f>-SUMPRODUCT((LEFT('Extrait balance'!$A$2:$A$8,4)="1013")*('Extrait balance'!C$2:C$8))</f>
        <v>50000</v>
      </c>
      <c r="C9">
        <f>-SUMPRODUCT((LEFT('Extrait balance'!$A$2:$A$8,4)="1013")*('Extrait balance'!D$2:D$8))</f>
        <v>50000</v>
      </c>
    </row>
    <row r="10" spans="1:5" x14ac:dyDescent="0.25">
      <c r="A10" t="s">
        <v>11</v>
      </c>
      <c r="B10" s="8" t="e">
        <f>SUMPRODUCT((AND(LEFT('Extrait balance'!$A$2:$A$8,3)="512",'Extrait balance'!$C$2:$C$8&gt;0))*('Extrait balance'!C$2:C$8))</f>
        <v>#VALUE!</v>
      </c>
      <c r="E10" s="8" t="s">
        <v>16</v>
      </c>
    </row>
    <row r="11" spans="1:5" x14ac:dyDescent="0.25">
      <c r="E11" t="s">
        <v>17</v>
      </c>
    </row>
    <row r="16" spans="1:5" x14ac:dyDescent="0.25">
      <c r="A16" s="9" t="s">
        <v>18</v>
      </c>
    </row>
    <row r="17" spans="1:10" x14ac:dyDescent="0.25">
      <c r="A17" s="9" t="s">
        <v>19</v>
      </c>
      <c r="J17">
        <f>'Extrait balance'!C4+'Extrait balance'!C6+'Extrait balance'!C7</f>
        <v>185000</v>
      </c>
    </row>
    <row r="18" spans="1:10" x14ac:dyDescent="0.25">
      <c r="A18" s="9" t="s">
        <v>20</v>
      </c>
      <c r="J18">
        <f>'Extrait balance'!C5+'Extrait balance'!C8</f>
        <v>-75000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Extrait balance</vt:lpstr>
      <vt:lpstr>Bilan 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2015-10-16T10:22:56Z</dcterms:created>
  <dcterms:modified xsi:type="dcterms:W3CDTF">2015-10-16T10:43:45Z</dcterms:modified>
</cp:coreProperties>
</file>