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3935" windowHeight="7875" firstSheet="2" activeTab="2"/>
  </bookViews>
  <sheets>
    <sheet name="Semestre1" sheetId="4" r:id="rId1"/>
    <sheet name="Emplo-1semestre" sheetId="13" r:id="rId2"/>
    <sheet name="Emplo-1semestreNOVEMBRE" sheetId="17" r:id="rId3"/>
    <sheet name="emploi chris" sheetId="21" r:id="rId4"/>
  </sheets>
  <definedNames>
    <definedName name="_xlnm.Print_Titles" localSheetId="1">'Emplo-1semestre'!$A:$B,'Emplo-1semestre'!$1:$1</definedName>
    <definedName name="_xlnm.Print_Titles" localSheetId="2">'Emplo-1semestreNOVEMBRE'!$A:$B,'Emplo-1semestreNOVEMBRE'!$1:$1</definedName>
    <definedName name="_xlnm.Print_Area" localSheetId="1">'Emplo-1semestre'!$A$1:$AM$33</definedName>
    <definedName name="_xlnm.Print_Area" localSheetId="2">'Emplo-1semestreNOVEMBRE'!$A$1:$AB$34</definedName>
  </definedNames>
  <calcPr calcId="124519" fullCalcOnLoad="1"/>
</workbook>
</file>

<file path=xl/calcChain.xml><?xml version="1.0" encoding="utf-8"?>
<calcChain xmlns="http://schemas.openxmlformats.org/spreadsheetml/2006/main">
  <c r="M26" i="21"/>
  <c r="M25"/>
  <c r="N25"/>
  <c r="N26" s="1"/>
  <c r="L25"/>
  <c r="L26" s="1"/>
  <c r="K25"/>
  <c r="K26" s="1"/>
  <c r="N23"/>
  <c r="N24" s="1"/>
  <c r="M23"/>
  <c r="M24" s="1"/>
  <c r="L23"/>
  <c r="L24" s="1"/>
  <c r="K23"/>
  <c r="K24" s="1"/>
  <c r="N21"/>
  <c r="N22" s="1"/>
  <c r="M21"/>
  <c r="M22" s="1"/>
  <c r="L21"/>
  <c r="L22" s="1"/>
  <c r="K21"/>
  <c r="K22" s="1"/>
  <c r="N19"/>
  <c r="N20" s="1"/>
  <c r="M19"/>
  <c r="M20" s="1"/>
  <c r="L19"/>
  <c r="L20" s="1"/>
  <c r="K19"/>
  <c r="K20" s="1"/>
  <c r="N18"/>
  <c r="M18"/>
  <c r="K18"/>
  <c r="L17"/>
  <c r="L18" s="1"/>
  <c r="K17"/>
  <c r="N16"/>
  <c r="M16"/>
  <c r="L16"/>
  <c r="L15"/>
  <c r="K15"/>
  <c r="K16" s="1"/>
  <c r="N13"/>
  <c r="N14" s="1"/>
  <c r="M13"/>
  <c r="M14" s="1"/>
  <c r="L13"/>
  <c r="L14" s="1"/>
  <c r="K13"/>
  <c r="K14" s="1"/>
  <c r="N11"/>
  <c r="N12" s="1"/>
  <c r="M11"/>
  <c r="M12" s="1"/>
  <c r="L11"/>
  <c r="L12" s="1"/>
  <c r="K11"/>
  <c r="K12" s="1"/>
  <c r="N10"/>
  <c r="M10"/>
  <c r="K10"/>
  <c r="L9"/>
  <c r="L10" s="1"/>
  <c r="K9"/>
  <c r="N7"/>
  <c r="N8" s="1"/>
  <c r="M7"/>
  <c r="M8" s="1"/>
  <c r="L7"/>
  <c r="L8" s="1"/>
  <c r="K7"/>
  <c r="K8" s="1"/>
  <c r="H3" i="4"/>
  <c r="J3"/>
  <c r="K3"/>
  <c r="L3"/>
  <c r="H4"/>
  <c r="J4"/>
  <c r="K4"/>
  <c r="L4"/>
  <c r="J5"/>
  <c r="K5"/>
  <c r="L5"/>
  <c r="H6"/>
  <c r="J6"/>
  <c r="K6"/>
  <c r="L6"/>
  <c r="J7"/>
  <c r="K7"/>
  <c r="L7"/>
  <c r="H8"/>
  <c r="J8"/>
  <c r="K8"/>
  <c r="L8"/>
  <c r="J9"/>
  <c r="K9"/>
  <c r="L9"/>
  <c r="H10"/>
  <c r="J10"/>
  <c r="K10"/>
  <c r="L10"/>
  <c r="J11"/>
  <c r="K11"/>
  <c r="L11"/>
  <c r="H12"/>
  <c r="J12"/>
  <c r="K12"/>
  <c r="L12"/>
  <c r="J13"/>
  <c r="K13"/>
  <c r="L13"/>
  <c r="H14"/>
  <c r="J14"/>
  <c r="K14"/>
  <c r="L14"/>
  <c r="J15"/>
  <c r="K15"/>
  <c r="L15"/>
  <c r="H16"/>
  <c r="J16"/>
  <c r="K16"/>
  <c r="L16"/>
  <c r="J17"/>
  <c r="K17"/>
  <c r="L17"/>
  <c r="H18"/>
  <c r="J18"/>
  <c r="K18"/>
  <c r="L18"/>
  <c r="J19"/>
  <c r="K19"/>
  <c r="L19"/>
  <c r="H20"/>
  <c r="J20"/>
  <c r="K20"/>
  <c r="L20"/>
  <c r="J21"/>
  <c r="K21"/>
  <c r="L21"/>
  <c r="H22"/>
  <c r="J22"/>
  <c r="K22"/>
  <c r="L22"/>
  <c r="J23"/>
  <c r="K23"/>
  <c r="L23"/>
  <c r="H24"/>
  <c r="J24"/>
  <c r="K24"/>
  <c r="L24"/>
  <c r="J25"/>
  <c r="K25"/>
  <c r="L25"/>
  <c r="H26"/>
  <c r="J26"/>
  <c r="K26"/>
  <c r="L26"/>
  <c r="J27"/>
  <c r="K27"/>
  <c r="L27"/>
  <c r="H28"/>
  <c r="J28"/>
  <c r="K28"/>
  <c r="L28"/>
  <c r="J29"/>
  <c r="K29"/>
  <c r="L29"/>
  <c r="H30"/>
  <c r="J30"/>
  <c r="K30"/>
  <c r="L30"/>
  <c r="H31"/>
  <c r="J31"/>
  <c r="K31"/>
  <c r="L31"/>
  <c r="J32"/>
  <c r="K32"/>
  <c r="L32"/>
  <c r="H33"/>
  <c r="J33"/>
  <c r="K33"/>
  <c r="L33"/>
  <c r="J34"/>
  <c r="K34"/>
  <c r="L34"/>
  <c r="H35"/>
  <c r="J35"/>
  <c r="K35"/>
  <c r="L35"/>
  <c r="H36"/>
  <c r="J36"/>
  <c r="K36"/>
  <c r="L36"/>
  <c r="H37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D43"/>
  <c r="E43"/>
  <c r="F43"/>
  <c r="G43"/>
  <c r="H43"/>
  <c r="I43"/>
  <c r="F46"/>
</calcChain>
</file>

<file path=xl/sharedStrings.xml><?xml version="1.0" encoding="utf-8"?>
<sst xmlns="http://schemas.openxmlformats.org/spreadsheetml/2006/main" count="1393" uniqueCount="175">
  <si>
    <t>Mathématiques Appliquées</t>
  </si>
  <si>
    <t>Mathématiques</t>
  </si>
  <si>
    <t>Analyse Numérique</t>
  </si>
  <si>
    <t>Electricité Industrielle</t>
  </si>
  <si>
    <t>Electronique</t>
  </si>
  <si>
    <t>Electrotechnique</t>
  </si>
  <si>
    <t>Dessin et Technologie</t>
  </si>
  <si>
    <t>Technologie</t>
  </si>
  <si>
    <t>Dessin Industriel</t>
  </si>
  <si>
    <t>Automatique</t>
  </si>
  <si>
    <t>Automatismes</t>
  </si>
  <si>
    <t>Métrologie</t>
  </si>
  <si>
    <t>Programmation</t>
  </si>
  <si>
    <t>Economie/Comptabilité</t>
  </si>
  <si>
    <t>Economie</t>
  </si>
  <si>
    <t>Comptabilité</t>
  </si>
  <si>
    <t>Langues et Communication 1</t>
  </si>
  <si>
    <t>Anglais</t>
  </si>
  <si>
    <t>Techniques d’expression</t>
  </si>
  <si>
    <t>MODULES</t>
  </si>
  <si>
    <t>Responsable &amp; Intervenants</t>
  </si>
  <si>
    <t>V.H.C</t>
  </si>
  <si>
    <t>VH TD</t>
  </si>
  <si>
    <t>VHTP</t>
  </si>
  <si>
    <t>VHT</t>
  </si>
  <si>
    <t>CF</t>
  </si>
  <si>
    <t>Module</t>
  </si>
  <si>
    <t>M. NAJIB</t>
  </si>
  <si>
    <t>M01TC1</t>
  </si>
  <si>
    <t>M. NAJIB et VACATAIRES</t>
  </si>
  <si>
    <r>
      <t>M. ZAOUI, M</t>
    </r>
    <r>
      <rPr>
        <b/>
        <sz val="11"/>
        <color indexed="8"/>
        <rFont val="Calibri"/>
        <family val="2"/>
      </rPr>
      <t xml:space="preserve">. </t>
    </r>
    <r>
      <rPr>
        <sz val="11"/>
        <color theme="1"/>
        <rFont val="Calibri"/>
        <family val="2"/>
        <scheme val="minor"/>
      </rPr>
      <t>TAHA JANAN</t>
    </r>
  </si>
  <si>
    <t>M. Nabil NGOTE</t>
  </si>
  <si>
    <t>M02TC1</t>
  </si>
  <si>
    <t>M. NGOTE, M. MAJIDI, M. SAHBANI</t>
  </si>
  <si>
    <t>M. EL MERNISSI, M. NGOTE, M. MAJIDI, M. AMARTINI</t>
  </si>
  <si>
    <t>M. A. LASRI</t>
  </si>
  <si>
    <t>M03TC1</t>
  </si>
  <si>
    <t>M. LASRI</t>
  </si>
  <si>
    <t>M. LASRI, M. ZAKI  et VACATAIRES</t>
  </si>
  <si>
    <t>Ingénierie</t>
  </si>
  <si>
    <t>M. HAMIDI, Départements</t>
  </si>
  <si>
    <t>M. M. OUADGHIRI</t>
  </si>
  <si>
    <t>M04TC1</t>
  </si>
  <si>
    <t>M. OUADGHIRI, M. LICER, M. KCHIKCH</t>
  </si>
  <si>
    <t>M. TAHIRI, M. LICER</t>
  </si>
  <si>
    <t>M. MOUBARAKI</t>
  </si>
  <si>
    <t>M. H. EL GAMAH</t>
  </si>
  <si>
    <t>M05TC1</t>
  </si>
  <si>
    <t>M. EL GAMAH, M. BENMILOUD, M. ZAYDI, M. EL BARAKA  et VACATAIRES</t>
  </si>
  <si>
    <t>Programmation Evènementielle</t>
  </si>
  <si>
    <t>M. BENMILOUD, M. ZAYDI, M. EL BARAKA et VACATAIRES</t>
  </si>
  <si>
    <t>M. F. Z. OUAZZANI</t>
  </si>
  <si>
    <t>M06TC1</t>
  </si>
  <si>
    <t>M. OUAZZANI</t>
  </si>
  <si>
    <t>M. A. SOUDI</t>
  </si>
  <si>
    <t>M07TC1</t>
  </si>
  <si>
    <t>M. SOUDI et VACATAIRES</t>
  </si>
  <si>
    <t>M. ZAOUI</t>
  </si>
  <si>
    <t>M. BARGACH et VACATAIRES</t>
  </si>
  <si>
    <r>
      <t>1</t>
    </r>
    <r>
      <rPr>
        <b/>
        <vertAlign val="superscript"/>
        <sz val="12"/>
        <color indexed="8"/>
        <rFont val="Calibri"/>
        <family val="2"/>
      </rPr>
      <t>er</t>
    </r>
    <r>
      <rPr>
        <b/>
        <sz val="12"/>
        <color indexed="8"/>
        <rFont val="Calibri"/>
        <family val="2"/>
      </rPr>
      <t xml:space="preserve"> Semestre</t>
    </r>
  </si>
  <si>
    <t>TOTAL</t>
  </si>
  <si>
    <t xml:space="preserve"> </t>
  </si>
  <si>
    <t>Semaine</t>
  </si>
  <si>
    <t>Mardi</t>
  </si>
  <si>
    <t>Jeudi</t>
  </si>
  <si>
    <t>Vendredi</t>
  </si>
  <si>
    <t>Sect A</t>
  </si>
  <si>
    <t>Sect B</t>
  </si>
  <si>
    <t>horaire</t>
  </si>
  <si>
    <t>14 h 30' - 16 h 15'</t>
  </si>
  <si>
    <t>16 h 30' - 18 h 15'</t>
  </si>
  <si>
    <t>10 h 30 - 12 h 15'</t>
  </si>
  <si>
    <t>8 h 30 - 10 h 15'</t>
  </si>
  <si>
    <t>Jours</t>
  </si>
  <si>
    <t>Inscriptions</t>
  </si>
  <si>
    <t>Math. Appl</t>
  </si>
  <si>
    <t>Alg &amp; C av.</t>
  </si>
  <si>
    <t>Electrotech</t>
  </si>
  <si>
    <t>Anal Numér</t>
  </si>
  <si>
    <t>Electroni</t>
  </si>
  <si>
    <t>Automatiqu</t>
  </si>
  <si>
    <t>Langues</t>
  </si>
  <si>
    <t>Dessin</t>
  </si>
  <si>
    <t>nb seances</t>
  </si>
  <si>
    <t>ND TD</t>
  </si>
  <si>
    <t>Matières</t>
  </si>
  <si>
    <t>M. OUADGHIRI</t>
  </si>
  <si>
    <t>M. TAHIRI</t>
  </si>
  <si>
    <t>M. NGOTE</t>
  </si>
  <si>
    <t>M. EL GAMAH</t>
  </si>
  <si>
    <t>M. HAMIDI</t>
  </si>
  <si>
    <t>Algorithmique &amp; C Avancés</t>
  </si>
  <si>
    <t>M. BENMILOUD</t>
  </si>
  <si>
    <t>lundi</t>
  </si>
  <si>
    <t>Enseignants</t>
  </si>
  <si>
    <t>M. MOUBAKER</t>
  </si>
  <si>
    <t>Lundi</t>
  </si>
  <si>
    <t>TP</t>
  </si>
  <si>
    <t>Automatis</t>
  </si>
  <si>
    <t>TP ELECTRONIQUE</t>
  </si>
  <si>
    <t>TP AUTOMATIQUE</t>
  </si>
  <si>
    <t>Sem 0 / 9-11 Sep</t>
  </si>
  <si>
    <t>Sem 1 / 14-18 Sep</t>
  </si>
  <si>
    <t>Sem 2 / 28 Sep -2 Oct</t>
  </si>
  <si>
    <t>Sem 3 / 5 - 13 Oct</t>
  </si>
  <si>
    <t>Sem 4 / 12 - 16 Oct</t>
  </si>
  <si>
    <t>Sem 5 / 19- 23 Oct</t>
  </si>
  <si>
    <t>Sem 6 / 26 - 30 Oct</t>
  </si>
  <si>
    <t xml:space="preserve">Sem 7 / 2 - 5 Nov </t>
  </si>
  <si>
    <t>Sem 8 / 9 - 13 Nov</t>
  </si>
  <si>
    <t>Sem 9 / 16 - 20 Nov</t>
  </si>
  <si>
    <t>Sem 10 / 23 - 28 Nov</t>
  </si>
  <si>
    <t>Sem 11 / 30 N- 4 Déc</t>
  </si>
  <si>
    <t>Sem 12 / 7 - 11 Déc</t>
  </si>
  <si>
    <t>Sem 13 / 14 - 18  Déc</t>
  </si>
  <si>
    <t>Sem 14 / 23 - 25 Déc</t>
  </si>
  <si>
    <t>Sem 15 / 28 - 31 Déc</t>
  </si>
  <si>
    <t>Sem 16 /  4 - 8 Janv 2014</t>
  </si>
  <si>
    <t>EMPLOI 1ERE ANNEE 2015-2016</t>
  </si>
  <si>
    <t>TP/TD</t>
  </si>
  <si>
    <t>Metrologie</t>
  </si>
  <si>
    <t>Comptab</t>
  </si>
  <si>
    <t>VB dotnet</t>
  </si>
  <si>
    <t>M. EL OUADIH</t>
  </si>
  <si>
    <t>Dessin &amp; Technologie</t>
  </si>
  <si>
    <t>Contrôle MATH</t>
  </si>
  <si>
    <t>Contrôle Electrotech</t>
  </si>
  <si>
    <t>Examen Economie</t>
  </si>
  <si>
    <t>Evaluation langues</t>
  </si>
  <si>
    <t>TD Electrotechnique</t>
  </si>
  <si>
    <t>M. MAJIDI &amp; M. AMARTINI</t>
  </si>
  <si>
    <t>TD Electronique</t>
  </si>
  <si>
    <t>M. MAJIDI &amp; M. SAHBANI</t>
  </si>
  <si>
    <t>TD AUTOMATIQUE</t>
  </si>
  <si>
    <t>M. KCHIKCH</t>
  </si>
  <si>
    <t>TD AUTOMATISMES</t>
  </si>
  <si>
    <t>M. LICER</t>
  </si>
  <si>
    <t>TD ANALYSE NUMERIQUE</t>
  </si>
  <si>
    <t>M. MEDRARI</t>
  </si>
  <si>
    <t>TD MATHEMATIQUES</t>
  </si>
  <si>
    <t>TD DESSIN</t>
  </si>
  <si>
    <t>TD/TP INFORMATIQUE</t>
  </si>
  <si>
    <t>TP ELECTRIOTECHNIQUE</t>
  </si>
  <si>
    <t>M. AMARTINI</t>
  </si>
  <si>
    <t>TP AUTOMATISMES</t>
  </si>
  <si>
    <t>Examen Ingenierie</t>
  </si>
  <si>
    <t>Mercredi</t>
  </si>
  <si>
    <t>Contrôle Alg &amp; C</t>
  </si>
  <si>
    <t>Contrôle Analys Numer</t>
  </si>
  <si>
    <t>Contrôle Electronique</t>
  </si>
  <si>
    <t>Contrôle Automatique</t>
  </si>
  <si>
    <t>M. EL OUADI</t>
  </si>
  <si>
    <t>M. ZAKI &amp; VACATAIRE</t>
  </si>
  <si>
    <t>M. ZAYDI &amp; M. EL BARAKA</t>
  </si>
  <si>
    <t>M. LICER &amp; VACATAIRE</t>
  </si>
  <si>
    <t xml:space="preserve">Algorithmique &amp; C </t>
  </si>
  <si>
    <t xml:space="preserve">Algorithmique et C </t>
  </si>
  <si>
    <t>Ingenierie</t>
  </si>
  <si>
    <t>Samedi</t>
  </si>
  <si>
    <r>
      <t>1</t>
    </r>
    <r>
      <rPr>
        <b/>
        <vertAlign val="superscript"/>
        <sz val="12"/>
        <color indexed="8"/>
        <rFont val="Calibri"/>
        <family val="2"/>
      </rPr>
      <t>er</t>
    </r>
    <r>
      <rPr>
        <b/>
        <sz val="12"/>
        <color indexed="8"/>
        <rFont val="Calibri"/>
        <family val="2"/>
      </rPr>
      <t xml:space="preserve"> Semestre</t>
    </r>
  </si>
  <si>
    <r>
      <t>M. ZAOUI, M</t>
    </r>
    <r>
      <rPr>
        <b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TAHA JANAN</t>
    </r>
  </si>
  <si>
    <t>Algorithmique et C Avancés</t>
  </si>
  <si>
    <t>TABLEAU 1</t>
  </si>
  <si>
    <t>TABLEAU 2</t>
  </si>
  <si>
    <t>Semaine  Se 4 : du  Lundi  12 Octobre 2015 au Vendredi 16 Octobre 2015</t>
  </si>
  <si>
    <t>Jours/séances</t>
  </si>
  <si>
    <t>Séance 1</t>
  </si>
  <si>
    <t>Séance 2</t>
  </si>
  <si>
    <t>Séance 3</t>
  </si>
  <si>
    <t>Séance 4</t>
  </si>
  <si>
    <t>SecA</t>
  </si>
  <si>
    <t>Langues &amp; communication</t>
  </si>
  <si>
    <t>SecB</t>
  </si>
  <si>
    <t>Examen Ingenerie</t>
  </si>
  <si>
    <t>Voir emploi centre des langues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</si>
</sst>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1"/>
      <color rgb="FF000000"/>
      <name val="Garamond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0" tint="-0.249977111117893"/>
      <name val="Arial"/>
      <family val="2"/>
    </font>
    <font>
      <sz val="9"/>
      <color theme="0" tint="-0.249977111117893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4">
    <xf numFmtId="0" fontId="0" fillId="0" borderId="0" xfId="0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wrapText="1"/>
    </xf>
    <xf numFmtId="0" fontId="10" fillId="0" borderId="3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11" fillId="0" borderId="3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0" fontId="9" fillId="0" borderId="4" xfId="0" applyFont="1" applyBorder="1"/>
    <xf numFmtId="0" fontId="9" fillId="0" borderId="6" xfId="0" applyFont="1" applyBorder="1" applyAlignment="1">
      <alignment wrapText="1"/>
    </xf>
    <xf numFmtId="0" fontId="0" fillId="0" borderId="6" xfId="0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9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2" borderId="4" xfId="0" applyFont="1" applyFill="1" applyBorder="1"/>
    <xf numFmtId="0" fontId="9" fillId="2" borderId="4" xfId="0" applyFont="1" applyFill="1" applyBorder="1"/>
    <xf numFmtId="0" fontId="0" fillId="2" borderId="4" xfId="0" applyFill="1" applyBorder="1"/>
    <xf numFmtId="0" fontId="9" fillId="0" borderId="6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11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wrapText="1"/>
    </xf>
    <xf numFmtId="2" fontId="11" fillId="0" borderId="3" xfId="0" applyNumberFormat="1" applyFont="1" applyBorder="1" applyAlignment="1">
      <alignment horizontal="center" wrapText="1"/>
    </xf>
    <xf numFmtId="2" fontId="11" fillId="0" borderId="2" xfId="0" applyNumberFormat="1" applyFont="1" applyFill="1" applyBorder="1" applyAlignment="1">
      <alignment horizontal="center" vertical="top" wrapText="1"/>
    </xf>
    <xf numFmtId="2" fontId="11" fillId="0" borderId="8" xfId="0" applyNumberFormat="1" applyFont="1" applyFill="1" applyBorder="1" applyAlignment="1">
      <alignment horizontal="center" vertical="top" wrapText="1"/>
    </xf>
    <xf numFmtId="2" fontId="0" fillId="0" borderId="0" xfId="0" applyNumberFormat="1" applyAlignment="1">
      <alignment horizontal="center"/>
    </xf>
    <xf numFmtId="0" fontId="9" fillId="0" borderId="9" xfId="0" applyFont="1" applyBorder="1" applyAlignment="1">
      <alignment wrapText="1"/>
    </xf>
    <xf numFmtId="0" fontId="10" fillId="0" borderId="9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2" fontId="16" fillId="0" borderId="10" xfId="0" applyNumberFormat="1" applyFont="1" applyBorder="1" applyAlignment="1">
      <alignment horizontal="center" wrapText="1"/>
    </xf>
    <xf numFmtId="2" fontId="10" fillId="0" borderId="3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3" borderId="4" xfId="0" applyFill="1" applyBorder="1"/>
    <xf numFmtId="0" fontId="17" fillId="2" borderId="4" xfId="0" applyFont="1" applyFill="1" applyBorder="1" applyAlignment="1">
      <alignment horizontal="center" vertical="center"/>
    </xf>
    <xf numFmtId="0" fontId="9" fillId="0" borderId="11" xfId="0" applyFont="1" applyBorder="1"/>
    <xf numFmtId="0" fontId="17" fillId="2" borderId="12" xfId="0" applyFont="1" applyFill="1" applyBorder="1"/>
    <xf numFmtId="0" fontId="0" fillId="2" borderId="12" xfId="0" applyFill="1" applyBorder="1"/>
    <xf numFmtId="0" fontId="0" fillId="3" borderId="12" xfId="0" applyFill="1" applyBorder="1"/>
    <xf numFmtId="0" fontId="9" fillId="0" borderId="13" xfId="0" applyFont="1" applyBorder="1" applyAlignment="1">
      <alignment horizontal="center"/>
    </xf>
    <xf numFmtId="0" fontId="17" fillId="2" borderId="14" xfId="0" applyFont="1" applyFill="1" applyBorder="1"/>
    <xf numFmtId="0" fontId="0" fillId="2" borderId="14" xfId="0" applyFill="1" applyBorder="1"/>
    <xf numFmtId="0" fontId="0" fillId="3" borderId="14" xfId="0" applyFill="1" applyBorder="1"/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top" wrapText="1"/>
    </xf>
    <xf numFmtId="1" fontId="0" fillId="0" borderId="0" xfId="0" applyNumberFormat="1"/>
    <xf numFmtId="0" fontId="0" fillId="0" borderId="16" xfId="0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9" fillId="0" borderId="13" xfId="0" applyFont="1" applyBorder="1"/>
    <xf numFmtId="0" fontId="9" fillId="0" borderId="17" xfId="0" applyFont="1" applyBorder="1"/>
    <xf numFmtId="0" fontId="14" fillId="4" borderId="4" xfId="0" applyFont="1" applyFill="1" applyBorder="1" applyAlignment="1">
      <alignment horizontal="center" vertical="center" textRotation="180"/>
    </xf>
    <xf numFmtId="0" fontId="9" fillId="4" borderId="4" xfId="0" applyFont="1" applyFill="1" applyBorder="1"/>
    <xf numFmtId="0" fontId="0" fillId="4" borderId="5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/>
    <xf numFmtId="0" fontId="0" fillId="4" borderId="14" xfId="0" applyFill="1" applyBorder="1"/>
    <xf numFmtId="0" fontId="0" fillId="4" borderId="4" xfId="0" applyFill="1" applyBorder="1"/>
    <xf numFmtId="0" fontId="0" fillId="0" borderId="20" xfId="0" applyBorder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3" borderId="13" xfId="0" applyFill="1" applyBorder="1"/>
    <xf numFmtId="0" fontId="0" fillId="3" borderId="21" xfId="0" applyFill="1" applyBorder="1"/>
    <xf numFmtId="0" fontId="0" fillId="3" borderId="20" xfId="0" applyFill="1" applyBorder="1"/>
    <xf numFmtId="0" fontId="0" fillId="4" borderId="5" xfId="0" applyFill="1" applyBorder="1"/>
    <xf numFmtId="0" fontId="0" fillId="4" borderId="16" xfId="0" applyFill="1" applyBorder="1"/>
    <xf numFmtId="0" fontId="0" fillId="4" borderId="12" xfId="0" applyFill="1" applyBorder="1"/>
    <xf numFmtId="0" fontId="0" fillId="2" borderId="5" xfId="0" applyFill="1" applyBorder="1"/>
    <xf numFmtId="0" fontId="0" fillId="2" borderId="16" xfId="0" applyFill="1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7" fillId="2" borderId="5" xfId="0" applyFont="1" applyFill="1" applyBorder="1"/>
    <xf numFmtId="0" fontId="17" fillId="2" borderId="16" xfId="0" applyFont="1" applyFill="1" applyBorder="1"/>
    <xf numFmtId="0" fontId="9" fillId="0" borderId="4" xfId="0" applyFont="1" applyBorder="1" applyAlignment="1">
      <alignment horizontal="center"/>
    </xf>
    <xf numFmtId="0" fontId="0" fillId="0" borderId="4" xfId="0" applyFill="1" applyBorder="1" applyAlignment="1">
      <alignment horizontal="left"/>
    </xf>
    <xf numFmtId="0" fontId="0" fillId="0" borderId="4" xfId="0" applyFill="1" applyBorder="1" applyAlignment="1"/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/>
    </xf>
    <xf numFmtId="0" fontId="0" fillId="0" borderId="4" xfId="0" applyFont="1" applyFill="1" applyBorder="1" applyAlignment="1"/>
    <xf numFmtId="0" fontId="0" fillId="5" borderId="4" xfId="0" applyFill="1" applyBorder="1"/>
    <xf numFmtId="0" fontId="0" fillId="5" borderId="4" xfId="0" applyFill="1" applyBorder="1" applyAlignment="1"/>
    <xf numFmtId="0" fontId="0" fillId="7" borderId="4" xfId="0" applyFill="1" applyBorder="1"/>
    <xf numFmtId="0" fontId="0" fillId="7" borderId="14" xfId="0" applyFill="1" applyBorder="1"/>
    <xf numFmtId="0" fontId="0" fillId="7" borderId="12" xfId="0" applyFill="1" applyBorder="1"/>
    <xf numFmtId="0" fontId="0" fillId="7" borderId="20" xfId="0" applyFill="1" applyBorder="1"/>
    <xf numFmtId="0" fontId="0" fillId="7" borderId="21" xfId="0" applyFill="1" applyBorder="1"/>
    <xf numFmtId="0" fontId="0" fillId="7" borderId="16" xfId="0" applyFill="1" applyBorder="1"/>
    <xf numFmtId="0" fontId="0" fillId="6" borderId="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/>
    <xf numFmtId="0" fontId="9" fillId="9" borderId="13" xfId="0" applyFont="1" applyFill="1" applyBorder="1" applyAlignment="1">
      <alignment horizontal="center"/>
    </xf>
    <xf numFmtId="0" fontId="0" fillId="10" borderId="4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/>
    </xf>
    <xf numFmtId="0" fontId="0" fillId="10" borderId="4" xfId="0" applyFill="1" applyBorder="1"/>
    <xf numFmtId="0" fontId="17" fillId="5" borderId="4" xfId="0" applyFont="1" applyFill="1" applyBorder="1"/>
    <xf numFmtId="0" fontId="0" fillId="11" borderId="15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/>
    </xf>
    <xf numFmtId="0" fontId="9" fillId="7" borderId="4" xfId="0" applyFont="1" applyFill="1" applyBorder="1"/>
    <xf numFmtId="0" fontId="0" fillId="5" borderId="5" xfId="0" applyFill="1" applyBorder="1"/>
    <xf numFmtId="0" fontId="0" fillId="5" borderId="16" xfId="0" applyFill="1" applyBorder="1"/>
    <xf numFmtId="0" fontId="0" fillId="5" borderId="2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12" xfId="0" applyFill="1" applyBorder="1"/>
    <xf numFmtId="0" fontId="17" fillId="12" borderId="14" xfId="0" applyFont="1" applyFill="1" applyBorder="1"/>
    <xf numFmtId="0" fontId="17" fillId="12" borderId="12" xfId="0" applyFont="1" applyFill="1" applyBorder="1"/>
    <xf numFmtId="0" fontId="0" fillId="12" borderId="14" xfId="0" applyFill="1" applyBorder="1"/>
    <xf numFmtId="0" fontId="0" fillId="12" borderId="19" xfId="0" applyFill="1" applyBorder="1"/>
    <xf numFmtId="0" fontId="0" fillId="12" borderId="16" xfId="0" applyFill="1" applyBorder="1"/>
    <xf numFmtId="0" fontId="0" fillId="12" borderId="12" xfId="0" applyFill="1" applyBorder="1"/>
    <xf numFmtId="0" fontId="0" fillId="12" borderId="13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8" borderId="4" xfId="0" applyFill="1" applyBorder="1" applyAlignment="1">
      <alignment horizontal="left" vertical="center"/>
    </xf>
    <xf numFmtId="0" fontId="0" fillId="0" borderId="16" xfId="0" applyBorder="1" applyAlignment="1"/>
    <xf numFmtId="0" fontId="9" fillId="0" borderId="17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12" xfId="0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0" fillId="7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Fill="1" applyBorder="1" applyAlignment="1"/>
    <xf numFmtId="0" fontId="0" fillId="0" borderId="13" xfId="0" applyFill="1" applyBorder="1" applyAlignment="1">
      <alignment horizontal="left"/>
    </xf>
    <xf numFmtId="0" fontId="0" fillId="4" borderId="23" xfId="0" applyFill="1" applyBorder="1"/>
    <xf numFmtId="0" fontId="0" fillId="0" borderId="27" xfId="0" applyBorder="1" applyAlignment="1">
      <alignment horizontal="center"/>
    </xf>
    <xf numFmtId="0" fontId="17" fillId="10" borderId="4" xfId="0" applyFont="1" applyFill="1" applyBorder="1"/>
    <xf numFmtId="0" fontId="17" fillId="2" borderId="4" xfId="0" applyFont="1" applyFill="1" applyBorder="1"/>
    <xf numFmtId="0" fontId="0" fillId="5" borderId="13" xfId="0" applyFill="1" applyBorder="1"/>
    <xf numFmtId="0" fontId="0" fillId="0" borderId="4" xfId="0" applyFill="1" applyBorder="1"/>
    <xf numFmtId="0" fontId="0" fillId="6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8" fillId="0" borderId="0" xfId="0" applyFont="1"/>
    <xf numFmtId="0" fontId="0" fillId="12" borderId="27" xfId="0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15" xfId="0" applyFill="1" applyBorder="1" applyAlignment="1">
      <alignment horizontal="center" vertical="center"/>
    </xf>
    <xf numFmtId="0" fontId="0" fillId="6" borderId="25" xfId="0" applyFill="1" applyBorder="1"/>
    <xf numFmtId="0" fontId="0" fillId="6" borderId="30" xfId="0" applyFill="1" applyBorder="1"/>
    <xf numFmtId="0" fontId="0" fillId="5" borderId="14" xfId="0" applyFill="1" applyBorder="1"/>
    <xf numFmtId="0" fontId="0" fillId="7" borderId="13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4" borderId="4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2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/>
    </xf>
    <xf numFmtId="0" fontId="0" fillId="15" borderId="22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/>
    </xf>
    <xf numFmtId="0" fontId="0" fillId="14" borderId="12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/>
    </xf>
    <xf numFmtId="0" fontId="0" fillId="16" borderId="12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/>
    </xf>
    <xf numFmtId="0" fontId="0" fillId="16" borderId="25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3" borderId="1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31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18" fillId="0" borderId="44" xfId="0" applyFont="1" applyBorder="1" applyAlignment="1">
      <alignment horizontal="center" vertical="top" wrapText="1"/>
    </xf>
    <xf numFmtId="0" fontId="18" fillId="0" borderId="44" xfId="0" applyFont="1" applyBorder="1" applyAlignment="1">
      <alignment horizontal="center" wrapText="1"/>
    </xf>
    <xf numFmtId="0" fontId="18" fillId="0" borderId="45" xfId="0" applyFont="1" applyBorder="1" applyAlignment="1">
      <alignment horizontal="center" vertical="top" wrapText="1"/>
    </xf>
    <xf numFmtId="0" fontId="18" fillId="0" borderId="31" xfId="0" applyFont="1" applyBorder="1" applyAlignment="1">
      <alignment horizontal="center" vertical="top" wrapText="1"/>
    </xf>
    <xf numFmtId="0" fontId="18" fillId="0" borderId="36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18" fillId="0" borderId="3" xfId="0" applyFont="1" applyBorder="1" applyAlignment="1">
      <alignment horizontal="center" wrapText="1"/>
    </xf>
    <xf numFmtId="0" fontId="20" fillId="0" borderId="3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46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/>
    </xf>
    <xf numFmtId="0" fontId="16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wrapText="1"/>
    </xf>
    <xf numFmtId="0" fontId="16" fillId="0" borderId="3" xfId="0" applyFont="1" applyBorder="1" applyAlignment="1">
      <alignment horizontal="center"/>
    </xf>
    <xf numFmtId="0" fontId="18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wrapText="1"/>
    </xf>
    <xf numFmtId="0" fontId="23" fillId="0" borderId="3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wrapText="1"/>
    </xf>
    <xf numFmtId="0" fontId="18" fillId="0" borderId="47" xfId="0" applyFont="1" applyBorder="1" applyAlignment="1">
      <alignment wrapText="1"/>
    </xf>
    <xf numFmtId="0" fontId="22" fillId="0" borderId="46" xfId="0" applyFont="1" applyBorder="1" applyAlignment="1">
      <alignment horizontal="center" vertical="top" wrapText="1"/>
    </xf>
    <xf numFmtId="0" fontId="23" fillId="0" borderId="46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top" wrapText="1"/>
    </xf>
    <xf numFmtId="0" fontId="22" fillId="0" borderId="46" xfId="0" applyFont="1" applyBorder="1" applyAlignment="1">
      <alignment horizontal="center" wrapText="1"/>
    </xf>
    <xf numFmtId="0" fontId="22" fillId="0" borderId="31" xfId="0" applyFont="1" applyBorder="1" applyAlignment="1">
      <alignment horizontal="center" wrapText="1"/>
    </xf>
    <xf numFmtId="0" fontId="0" fillId="3" borderId="2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17" borderId="25" xfId="0" applyFill="1" applyBorder="1" applyAlignment="1">
      <alignment horizontal="center" vertical="center"/>
    </xf>
    <xf numFmtId="0" fontId="0" fillId="17" borderId="17" xfId="0" applyFill="1" applyBorder="1" applyAlignment="1">
      <alignment horizontal="center"/>
    </xf>
    <xf numFmtId="0" fontId="16" fillId="0" borderId="6" xfId="0" applyFont="1" applyBorder="1" applyAlignment="1">
      <alignment wrapText="1"/>
    </xf>
    <xf numFmtId="0" fontId="16" fillId="0" borderId="36" xfId="0" applyFont="1" applyBorder="1" applyAlignment="1">
      <alignment wrapText="1"/>
    </xf>
    <xf numFmtId="0" fontId="16" fillId="0" borderId="50" xfId="0" applyFont="1" applyBorder="1" applyAlignment="1">
      <alignment wrapText="1"/>
    </xf>
    <xf numFmtId="0" fontId="18" fillId="0" borderId="35" xfId="0" applyFont="1" applyBorder="1" applyAlignment="1">
      <alignment horizontal="center" wrapText="1"/>
    </xf>
    <xf numFmtId="0" fontId="18" fillId="0" borderId="51" xfId="0" applyFont="1" applyBorder="1" applyAlignment="1">
      <alignment horizontal="center" wrapText="1"/>
    </xf>
    <xf numFmtId="0" fontId="21" fillId="0" borderId="33" xfId="0" applyFont="1" applyBorder="1" applyAlignment="1">
      <alignment horizontal="center" vertical="top" wrapText="1"/>
    </xf>
    <xf numFmtId="0" fontId="21" fillId="0" borderId="37" xfId="0" applyFont="1" applyBorder="1" applyAlignment="1">
      <alignment horizontal="center" vertical="top" wrapText="1"/>
    </xf>
    <xf numFmtId="0" fontId="21" fillId="0" borderId="48" xfId="0" applyFont="1" applyBorder="1" applyAlignment="1">
      <alignment horizontal="center" vertical="top" wrapText="1"/>
    </xf>
    <xf numFmtId="0" fontId="18" fillId="0" borderId="38" xfId="0" applyFont="1" applyBorder="1" applyAlignment="1">
      <alignment horizontal="center" wrapText="1"/>
    </xf>
    <xf numFmtId="0" fontId="18" fillId="0" borderId="49" xfId="0" applyFont="1" applyBorder="1" applyAlignment="1">
      <alignment horizontal="center" wrapText="1"/>
    </xf>
    <xf numFmtId="0" fontId="0" fillId="0" borderId="6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31" xfId="0" applyFont="1" applyBorder="1" applyAlignment="1">
      <alignment horizontal="center" vertical="top" wrapText="1"/>
    </xf>
    <xf numFmtId="0" fontId="14" fillId="0" borderId="33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4" xfId="0" applyFont="1" applyBorder="1" applyAlignment="1">
      <alignment horizontal="center" vertical="top" wrapText="1"/>
    </xf>
    <xf numFmtId="0" fontId="9" fillId="0" borderId="38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2" fontId="16" fillId="0" borderId="7" xfId="0" applyNumberFormat="1" applyFont="1" applyBorder="1" applyAlignment="1">
      <alignment horizontal="center" wrapText="1"/>
    </xf>
    <xf numFmtId="2" fontId="16" fillId="0" borderId="31" xfId="0" applyNumberFormat="1" applyFont="1" applyBorder="1" applyAlignment="1">
      <alignment horizontal="center" wrapText="1"/>
    </xf>
    <xf numFmtId="0" fontId="0" fillId="0" borderId="31" xfId="0" applyBorder="1" applyAlignment="1">
      <alignment vertical="center" wrapText="1"/>
    </xf>
    <xf numFmtId="0" fontId="9" fillId="0" borderId="7" xfId="0" applyFont="1" applyBorder="1" applyAlignment="1">
      <alignment wrapText="1"/>
    </xf>
    <xf numFmtId="0" fontId="9" fillId="0" borderId="31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12" fillId="0" borderId="31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6" xfId="0" applyFont="1" applyBorder="1" applyAlignment="1">
      <alignment horizontal="center" wrapText="1"/>
    </xf>
    <xf numFmtId="0" fontId="9" fillId="0" borderId="31" xfId="0" applyFont="1" applyBorder="1" applyAlignment="1">
      <alignment horizont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3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31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wrapText="1"/>
    </xf>
    <xf numFmtId="0" fontId="16" fillId="0" borderId="31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  <xf numFmtId="0" fontId="18" fillId="0" borderId="31" xfId="0" applyFont="1" applyBorder="1" applyAlignment="1">
      <alignment horizontal="center" wrapText="1"/>
    </xf>
    <xf numFmtId="0" fontId="0" fillId="0" borderId="6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0" fillId="0" borderId="36" xfId="0" applyBorder="1" applyAlignment="1">
      <alignment wrapText="1"/>
    </xf>
    <xf numFmtId="0" fontId="11" fillId="0" borderId="6" xfId="0" applyFont="1" applyBorder="1" applyAlignment="1">
      <alignment horizontal="center" wrapText="1"/>
    </xf>
    <xf numFmtId="0" fontId="11" fillId="0" borderId="36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top" wrapText="1"/>
    </xf>
    <xf numFmtId="0" fontId="11" fillId="0" borderId="36" xfId="0" applyFont="1" applyBorder="1" applyAlignment="1">
      <alignment horizontal="center" vertical="top" wrapText="1"/>
    </xf>
    <xf numFmtId="2" fontId="16" fillId="0" borderId="36" xfId="0" applyNumberFormat="1" applyFont="1" applyBorder="1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wrapText="1"/>
    </xf>
    <xf numFmtId="0" fontId="0" fillId="0" borderId="32" xfId="0" applyBorder="1" applyAlignment="1">
      <alignment vertical="center" wrapText="1"/>
    </xf>
    <xf numFmtId="0" fontId="9" fillId="0" borderId="33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9" fillId="0" borderId="32" xfId="0" applyFont="1" applyBorder="1" applyAlignment="1">
      <alignment wrapText="1"/>
    </xf>
    <xf numFmtId="0" fontId="9" fillId="0" borderId="35" xfId="0" applyFont="1" applyBorder="1" applyAlignment="1">
      <alignment wrapText="1"/>
    </xf>
    <xf numFmtId="0" fontId="12" fillId="0" borderId="4" xfId="0" applyFont="1" applyBorder="1" applyAlignment="1">
      <alignment wrapText="1"/>
    </xf>
    <xf numFmtId="0" fontId="18" fillId="0" borderId="4" xfId="0" applyFont="1" applyBorder="1" applyAlignment="1">
      <alignment wrapText="1"/>
    </xf>
    <xf numFmtId="0" fontId="0" fillId="0" borderId="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12" borderId="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12" borderId="27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24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12" borderId="42" xfId="0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textRotation="180"/>
    </xf>
    <xf numFmtId="0" fontId="14" fillId="0" borderId="17" xfId="0" applyFont="1" applyBorder="1" applyAlignment="1">
      <alignment horizontal="center" vertical="center" textRotation="180"/>
    </xf>
    <xf numFmtId="0" fontId="14" fillId="0" borderId="13" xfId="0" applyFont="1" applyBorder="1" applyAlignment="1">
      <alignment horizontal="center" vertical="center" textRotation="180"/>
    </xf>
    <xf numFmtId="0" fontId="0" fillId="0" borderId="4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9" fillId="6" borderId="27" xfId="0" applyFont="1" applyFill="1" applyBorder="1" applyAlignment="1">
      <alignment horizontal="center"/>
    </xf>
    <xf numFmtId="0" fontId="9" fillId="6" borderId="22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0" fillId="18" borderId="27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30" xfId="0" applyFill="1" applyBorder="1" applyAlignment="1">
      <alignment horizontal="center" vertical="center"/>
    </xf>
    <xf numFmtId="0" fontId="0" fillId="18" borderId="24" xfId="0" applyFill="1" applyBorder="1" applyAlignment="1">
      <alignment horizontal="center" vertical="center"/>
    </xf>
    <xf numFmtId="0" fontId="24" fillId="0" borderId="0" xfId="0" applyFont="1"/>
    <xf numFmtId="0" fontId="25" fillId="19" borderId="33" xfId="0" applyFont="1" applyFill="1" applyBorder="1" applyAlignment="1">
      <alignment horizontal="center"/>
    </xf>
    <xf numFmtId="0" fontId="25" fillId="19" borderId="37" xfId="0" applyFont="1" applyFill="1" applyBorder="1" applyAlignment="1">
      <alignment horizontal="center"/>
    </xf>
    <xf numFmtId="0" fontId="25" fillId="19" borderId="34" xfId="0" applyFont="1" applyFill="1" applyBorder="1" applyAlignment="1">
      <alignment horizontal="center"/>
    </xf>
    <xf numFmtId="0" fontId="24" fillId="0" borderId="17" xfId="0" applyFont="1" applyBorder="1"/>
    <xf numFmtId="0" fontId="26" fillId="0" borderId="30" xfId="0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4" fillId="0" borderId="33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5" xfId="0" applyFont="1" applyBorder="1"/>
    <xf numFmtId="0" fontId="26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 vertical="center" textRotation="180"/>
    </xf>
    <xf numFmtId="0" fontId="26" fillId="0" borderId="4" xfId="0" applyFont="1" applyBorder="1"/>
    <xf numFmtId="0" fontId="26" fillId="20" borderId="4" xfId="0" applyFont="1" applyFill="1" applyBorder="1" applyAlignment="1">
      <alignment horizontal="center" vertical="center" wrapText="1"/>
    </xf>
    <xf numFmtId="0" fontId="27" fillId="20" borderId="52" xfId="0" applyFont="1" applyFill="1" applyBorder="1" applyAlignment="1">
      <alignment horizontal="center" vertical="center" wrapText="1"/>
    </xf>
    <xf numFmtId="0" fontId="27" fillId="20" borderId="33" xfId="0" applyFont="1" applyFill="1" applyBorder="1" applyAlignment="1">
      <alignment horizontal="center" vertical="center" wrapText="1"/>
    </xf>
    <xf numFmtId="0" fontId="27" fillId="20" borderId="34" xfId="0" applyFont="1" applyFill="1" applyBorder="1" applyAlignment="1">
      <alignment horizontal="center" vertical="center" wrapText="1"/>
    </xf>
    <xf numFmtId="0" fontId="27" fillId="20" borderId="34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textRotation="180"/>
    </xf>
    <xf numFmtId="0" fontId="26" fillId="20" borderId="6" xfId="0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26" fillId="20" borderId="6" xfId="0" applyFont="1" applyFill="1" applyBorder="1" applyAlignment="1">
      <alignment horizontal="center" vertical="center" wrapText="1"/>
    </xf>
    <xf numFmtId="0" fontId="26" fillId="20" borderId="53" xfId="0" applyFont="1" applyFill="1" applyBorder="1" applyAlignment="1">
      <alignment horizontal="center" vertical="center" wrapText="1"/>
    </xf>
    <xf numFmtId="0" fontId="28" fillId="2" borderId="4" xfId="0" applyFont="1" applyFill="1" applyBorder="1"/>
    <xf numFmtId="0" fontId="29" fillId="2" borderId="16" xfId="0" applyFont="1" applyFill="1" applyBorder="1"/>
    <xf numFmtId="0" fontId="29" fillId="2" borderId="12" xfId="0" applyFont="1" applyFill="1" applyBorder="1"/>
    <xf numFmtId="0" fontId="26" fillId="20" borderId="36" xfId="0" applyFont="1" applyFill="1" applyBorder="1" applyAlignment="1">
      <alignment horizontal="center" vertical="center" wrapText="1"/>
    </xf>
    <xf numFmtId="0" fontId="26" fillId="20" borderId="31" xfId="0" applyFont="1" applyFill="1" applyBorder="1" applyAlignment="1">
      <alignment horizontal="center" vertical="center" wrapText="1"/>
    </xf>
    <xf numFmtId="0" fontId="26" fillId="20" borderId="3" xfId="0" applyFont="1" applyFill="1" applyBorder="1" applyAlignment="1">
      <alignment horizontal="center" vertical="center" wrapText="1"/>
    </xf>
    <xf numFmtId="0" fontId="26" fillId="20" borderId="31" xfId="0" applyFont="1" applyFill="1" applyBorder="1" applyAlignment="1">
      <alignment horizontal="center" vertical="center" wrapText="1"/>
    </xf>
    <xf numFmtId="0" fontId="24" fillId="20" borderId="6" xfId="0" applyFont="1" applyFill="1" applyBorder="1" applyAlignment="1">
      <alignment horizontal="center" vertical="center" wrapText="1"/>
    </xf>
    <xf numFmtId="0" fontId="24" fillId="20" borderId="53" xfId="0" applyFont="1" applyFill="1" applyBorder="1" applyAlignment="1">
      <alignment horizontal="center" vertical="center" wrapText="1"/>
    </xf>
    <xf numFmtId="0" fontId="26" fillId="0" borderId="13" xfId="0" applyFont="1" applyBorder="1"/>
    <xf numFmtId="0" fontId="26" fillId="4" borderId="4" xfId="0" applyFont="1" applyFill="1" applyBorder="1" applyAlignment="1">
      <alignment horizontal="center" vertical="center" textRotation="180"/>
    </xf>
    <xf numFmtId="0" fontId="26" fillId="4" borderId="4" xfId="0" applyFont="1" applyFill="1" applyBorder="1"/>
    <xf numFmtId="0" fontId="24" fillId="4" borderId="16" xfId="0" applyFont="1" applyFill="1" applyBorder="1"/>
    <xf numFmtId="0" fontId="24" fillId="4" borderId="19" xfId="0" applyFont="1" applyFill="1" applyBorder="1"/>
    <xf numFmtId="0" fontId="26" fillId="0" borderId="17" xfId="0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0" fontId="26" fillId="2" borderId="4" xfId="0" applyFont="1" applyFill="1" applyBorder="1" applyAlignment="1">
      <alignment vertical="center"/>
    </xf>
    <xf numFmtId="0" fontId="24" fillId="2" borderId="16" xfId="0" applyFont="1" applyFill="1" applyBorder="1" applyAlignment="1">
      <alignment vertical="center"/>
    </xf>
    <xf numFmtId="0" fontId="24" fillId="2" borderId="12" xfId="0" applyFont="1" applyFill="1" applyBorder="1" applyAlignment="1">
      <alignment vertical="center"/>
    </xf>
    <xf numFmtId="0" fontId="26" fillId="20" borderId="36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vertical="center"/>
    </xf>
    <xf numFmtId="0" fontId="24" fillId="4" borderId="16" xfId="0" applyFont="1" applyFill="1" applyBorder="1" applyAlignment="1">
      <alignment horizontal="center"/>
    </xf>
    <xf numFmtId="0" fontId="24" fillId="20" borderId="36" xfId="0" applyFont="1" applyFill="1" applyBorder="1" applyAlignment="1">
      <alignment vertical="center" wrapText="1"/>
    </xf>
    <xf numFmtId="0" fontId="26" fillId="0" borderId="17" xfId="0" applyFont="1" applyBorder="1"/>
    <xf numFmtId="0" fontId="24" fillId="20" borderId="31" xfId="0" applyFont="1" applyFill="1" applyBorder="1" applyAlignment="1">
      <alignment vertical="center" wrapText="1"/>
    </xf>
    <xf numFmtId="0" fontId="26" fillId="2" borderId="4" xfId="0" applyFont="1" applyFill="1" applyBorder="1"/>
    <xf numFmtId="0" fontId="24" fillId="2" borderId="14" xfId="0" applyFont="1" applyFill="1" applyBorder="1"/>
    <xf numFmtId="0" fontId="24" fillId="4" borderId="12" xfId="0" applyFont="1" applyFill="1" applyBorder="1"/>
    <xf numFmtId="0" fontId="26" fillId="7" borderId="4" xfId="0" applyFont="1" applyFill="1" applyBorder="1"/>
    <xf numFmtId="0" fontId="24" fillId="7" borderId="14" xfId="0" applyFont="1" applyFill="1" applyBorder="1"/>
    <xf numFmtId="0" fontId="24" fillId="7" borderId="12" xfId="0" applyFont="1" applyFill="1" applyBorder="1"/>
    <xf numFmtId="0" fontId="24" fillId="4" borderId="4" xfId="0" applyFont="1" applyFill="1" applyBorder="1" applyAlignment="1">
      <alignment horizontal="center"/>
    </xf>
    <xf numFmtId="0" fontId="24" fillId="4" borderId="5" xfId="0" applyFont="1" applyFill="1" applyBorder="1" applyAlignment="1">
      <alignment horizontal="center"/>
    </xf>
    <xf numFmtId="0" fontId="24" fillId="2" borderId="12" xfId="0" applyFont="1" applyFill="1" applyBorder="1"/>
    <xf numFmtId="0" fontId="26" fillId="0" borderId="17" xfId="0" applyFont="1" applyBorder="1" applyAlignment="1">
      <alignment horizontal="center" vertical="center" textRotation="180"/>
    </xf>
    <xf numFmtId="0" fontId="26" fillId="0" borderId="11" xfId="0" applyFont="1" applyBorder="1"/>
    <xf numFmtId="0" fontId="26" fillId="21" borderId="4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left"/>
    </xf>
    <xf numFmtId="0" fontId="24" fillId="0" borderId="4" xfId="0" applyFont="1" applyFill="1" applyBorder="1" applyAlignment="1"/>
    <xf numFmtId="0" fontId="24" fillId="8" borderId="4" xfId="0" applyFont="1" applyFill="1" applyBorder="1" applyAlignment="1">
      <alignment horizontal="left" vertical="center"/>
    </xf>
    <xf numFmtId="0" fontId="24" fillId="0" borderId="16" xfId="0" applyFont="1" applyBorder="1" applyAlignment="1"/>
    <xf numFmtId="0" fontId="24" fillId="0" borderId="16" xfId="0" applyFont="1" applyFill="1" applyBorder="1" applyAlignment="1"/>
    <xf numFmtId="0" fontId="24" fillId="5" borderId="4" xfId="0" applyFont="1" applyFill="1" applyBorder="1"/>
    <xf numFmtId="0" fontId="24" fillId="5" borderId="4" xfId="0" applyFont="1" applyFill="1" applyBorder="1" applyAlignment="1"/>
    <xf numFmtId="0" fontId="24" fillId="0" borderId="4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vertical="center"/>
    </xf>
    <xf numFmtId="0" fontId="24" fillId="0" borderId="4" xfId="0" applyFont="1" applyFill="1" applyBorder="1" applyAlignment="1">
      <alignment horizontal="left"/>
    </xf>
    <xf numFmtId="0" fontId="24" fillId="0" borderId="4" xfId="0" applyFont="1" applyBorder="1" applyAlignment="1">
      <alignment horizontal="left"/>
    </xf>
    <xf numFmtId="0" fontId="24" fillId="0" borderId="4" xfId="0" applyFont="1" applyBorder="1" applyAlignment="1"/>
    <xf numFmtId="0" fontId="24" fillId="0" borderId="4" xfId="0" applyFont="1" applyBorder="1"/>
    <xf numFmtId="0" fontId="24" fillId="0" borderId="4" xfId="0" applyFont="1" applyFill="1" applyBorder="1"/>
    <xf numFmtId="0" fontId="24" fillId="0" borderId="5" xfId="0" applyFont="1" applyFill="1" applyBorder="1" applyAlignment="1">
      <alignment horizontal="left"/>
    </xf>
    <xf numFmtId="0" fontId="26" fillId="12" borderId="2" xfId="0" applyFont="1" applyFill="1" applyBorder="1" applyAlignment="1">
      <alignment horizontal="center" vertical="center" wrapText="1"/>
    </xf>
    <xf numFmtId="0" fontId="26" fillId="12" borderId="3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7"/>
  <sheetViews>
    <sheetView topLeftCell="H1" workbookViewId="0">
      <selection activeCell="N2" sqref="N2:O2"/>
    </sheetView>
  </sheetViews>
  <sheetFormatPr baseColWidth="10" defaultRowHeight="15"/>
  <cols>
    <col min="1" max="1" width="8" bestFit="1" customWidth="1"/>
    <col min="2" max="2" width="29.7109375" bestFit="1" customWidth="1"/>
    <col min="3" max="3" width="32" bestFit="1" customWidth="1"/>
    <col min="4" max="4" width="5.85546875" bestFit="1" customWidth="1"/>
    <col min="5" max="5" width="6.28515625" bestFit="1" customWidth="1"/>
    <col min="6" max="6" width="5.7109375" bestFit="1" customWidth="1"/>
    <col min="7" max="7" width="5.140625" bestFit="1" customWidth="1"/>
    <col min="8" max="8" width="6.85546875" bestFit="1" customWidth="1"/>
    <col min="15" max="15" width="27.7109375" customWidth="1"/>
  </cols>
  <sheetData>
    <row r="1" spans="1:21" ht="18" customHeight="1" thickBot="1">
      <c r="A1" s="271" t="s">
        <v>59</v>
      </c>
      <c r="B1" s="272"/>
      <c r="C1" s="272"/>
      <c r="D1" s="272"/>
      <c r="E1" s="272"/>
      <c r="F1" s="272"/>
      <c r="G1" s="272"/>
      <c r="H1" s="273"/>
      <c r="N1" s="257" t="s">
        <v>159</v>
      </c>
      <c r="O1" s="258"/>
      <c r="P1" s="258"/>
      <c r="Q1" s="258"/>
      <c r="R1" s="258"/>
      <c r="S1" s="258"/>
      <c r="T1" s="258"/>
      <c r="U1" s="259"/>
    </row>
    <row r="2" spans="1:21" ht="60.75" thickBot="1">
      <c r="A2" s="274" t="s">
        <v>19</v>
      </c>
      <c r="B2" s="275"/>
      <c r="C2" s="1" t="s">
        <v>20</v>
      </c>
      <c r="D2" s="2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J2" s="53" t="s">
        <v>83</v>
      </c>
      <c r="K2" s="53" t="s">
        <v>84</v>
      </c>
      <c r="N2" s="260" t="s">
        <v>19</v>
      </c>
      <c r="O2" s="261"/>
      <c r="P2" s="219" t="s">
        <v>20</v>
      </c>
      <c r="Q2" s="220" t="s">
        <v>21</v>
      </c>
      <c r="R2" s="219" t="s">
        <v>22</v>
      </c>
      <c r="S2" s="219" t="s">
        <v>23</v>
      </c>
      <c r="T2" s="221" t="s">
        <v>24</v>
      </c>
      <c r="U2" s="222" t="s">
        <v>25</v>
      </c>
    </row>
    <row r="3" spans="1:21" ht="15.75" customHeight="1" thickTop="1" thickBot="1">
      <c r="A3" s="16" t="s">
        <v>26</v>
      </c>
      <c r="B3" s="17" t="s">
        <v>0</v>
      </c>
      <c r="C3" s="3" t="s">
        <v>27</v>
      </c>
      <c r="D3" s="18">
        <v>40</v>
      </c>
      <c r="E3" s="19">
        <v>22</v>
      </c>
      <c r="F3" s="20"/>
      <c r="G3" s="20">
        <v>62</v>
      </c>
      <c r="H3" s="28">
        <f>0.121*G3</f>
        <v>7.5019999999999998</v>
      </c>
      <c r="I3" s="32">
        <v>7.5019999999999998</v>
      </c>
      <c r="J3" s="54">
        <f>D3/1.75</f>
        <v>22.857142857142858</v>
      </c>
      <c r="K3" s="54">
        <f>E3/1.75</f>
        <v>12.571428571428571</v>
      </c>
      <c r="L3" s="54">
        <f>J3+K3</f>
        <v>35.428571428571431</v>
      </c>
      <c r="N3" s="223" t="s">
        <v>26</v>
      </c>
      <c r="O3" s="224" t="s">
        <v>0</v>
      </c>
      <c r="P3" s="225" t="s">
        <v>27</v>
      </c>
      <c r="Q3" s="226">
        <v>40</v>
      </c>
      <c r="R3" s="227">
        <v>22</v>
      </c>
      <c r="S3" s="228"/>
      <c r="T3" s="229">
        <v>62</v>
      </c>
      <c r="U3" s="230">
        <v>7.6</v>
      </c>
    </row>
    <row r="4" spans="1:21" ht="21.75" customHeight="1" thickTop="1" thickBot="1">
      <c r="A4" s="262" t="s">
        <v>28</v>
      </c>
      <c r="B4" s="265" t="s">
        <v>1</v>
      </c>
      <c r="C4" s="265" t="s">
        <v>29</v>
      </c>
      <c r="D4" s="267">
        <v>22</v>
      </c>
      <c r="E4" s="269">
        <v>12</v>
      </c>
      <c r="F4" s="269"/>
      <c r="G4" s="269">
        <v>34</v>
      </c>
      <c r="H4" s="276">
        <f>0.121*G4</f>
        <v>4.1139999999999999</v>
      </c>
      <c r="I4" s="32">
        <v>4.1139999999999999</v>
      </c>
      <c r="J4" s="54">
        <f t="shared" ref="J4:J42" si="0">D4/1.75</f>
        <v>12.571428571428571</v>
      </c>
      <c r="K4" s="54">
        <f t="shared" ref="K4:K42" si="1">E4/1.75</f>
        <v>6.8571428571428568</v>
      </c>
      <c r="L4" s="54">
        <f t="shared" ref="L4:L42" si="2">J4+K4</f>
        <v>19.428571428571427</v>
      </c>
      <c r="N4" s="252" t="s">
        <v>28</v>
      </c>
      <c r="O4" s="231" t="s">
        <v>1</v>
      </c>
      <c r="P4" s="231" t="s">
        <v>29</v>
      </c>
      <c r="Q4" s="232">
        <v>22</v>
      </c>
      <c r="R4" s="227">
        <v>12</v>
      </c>
      <c r="S4" s="227"/>
      <c r="T4" s="227">
        <v>34</v>
      </c>
      <c r="U4" s="233">
        <v>4.2</v>
      </c>
    </row>
    <row r="5" spans="1:21" ht="15.75" hidden="1" customHeight="1" thickBot="1">
      <c r="A5" s="263"/>
      <c r="B5" s="266"/>
      <c r="C5" s="266"/>
      <c r="D5" s="268"/>
      <c r="E5" s="270"/>
      <c r="F5" s="270"/>
      <c r="G5" s="270"/>
      <c r="H5" s="277"/>
      <c r="I5" s="32"/>
      <c r="J5" s="54">
        <f t="shared" si="0"/>
        <v>0</v>
      </c>
      <c r="K5" s="54">
        <f t="shared" si="1"/>
        <v>0</v>
      </c>
      <c r="L5" s="54">
        <f t="shared" si="2"/>
        <v>0</v>
      </c>
      <c r="N5" s="253"/>
      <c r="O5" s="231" t="s">
        <v>2</v>
      </c>
      <c r="P5" s="231" t="s">
        <v>160</v>
      </c>
      <c r="Q5" s="232">
        <v>18</v>
      </c>
      <c r="R5" s="227">
        <v>10</v>
      </c>
      <c r="S5" s="227"/>
      <c r="T5" s="227">
        <v>28</v>
      </c>
      <c r="U5" s="233">
        <v>3.4</v>
      </c>
    </row>
    <row r="6" spans="1:21" ht="20.25" customHeight="1" thickTop="1" thickBot="1">
      <c r="A6" s="263"/>
      <c r="B6" s="265" t="s">
        <v>2</v>
      </c>
      <c r="C6" s="265" t="s">
        <v>30</v>
      </c>
      <c r="D6" s="267">
        <v>18</v>
      </c>
      <c r="E6" s="269">
        <v>10</v>
      </c>
      <c r="F6" s="269"/>
      <c r="G6" s="269">
        <v>28</v>
      </c>
      <c r="H6" s="276">
        <f>0.121*G6</f>
        <v>3.3879999999999999</v>
      </c>
      <c r="I6" s="32">
        <v>3.3879999999999999</v>
      </c>
      <c r="J6" s="54">
        <f t="shared" si="0"/>
        <v>10.285714285714286</v>
      </c>
      <c r="K6" s="54">
        <f t="shared" si="1"/>
        <v>5.7142857142857144</v>
      </c>
      <c r="L6" s="54">
        <f t="shared" si="2"/>
        <v>16</v>
      </c>
      <c r="N6" s="223" t="s">
        <v>26</v>
      </c>
      <c r="O6" s="224" t="s">
        <v>3</v>
      </c>
      <c r="P6" s="225" t="s">
        <v>31</v>
      </c>
      <c r="Q6" s="226">
        <v>34</v>
      </c>
      <c r="R6" s="227">
        <v>20</v>
      </c>
      <c r="S6" s="234">
        <v>8</v>
      </c>
      <c r="T6" s="228">
        <v>62</v>
      </c>
      <c r="U6" s="233">
        <v>7.6</v>
      </c>
    </row>
    <row r="7" spans="1:21" ht="15.75" hidden="1" customHeight="1" thickBot="1">
      <c r="A7" s="264"/>
      <c r="B7" s="266"/>
      <c r="C7" s="266"/>
      <c r="D7" s="268"/>
      <c r="E7" s="270"/>
      <c r="F7" s="270"/>
      <c r="G7" s="270"/>
      <c r="H7" s="277"/>
      <c r="I7" s="32"/>
      <c r="J7" s="54">
        <f t="shared" si="0"/>
        <v>0</v>
      </c>
      <c r="K7" s="54">
        <f t="shared" si="1"/>
        <v>0</v>
      </c>
      <c r="L7" s="54">
        <f t="shared" si="2"/>
        <v>0</v>
      </c>
      <c r="N7" s="253" t="s">
        <v>32</v>
      </c>
      <c r="O7" s="231" t="s">
        <v>4</v>
      </c>
      <c r="P7" s="231" t="s">
        <v>33</v>
      </c>
      <c r="Q7" s="232">
        <v>16</v>
      </c>
      <c r="R7" s="227">
        <v>10</v>
      </c>
      <c r="S7" s="227">
        <v>4</v>
      </c>
      <c r="T7" s="227">
        <v>30</v>
      </c>
      <c r="U7" s="233">
        <v>3.7</v>
      </c>
    </row>
    <row r="8" spans="1:21" ht="15.75" customHeight="1" thickTop="1" thickBot="1">
      <c r="A8" s="279" t="s">
        <v>26</v>
      </c>
      <c r="B8" s="281" t="s">
        <v>3</v>
      </c>
      <c r="C8" s="283" t="s">
        <v>31</v>
      </c>
      <c r="D8" s="284">
        <v>34</v>
      </c>
      <c r="E8" s="269">
        <v>20</v>
      </c>
      <c r="F8" s="286">
        <v>8</v>
      </c>
      <c r="G8" s="288">
        <v>62</v>
      </c>
      <c r="H8" s="276">
        <f>0.121*G8</f>
        <v>7.5019999999999998</v>
      </c>
      <c r="I8" s="32">
        <v>7.5019999999999998</v>
      </c>
      <c r="J8" s="54">
        <f t="shared" si="0"/>
        <v>19.428571428571427</v>
      </c>
      <c r="K8" s="54">
        <f t="shared" si="1"/>
        <v>11.428571428571429</v>
      </c>
      <c r="L8" s="54">
        <f t="shared" si="2"/>
        <v>30.857142857142854</v>
      </c>
      <c r="N8" s="253"/>
      <c r="O8" s="231" t="s">
        <v>5</v>
      </c>
      <c r="P8" s="231" t="s">
        <v>34</v>
      </c>
      <c r="Q8" s="232">
        <v>18</v>
      </c>
      <c r="R8" s="227">
        <v>10</v>
      </c>
      <c r="S8" s="227">
        <v>4</v>
      </c>
      <c r="T8" s="227">
        <v>32</v>
      </c>
      <c r="U8" s="233">
        <v>3.9</v>
      </c>
    </row>
    <row r="9" spans="1:21" ht="6.75" hidden="1" customHeight="1" thickBot="1">
      <c r="A9" s="280"/>
      <c r="B9" s="282"/>
      <c r="C9" s="280"/>
      <c r="D9" s="285"/>
      <c r="E9" s="270"/>
      <c r="F9" s="287"/>
      <c r="G9" s="289"/>
      <c r="H9" s="277"/>
      <c r="I9" s="32"/>
      <c r="J9" s="54">
        <f t="shared" si="0"/>
        <v>0</v>
      </c>
      <c r="K9" s="54">
        <f t="shared" si="1"/>
        <v>0</v>
      </c>
      <c r="L9" s="54">
        <f t="shared" si="2"/>
        <v>0</v>
      </c>
      <c r="N9" s="223" t="s">
        <v>26</v>
      </c>
      <c r="O9" s="224" t="s">
        <v>6</v>
      </c>
      <c r="P9" s="225" t="s">
        <v>35</v>
      </c>
      <c r="Q9" s="226">
        <v>40</v>
      </c>
      <c r="R9" s="227">
        <v>20</v>
      </c>
      <c r="S9" s="228"/>
      <c r="T9" s="228">
        <v>60</v>
      </c>
      <c r="U9" s="233">
        <v>7.3</v>
      </c>
    </row>
    <row r="10" spans="1:21" ht="19.5" customHeight="1" thickTop="1" thickBot="1">
      <c r="A10" s="262" t="s">
        <v>32</v>
      </c>
      <c r="B10" s="265" t="s">
        <v>4</v>
      </c>
      <c r="C10" s="265" t="s">
        <v>33</v>
      </c>
      <c r="D10" s="267">
        <v>16</v>
      </c>
      <c r="E10" s="269">
        <v>10</v>
      </c>
      <c r="F10" s="269">
        <v>4</v>
      </c>
      <c r="G10" s="269">
        <v>30</v>
      </c>
      <c r="H10" s="276">
        <f>0.121*G10</f>
        <v>3.63</v>
      </c>
      <c r="I10" s="32">
        <v>3.63</v>
      </c>
      <c r="J10" s="54">
        <f t="shared" si="0"/>
        <v>9.1428571428571423</v>
      </c>
      <c r="K10" s="54">
        <f t="shared" si="1"/>
        <v>5.7142857142857144</v>
      </c>
      <c r="L10" s="54">
        <f t="shared" si="2"/>
        <v>14.857142857142858</v>
      </c>
      <c r="N10" s="253" t="s">
        <v>36</v>
      </c>
      <c r="O10" s="231" t="s">
        <v>7</v>
      </c>
      <c r="P10" s="231" t="s">
        <v>37</v>
      </c>
      <c r="Q10" s="232">
        <v>14</v>
      </c>
      <c r="R10" s="227"/>
      <c r="S10" s="227"/>
      <c r="T10" s="227">
        <v>14</v>
      </c>
      <c r="U10" s="233">
        <v>1.6</v>
      </c>
    </row>
    <row r="11" spans="1:21" ht="15.75" hidden="1" customHeight="1" thickBot="1">
      <c r="A11" s="263"/>
      <c r="B11" s="266"/>
      <c r="C11" s="266"/>
      <c r="D11" s="268"/>
      <c r="E11" s="270"/>
      <c r="F11" s="270"/>
      <c r="G11" s="270"/>
      <c r="H11" s="277"/>
      <c r="I11" s="32"/>
      <c r="J11" s="54">
        <f t="shared" si="0"/>
        <v>0</v>
      </c>
      <c r="K11" s="54">
        <f t="shared" si="1"/>
        <v>0</v>
      </c>
      <c r="L11" s="54">
        <f t="shared" si="2"/>
        <v>0</v>
      </c>
      <c r="N11" s="253"/>
      <c r="O11" s="231" t="s">
        <v>8</v>
      </c>
      <c r="P11" s="231" t="s">
        <v>38</v>
      </c>
      <c r="Q11" s="234">
        <v>14</v>
      </c>
      <c r="R11" s="235">
        <v>20</v>
      </c>
      <c r="S11" s="227"/>
      <c r="T11" s="227">
        <v>34</v>
      </c>
      <c r="U11" s="233">
        <v>4.3</v>
      </c>
    </row>
    <row r="12" spans="1:21" ht="18.75" customHeight="1" thickTop="1" thickBot="1">
      <c r="A12" s="263"/>
      <c r="B12" s="265" t="s">
        <v>5</v>
      </c>
      <c r="C12" s="265" t="s">
        <v>34</v>
      </c>
      <c r="D12" s="267">
        <v>18</v>
      </c>
      <c r="E12" s="269">
        <v>10</v>
      </c>
      <c r="F12" s="269">
        <v>4</v>
      </c>
      <c r="G12" s="269">
        <v>32</v>
      </c>
      <c r="H12" s="276">
        <f>0.121*G12</f>
        <v>3.8719999999999999</v>
      </c>
      <c r="I12" s="32">
        <v>3.8719999999999999</v>
      </c>
      <c r="J12" s="54">
        <f t="shared" si="0"/>
        <v>10.285714285714286</v>
      </c>
      <c r="K12" s="54">
        <f t="shared" si="1"/>
        <v>5.7142857142857144</v>
      </c>
      <c r="L12" s="54">
        <f t="shared" si="2"/>
        <v>16</v>
      </c>
      <c r="N12" s="253"/>
      <c r="O12" s="231" t="s">
        <v>39</v>
      </c>
      <c r="P12" s="231" t="s">
        <v>40</v>
      </c>
      <c r="Q12" s="232">
        <v>12</v>
      </c>
      <c r="R12" s="227"/>
      <c r="S12" s="227"/>
      <c r="T12" s="227">
        <v>12</v>
      </c>
      <c r="U12" s="233">
        <v>1.4</v>
      </c>
    </row>
    <row r="13" spans="1:21" ht="15.75" hidden="1" customHeight="1" thickBot="1">
      <c r="A13" s="278"/>
      <c r="B13" s="266"/>
      <c r="C13" s="266"/>
      <c r="D13" s="268"/>
      <c r="E13" s="270"/>
      <c r="F13" s="270"/>
      <c r="G13" s="270"/>
      <c r="H13" s="277"/>
      <c r="I13" s="32"/>
      <c r="J13" s="54">
        <f t="shared" si="0"/>
        <v>0</v>
      </c>
      <c r="K13" s="54">
        <f t="shared" si="1"/>
        <v>0</v>
      </c>
      <c r="L13" s="54">
        <f t="shared" si="2"/>
        <v>0</v>
      </c>
      <c r="N13" s="223" t="s">
        <v>26</v>
      </c>
      <c r="O13" s="225" t="s">
        <v>9</v>
      </c>
      <c r="P13" s="225" t="s">
        <v>41</v>
      </c>
      <c r="Q13" s="226">
        <v>42</v>
      </c>
      <c r="R13" s="232">
        <v>20</v>
      </c>
      <c r="S13" s="226">
        <v>8</v>
      </c>
      <c r="T13" s="234">
        <v>70</v>
      </c>
      <c r="U13" s="233">
        <v>8.4</v>
      </c>
    </row>
    <row r="14" spans="1:21" ht="15" customHeight="1" thickTop="1" thickBot="1">
      <c r="A14" s="283" t="s">
        <v>26</v>
      </c>
      <c r="B14" s="281" t="s">
        <v>6</v>
      </c>
      <c r="C14" s="283" t="s">
        <v>35</v>
      </c>
      <c r="D14" s="284">
        <v>40</v>
      </c>
      <c r="E14" s="269">
        <v>20</v>
      </c>
      <c r="F14" s="288"/>
      <c r="G14" s="288">
        <v>60</v>
      </c>
      <c r="H14" s="276">
        <f>0.121*G14</f>
        <v>7.26</v>
      </c>
      <c r="I14" s="32">
        <v>7.26</v>
      </c>
      <c r="J14" s="54">
        <f t="shared" si="0"/>
        <v>22.857142857142858</v>
      </c>
      <c r="K14" s="54">
        <f t="shared" si="1"/>
        <v>11.428571428571429</v>
      </c>
      <c r="L14" s="54">
        <f t="shared" si="2"/>
        <v>34.285714285714285</v>
      </c>
      <c r="N14" s="253" t="s">
        <v>42</v>
      </c>
      <c r="O14" s="231" t="s">
        <v>9</v>
      </c>
      <c r="P14" s="231" t="s">
        <v>43</v>
      </c>
      <c r="Q14" s="234">
        <v>16</v>
      </c>
      <c r="R14" s="235">
        <v>8</v>
      </c>
      <c r="S14" s="234">
        <v>4</v>
      </c>
      <c r="T14" s="235">
        <v>28</v>
      </c>
      <c r="U14" s="233">
        <v>3.4</v>
      </c>
    </row>
    <row r="15" spans="1:21" ht="15.75" hidden="1" customHeight="1" thickBot="1">
      <c r="A15" s="280"/>
      <c r="B15" s="282"/>
      <c r="C15" s="280"/>
      <c r="D15" s="285"/>
      <c r="E15" s="270"/>
      <c r="F15" s="289"/>
      <c r="G15" s="289"/>
      <c r="H15" s="277"/>
      <c r="I15" s="32"/>
      <c r="J15" s="54">
        <f t="shared" si="0"/>
        <v>0</v>
      </c>
      <c r="K15" s="54">
        <f t="shared" si="1"/>
        <v>0</v>
      </c>
      <c r="L15" s="54">
        <f t="shared" si="2"/>
        <v>0</v>
      </c>
      <c r="N15" s="253"/>
      <c r="O15" s="231" t="s">
        <v>10</v>
      </c>
      <c r="P15" s="231" t="s">
        <v>44</v>
      </c>
      <c r="Q15" s="234">
        <v>16</v>
      </c>
      <c r="R15" s="235">
        <v>8</v>
      </c>
      <c r="S15" s="234">
        <v>4</v>
      </c>
      <c r="T15" s="235">
        <v>28</v>
      </c>
      <c r="U15" s="233">
        <v>3.4</v>
      </c>
    </row>
    <row r="16" spans="1:21" ht="15.75" customHeight="1" thickTop="1" thickBot="1">
      <c r="A16" s="262" t="s">
        <v>36</v>
      </c>
      <c r="B16" s="265" t="s">
        <v>7</v>
      </c>
      <c r="C16" s="265" t="s">
        <v>37</v>
      </c>
      <c r="D16" s="267">
        <v>14</v>
      </c>
      <c r="E16" s="269"/>
      <c r="F16" s="269"/>
      <c r="G16" s="269">
        <v>14</v>
      </c>
      <c r="H16" s="276">
        <f>0.121*G16</f>
        <v>1.694</v>
      </c>
      <c r="I16" s="32">
        <v>1.694</v>
      </c>
      <c r="J16" s="54">
        <f t="shared" si="0"/>
        <v>8</v>
      </c>
      <c r="K16" s="54">
        <f t="shared" si="1"/>
        <v>0</v>
      </c>
      <c r="L16" s="54">
        <f t="shared" si="2"/>
        <v>8</v>
      </c>
      <c r="N16" s="253"/>
      <c r="O16" s="231" t="s">
        <v>11</v>
      </c>
      <c r="P16" s="231" t="s">
        <v>45</v>
      </c>
      <c r="Q16" s="234">
        <v>10</v>
      </c>
      <c r="R16" s="235">
        <v>4</v>
      </c>
      <c r="S16" s="234"/>
      <c r="T16" s="235">
        <v>14</v>
      </c>
      <c r="U16" s="233">
        <v>1.6</v>
      </c>
    </row>
    <row r="17" spans="1:21" ht="15.75" hidden="1" customHeight="1" thickBot="1">
      <c r="A17" s="263"/>
      <c r="B17" s="266"/>
      <c r="C17" s="266"/>
      <c r="D17" s="268"/>
      <c r="E17" s="270"/>
      <c r="F17" s="270"/>
      <c r="G17" s="270"/>
      <c r="H17" s="277"/>
      <c r="I17" s="32"/>
      <c r="J17" s="54">
        <f t="shared" si="0"/>
        <v>0</v>
      </c>
      <c r="K17" s="54">
        <f t="shared" si="1"/>
        <v>0</v>
      </c>
      <c r="L17" s="54">
        <f t="shared" si="2"/>
        <v>0</v>
      </c>
      <c r="N17" s="223" t="s">
        <v>26</v>
      </c>
      <c r="O17" s="225" t="s">
        <v>12</v>
      </c>
      <c r="P17" s="225" t="s">
        <v>46</v>
      </c>
      <c r="Q17" s="226">
        <v>34</v>
      </c>
      <c r="R17" s="235">
        <v>8</v>
      </c>
      <c r="S17" s="234">
        <v>28</v>
      </c>
      <c r="T17" s="234">
        <v>70</v>
      </c>
      <c r="U17" s="233">
        <v>8.5</v>
      </c>
    </row>
    <row r="18" spans="1:21" ht="15" customHeight="1" thickTop="1" thickBot="1">
      <c r="A18" s="263"/>
      <c r="B18" s="265" t="s">
        <v>8</v>
      </c>
      <c r="C18" s="265" t="s">
        <v>38</v>
      </c>
      <c r="D18" s="286">
        <v>14</v>
      </c>
      <c r="E18" s="294">
        <v>20</v>
      </c>
      <c r="F18" s="269"/>
      <c r="G18" s="269">
        <v>34</v>
      </c>
      <c r="H18" s="276">
        <f>0.121*G18</f>
        <v>4.1139999999999999</v>
      </c>
      <c r="I18" s="32">
        <v>4.1139999999999999</v>
      </c>
      <c r="J18" s="54">
        <f t="shared" si="0"/>
        <v>8</v>
      </c>
      <c r="K18" s="54">
        <f t="shared" si="1"/>
        <v>11.428571428571429</v>
      </c>
      <c r="L18" s="54">
        <f t="shared" si="2"/>
        <v>19.428571428571431</v>
      </c>
      <c r="N18" s="252" t="s">
        <v>47</v>
      </c>
      <c r="O18" s="231" t="s">
        <v>161</v>
      </c>
      <c r="P18" s="231" t="s">
        <v>48</v>
      </c>
      <c r="Q18" s="234">
        <v>26</v>
      </c>
      <c r="R18" s="235">
        <v>8</v>
      </c>
      <c r="S18" s="234">
        <v>16</v>
      </c>
      <c r="T18" s="235">
        <v>50</v>
      </c>
      <c r="U18" s="233">
        <v>6.1</v>
      </c>
    </row>
    <row r="19" spans="1:21" ht="15.75" hidden="1" customHeight="1" thickBot="1">
      <c r="A19" s="263"/>
      <c r="B19" s="266"/>
      <c r="C19" s="266"/>
      <c r="D19" s="287"/>
      <c r="E19" s="295"/>
      <c r="F19" s="270"/>
      <c r="G19" s="270"/>
      <c r="H19" s="277"/>
      <c r="I19" s="32"/>
      <c r="J19" s="54">
        <f t="shared" si="0"/>
        <v>0</v>
      </c>
      <c r="K19" s="54">
        <f t="shared" si="1"/>
        <v>0</v>
      </c>
      <c r="L19" s="54">
        <f t="shared" si="2"/>
        <v>0</v>
      </c>
      <c r="N19" s="253"/>
      <c r="O19" s="231" t="s">
        <v>49</v>
      </c>
      <c r="P19" s="231" t="s">
        <v>50</v>
      </c>
      <c r="Q19" s="234">
        <v>8</v>
      </c>
      <c r="R19" s="235"/>
      <c r="S19" s="234">
        <v>12</v>
      </c>
      <c r="T19" s="235">
        <v>20</v>
      </c>
      <c r="U19" s="233">
        <v>2.4</v>
      </c>
    </row>
    <row r="20" spans="1:21" ht="19.5" customHeight="1" thickTop="1" thickBot="1">
      <c r="A20" s="263"/>
      <c r="B20" s="265" t="s">
        <v>39</v>
      </c>
      <c r="C20" s="265" t="s">
        <v>40</v>
      </c>
      <c r="D20" s="267">
        <v>12</v>
      </c>
      <c r="E20" s="269"/>
      <c r="F20" s="269"/>
      <c r="G20" s="269">
        <v>12</v>
      </c>
      <c r="H20" s="276">
        <f>0.121*G20</f>
        <v>1.452</v>
      </c>
      <c r="I20" s="32">
        <v>1.452</v>
      </c>
      <c r="J20" s="54">
        <f t="shared" si="0"/>
        <v>6.8571428571428568</v>
      </c>
      <c r="K20" s="54">
        <f t="shared" si="1"/>
        <v>0</v>
      </c>
      <c r="L20" s="54">
        <f t="shared" si="2"/>
        <v>6.8571428571428568</v>
      </c>
      <c r="N20" s="223" t="s">
        <v>26</v>
      </c>
      <c r="O20" s="225" t="s">
        <v>13</v>
      </c>
      <c r="P20" s="225" t="s">
        <v>51</v>
      </c>
      <c r="Q20" s="236">
        <v>36</v>
      </c>
      <c r="R20" s="237">
        <v>12</v>
      </c>
      <c r="S20" s="238"/>
      <c r="T20" s="238">
        <v>48</v>
      </c>
      <c r="U20" s="233">
        <v>5.8</v>
      </c>
    </row>
    <row r="21" spans="1:21" ht="15.75" hidden="1" customHeight="1" thickBot="1">
      <c r="A21" s="278"/>
      <c r="B21" s="266"/>
      <c r="C21" s="266"/>
      <c r="D21" s="268"/>
      <c r="E21" s="270"/>
      <c r="F21" s="270"/>
      <c r="G21" s="270"/>
      <c r="H21" s="277"/>
      <c r="I21" s="32"/>
      <c r="J21" s="54">
        <f t="shared" si="0"/>
        <v>0</v>
      </c>
      <c r="K21" s="54">
        <f t="shared" si="1"/>
        <v>0</v>
      </c>
      <c r="L21" s="54">
        <f t="shared" si="2"/>
        <v>0</v>
      </c>
      <c r="N21" s="252" t="s">
        <v>52</v>
      </c>
      <c r="O21" s="231" t="s">
        <v>14</v>
      </c>
      <c r="P21" s="231" t="s">
        <v>53</v>
      </c>
      <c r="Q21" s="239">
        <v>18</v>
      </c>
      <c r="R21" s="237">
        <v>6</v>
      </c>
      <c r="S21" s="237"/>
      <c r="T21" s="237">
        <v>24</v>
      </c>
      <c r="U21" s="237">
        <v>2.9</v>
      </c>
    </row>
    <row r="22" spans="1:21" ht="31.5" thickTop="1" thickBot="1">
      <c r="A22" s="283" t="s">
        <v>26</v>
      </c>
      <c r="B22" s="283" t="s">
        <v>9</v>
      </c>
      <c r="C22" s="283" t="s">
        <v>41</v>
      </c>
      <c r="D22" s="284">
        <v>42</v>
      </c>
      <c r="E22" s="290">
        <v>20</v>
      </c>
      <c r="F22" s="292">
        <v>8</v>
      </c>
      <c r="G22" s="286">
        <v>70</v>
      </c>
      <c r="H22" s="276">
        <f>0.121*G22</f>
        <v>8.4699999999999989</v>
      </c>
      <c r="I22" s="32">
        <v>8.4699999999999989</v>
      </c>
      <c r="J22" s="54">
        <f t="shared" si="0"/>
        <v>24</v>
      </c>
      <c r="K22" s="54">
        <f t="shared" si="1"/>
        <v>11.428571428571429</v>
      </c>
      <c r="L22" s="54">
        <f t="shared" si="2"/>
        <v>35.428571428571431</v>
      </c>
      <c r="N22" s="253"/>
      <c r="O22" s="231" t="s">
        <v>15</v>
      </c>
      <c r="P22" s="231" t="s">
        <v>53</v>
      </c>
      <c r="Q22" s="239">
        <v>18</v>
      </c>
      <c r="R22" s="237">
        <v>6</v>
      </c>
      <c r="S22" s="237"/>
      <c r="T22" s="237">
        <v>24</v>
      </c>
      <c r="U22" s="233">
        <v>2.9</v>
      </c>
    </row>
    <row r="23" spans="1:21" ht="15.75" hidden="1" customHeight="1" thickBot="1">
      <c r="A23" s="280"/>
      <c r="B23" s="280"/>
      <c r="C23" s="280"/>
      <c r="D23" s="285"/>
      <c r="E23" s="291"/>
      <c r="F23" s="293"/>
      <c r="G23" s="287"/>
      <c r="H23" s="277"/>
      <c r="I23" s="32"/>
      <c r="J23" s="54">
        <f t="shared" si="0"/>
        <v>0</v>
      </c>
      <c r="K23" s="54">
        <f t="shared" si="1"/>
        <v>0</v>
      </c>
      <c r="L23" s="54">
        <f t="shared" si="2"/>
        <v>0</v>
      </c>
      <c r="N23" s="240" t="s">
        <v>26</v>
      </c>
      <c r="O23" s="217" t="s">
        <v>16</v>
      </c>
      <c r="P23" s="225" t="s">
        <v>54</v>
      </c>
      <c r="Q23" s="236">
        <v>48</v>
      </c>
      <c r="R23" s="238"/>
      <c r="S23" s="238"/>
      <c r="T23" s="241">
        <v>48</v>
      </c>
      <c r="U23" s="230">
        <v>4.8</v>
      </c>
    </row>
    <row r="24" spans="1:21" ht="15.75" customHeight="1" thickTop="1" thickBot="1">
      <c r="A24" s="262" t="s">
        <v>42</v>
      </c>
      <c r="B24" s="265" t="s">
        <v>9</v>
      </c>
      <c r="C24" s="265" t="s">
        <v>43</v>
      </c>
      <c r="D24" s="286">
        <v>16</v>
      </c>
      <c r="E24" s="294">
        <v>8</v>
      </c>
      <c r="F24" s="286">
        <v>4</v>
      </c>
      <c r="G24" s="294">
        <v>28</v>
      </c>
      <c r="H24" s="276">
        <f>0.121*G24</f>
        <v>3.3879999999999999</v>
      </c>
      <c r="I24" s="32">
        <v>3.3879999999999999</v>
      </c>
      <c r="J24" s="54">
        <f t="shared" si="0"/>
        <v>9.1428571428571423</v>
      </c>
      <c r="K24" s="54">
        <f t="shared" si="1"/>
        <v>4.5714285714285712</v>
      </c>
      <c r="L24" s="54">
        <f t="shared" si="2"/>
        <v>13.714285714285714</v>
      </c>
      <c r="N24" s="253" t="s">
        <v>55</v>
      </c>
      <c r="O24" s="231" t="s">
        <v>17</v>
      </c>
      <c r="P24" s="231" t="s">
        <v>56</v>
      </c>
      <c r="Q24" s="239">
        <v>24</v>
      </c>
      <c r="R24" s="237"/>
      <c r="S24" s="237"/>
      <c r="T24" s="242">
        <v>24</v>
      </c>
      <c r="U24" s="243">
        <v>2.4</v>
      </c>
    </row>
    <row r="25" spans="1:21" ht="15.75" hidden="1" customHeight="1" thickBot="1">
      <c r="A25" s="263"/>
      <c r="B25" s="266"/>
      <c r="C25" s="266"/>
      <c r="D25" s="287"/>
      <c r="E25" s="295"/>
      <c r="F25" s="287"/>
      <c r="G25" s="295"/>
      <c r="H25" s="277"/>
      <c r="I25" s="32"/>
      <c r="J25" s="54">
        <f t="shared" si="0"/>
        <v>0</v>
      </c>
      <c r="K25" s="54">
        <f t="shared" si="1"/>
        <v>0</v>
      </c>
      <c r="L25" s="54">
        <f t="shared" si="2"/>
        <v>0</v>
      </c>
      <c r="N25" s="254"/>
      <c r="O25" s="231" t="s">
        <v>18</v>
      </c>
      <c r="P25" s="231" t="s">
        <v>58</v>
      </c>
      <c r="Q25" s="239">
        <v>24</v>
      </c>
      <c r="R25" s="237"/>
      <c r="S25" s="237"/>
      <c r="T25" s="237">
        <v>24</v>
      </c>
      <c r="U25" s="237">
        <v>2.4</v>
      </c>
    </row>
    <row r="26" spans="1:21" ht="15.75" customHeight="1" thickTop="1" thickBot="1">
      <c r="A26" s="263"/>
      <c r="B26" s="265" t="s">
        <v>10</v>
      </c>
      <c r="C26" s="265" t="s">
        <v>44</v>
      </c>
      <c r="D26" s="286">
        <v>16</v>
      </c>
      <c r="E26" s="294">
        <v>8</v>
      </c>
      <c r="F26" s="286">
        <v>4</v>
      </c>
      <c r="G26" s="294">
        <v>28</v>
      </c>
      <c r="H26" s="276">
        <f>0.121*G26</f>
        <v>3.3879999999999999</v>
      </c>
      <c r="I26" s="32">
        <v>3.3879999999999999</v>
      </c>
      <c r="J26" s="54">
        <f t="shared" si="0"/>
        <v>9.1428571428571423</v>
      </c>
      <c r="K26" s="54">
        <f t="shared" si="1"/>
        <v>4.5714285714285712</v>
      </c>
      <c r="L26" s="54">
        <f t="shared" si="2"/>
        <v>13.714285714285714</v>
      </c>
      <c r="N26" s="255" t="s">
        <v>60</v>
      </c>
      <c r="O26" s="256"/>
      <c r="P26" s="234"/>
      <c r="Q26" s="236">
        <v>274</v>
      </c>
      <c r="R26" s="236">
        <v>102</v>
      </c>
      <c r="S26" s="236">
        <v>44</v>
      </c>
      <c r="T26" s="244">
        <v>420</v>
      </c>
      <c r="U26" s="245">
        <v>50</v>
      </c>
    </row>
    <row r="27" spans="1:21" ht="15.75" hidden="1" customHeight="1" thickBot="1">
      <c r="A27" s="263"/>
      <c r="B27" s="266"/>
      <c r="C27" s="266"/>
      <c r="D27" s="287"/>
      <c r="E27" s="295"/>
      <c r="F27" s="287"/>
      <c r="G27" s="295"/>
      <c r="H27" s="277"/>
      <c r="I27" s="32"/>
      <c r="J27" s="54">
        <f t="shared" si="0"/>
        <v>0</v>
      </c>
      <c r="K27" s="54">
        <f t="shared" si="1"/>
        <v>0</v>
      </c>
      <c r="L27" s="54">
        <f t="shared" si="2"/>
        <v>0</v>
      </c>
    </row>
    <row r="28" spans="1:21" ht="13.5" customHeight="1" thickTop="1" thickBot="1">
      <c r="A28" s="263"/>
      <c r="B28" s="265" t="s">
        <v>11</v>
      </c>
      <c r="C28" s="265" t="s">
        <v>45</v>
      </c>
      <c r="D28" s="286">
        <v>10</v>
      </c>
      <c r="E28" s="294">
        <v>4</v>
      </c>
      <c r="F28" s="286"/>
      <c r="G28" s="294">
        <v>14</v>
      </c>
      <c r="H28" s="276">
        <f>0.121*G28</f>
        <v>1.694</v>
      </c>
      <c r="I28" s="32">
        <v>1.694</v>
      </c>
      <c r="J28" s="54">
        <f t="shared" si="0"/>
        <v>5.7142857142857144</v>
      </c>
      <c r="K28" s="54">
        <f t="shared" si="1"/>
        <v>2.2857142857142856</v>
      </c>
      <c r="L28" s="54">
        <f t="shared" si="2"/>
        <v>8</v>
      </c>
    </row>
    <row r="29" spans="1:21" ht="15.75" hidden="1" customHeight="1" thickBot="1">
      <c r="A29" s="278"/>
      <c r="B29" s="266"/>
      <c r="C29" s="266"/>
      <c r="D29" s="287"/>
      <c r="E29" s="295"/>
      <c r="F29" s="287"/>
      <c r="G29" s="295"/>
      <c r="H29" s="277"/>
      <c r="I29" s="32"/>
      <c r="J29" s="54">
        <f t="shared" si="0"/>
        <v>0</v>
      </c>
      <c r="K29" s="54">
        <f t="shared" si="1"/>
        <v>0</v>
      </c>
      <c r="L29" s="54">
        <f t="shared" si="2"/>
        <v>0</v>
      </c>
    </row>
    <row r="30" spans="1:21" ht="16.5" thickTop="1" thickBot="1">
      <c r="A30" s="12" t="s">
        <v>26</v>
      </c>
      <c r="B30" s="12" t="s">
        <v>12</v>
      </c>
      <c r="C30" s="12" t="s">
        <v>46</v>
      </c>
      <c r="D30" s="15">
        <v>34</v>
      </c>
      <c r="E30" s="13">
        <v>8</v>
      </c>
      <c r="F30" s="14">
        <v>28</v>
      </c>
      <c r="G30" s="14">
        <v>70</v>
      </c>
      <c r="H30" s="28">
        <f>0.121*G30</f>
        <v>8.4699999999999989</v>
      </c>
      <c r="I30" s="32">
        <v>8.4699999999999989</v>
      </c>
      <c r="J30" s="54">
        <f t="shared" si="0"/>
        <v>19.428571428571427</v>
      </c>
      <c r="K30" s="54">
        <f t="shared" si="1"/>
        <v>4.5714285714285712</v>
      </c>
      <c r="L30" s="54">
        <f t="shared" si="2"/>
        <v>24</v>
      </c>
    </row>
    <row r="31" spans="1:21" ht="15.75" customHeight="1" thickTop="1" thickBot="1">
      <c r="A31" s="262" t="s">
        <v>47</v>
      </c>
      <c r="B31" s="265" t="s">
        <v>156</v>
      </c>
      <c r="C31" s="265" t="s">
        <v>48</v>
      </c>
      <c r="D31" s="286">
        <v>26</v>
      </c>
      <c r="E31" s="294">
        <v>8</v>
      </c>
      <c r="F31" s="286">
        <v>16</v>
      </c>
      <c r="G31" s="294">
        <v>50</v>
      </c>
      <c r="H31" s="276">
        <f>0.121*G31</f>
        <v>6.05</v>
      </c>
      <c r="I31" s="32">
        <v>6.05</v>
      </c>
      <c r="J31" s="54">
        <f t="shared" si="0"/>
        <v>14.857142857142858</v>
      </c>
      <c r="K31" s="54">
        <f t="shared" si="1"/>
        <v>4.5714285714285712</v>
      </c>
      <c r="L31" s="54">
        <f t="shared" si="2"/>
        <v>19.428571428571431</v>
      </c>
    </row>
    <row r="32" spans="1:21" ht="15.75" hidden="1" customHeight="1" thickBot="1">
      <c r="A32" s="263"/>
      <c r="B32" s="266"/>
      <c r="C32" s="266"/>
      <c r="D32" s="287"/>
      <c r="E32" s="295"/>
      <c r="F32" s="287"/>
      <c r="G32" s="295"/>
      <c r="H32" s="277"/>
      <c r="I32" s="32"/>
      <c r="J32" s="54">
        <f t="shared" si="0"/>
        <v>0</v>
      </c>
      <c r="K32" s="54">
        <f t="shared" si="1"/>
        <v>0</v>
      </c>
      <c r="L32" s="54">
        <f t="shared" si="2"/>
        <v>0</v>
      </c>
    </row>
    <row r="33" spans="1:12" ht="18" customHeight="1" thickTop="1" thickBot="1">
      <c r="A33" s="263"/>
      <c r="B33" s="265" t="s">
        <v>49</v>
      </c>
      <c r="C33" s="265" t="s">
        <v>50</v>
      </c>
      <c r="D33" s="286">
        <v>8</v>
      </c>
      <c r="E33" s="294"/>
      <c r="F33" s="286">
        <v>12</v>
      </c>
      <c r="G33" s="294">
        <v>20</v>
      </c>
      <c r="H33" s="276">
        <f>0.121*G33</f>
        <v>2.42</v>
      </c>
      <c r="I33" s="32">
        <v>2.42</v>
      </c>
      <c r="J33" s="54">
        <f t="shared" si="0"/>
        <v>4.5714285714285712</v>
      </c>
      <c r="K33" s="54">
        <f t="shared" si="1"/>
        <v>0</v>
      </c>
      <c r="L33" s="54">
        <f t="shared" si="2"/>
        <v>4.5714285714285712</v>
      </c>
    </row>
    <row r="34" spans="1:12" ht="15.75" hidden="1" customHeight="1" thickBot="1">
      <c r="A34" s="278"/>
      <c r="B34" s="266"/>
      <c r="C34" s="266"/>
      <c r="D34" s="287"/>
      <c r="E34" s="295"/>
      <c r="F34" s="287"/>
      <c r="G34" s="295"/>
      <c r="H34" s="277"/>
      <c r="I34" s="32"/>
      <c r="J34" s="54">
        <f t="shared" si="0"/>
        <v>0</v>
      </c>
      <c r="K34" s="54">
        <f t="shared" si="1"/>
        <v>0</v>
      </c>
      <c r="L34" s="54">
        <f t="shared" si="2"/>
        <v>0</v>
      </c>
    </row>
    <row r="35" spans="1:12" ht="16.5" thickTop="1" thickBot="1">
      <c r="A35" s="24" t="s">
        <v>26</v>
      </c>
      <c r="B35" s="33" t="s">
        <v>13</v>
      </c>
      <c r="C35" s="33" t="s">
        <v>51</v>
      </c>
      <c r="D35" s="34">
        <v>36</v>
      </c>
      <c r="E35" s="35">
        <v>12</v>
      </c>
      <c r="F35" s="36"/>
      <c r="G35" s="36">
        <v>48</v>
      </c>
      <c r="H35" s="37">
        <f>0.121*G35</f>
        <v>5.8079999999999998</v>
      </c>
      <c r="I35" s="32">
        <v>5.8079999999999998</v>
      </c>
      <c r="J35" s="54">
        <f t="shared" si="0"/>
        <v>20.571428571428573</v>
      </c>
      <c r="K35" s="54">
        <f t="shared" si="1"/>
        <v>6.8571428571428568</v>
      </c>
      <c r="L35" s="54">
        <f t="shared" si="2"/>
        <v>27.428571428571431</v>
      </c>
    </row>
    <row r="36" spans="1:12" ht="15.75" thickBot="1">
      <c r="A36" s="262" t="s">
        <v>52</v>
      </c>
      <c r="B36" s="5" t="s">
        <v>14</v>
      </c>
      <c r="C36" s="5" t="s">
        <v>53</v>
      </c>
      <c r="D36" s="6">
        <v>18</v>
      </c>
      <c r="E36" s="7">
        <v>6</v>
      </c>
      <c r="F36" s="7"/>
      <c r="G36" s="7">
        <v>24</v>
      </c>
      <c r="H36" s="29">
        <f>0.121*G36</f>
        <v>2.9039999999999999</v>
      </c>
      <c r="I36" s="30">
        <v>2.9039999999999999</v>
      </c>
      <c r="J36" s="54">
        <f t="shared" si="0"/>
        <v>10.285714285714286</v>
      </c>
      <c r="K36" s="54">
        <f t="shared" si="1"/>
        <v>3.4285714285714284</v>
      </c>
      <c r="L36" s="54">
        <f t="shared" si="2"/>
        <v>13.714285714285715</v>
      </c>
    </row>
    <row r="37" spans="1:12" ht="16.5" thickTop="1" thickBot="1">
      <c r="A37" s="263"/>
      <c r="B37" s="265" t="s">
        <v>15</v>
      </c>
      <c r="C37" s="265" t="s">
        <v>53</v>
      </c>
      <c r="D37" s="297">
        <v>18</v>
      </c>
      <c r="E37" s="299">
        <v>6</v>
      </c>
      <c r="F37" s="299"/>
      <c r="G37" s="299">
        <v>24</v>
      </c>
      <c r="H37" s="276">
        <f>0.121*G37</f>
        <v>2.9039999999999999</v>
      </c>
      <c r="I37" s="32">
        <v>2.9039999999999999</v>
      </c>
      <c r="J37" s="54">
        <f t="shared" si="0"/>
        <v>10.285714285714286</v>
      </c>
      <c r="K37" s="54">
        <f t="shared" si="1"/>
        <v>3.4285714285714284</v>
      </c>
      <c r="L37" s="54">
        <f t="shared" si="2"/>
        <v>13.714285714285715</v>
      </c>
    </row>
    <row r="38" spans="1:12" ht="15.75" hidden="1" customHeight="1" thickBot="1">
      <c r="A38" s="278"/>
      <c r="B38" s="296"/>
      <c r="C38" s="296"/>
      <c r="D38" s="298"/>
      <c r="E38" s="300"/>
      <c r="F38" s="300"/>
      <c r="G38" s="300"/>
      <c r="H38" s="301"/>
      <c r="I38" s="32"/>
      <c r="J38" s="54">
        <f t="shared" si="0"/>
        <v>0</v>
      </c>
      <c r="K38" s="54">
        <f t="shared" si="1"/>
        <v>0</v>
      </c>
      <c r="L38" s="54">
        <f t="shared" si="2"/>
        <v>0</v>
      </c>
    </row>
    <row r="39" spans="1:12" ht="16.5" customHeight="1" thickBot="1">
      <c r="A39" s="307" t="s">
        <v>26</v>
      </c>
      <c r="B39" s="309" t="s">
        <v>16</v>
      </c>
      <c r="C39" s="310" t="s">
        <v>54</v>
      </c>
      <c r="D39" s="303">
        <v>48</v>
      </c>
      <c r="E39" s="302"/>
      <c r="F39" s="302"/>
      <c r="G39" s="302">
        <v>48</v>
      </c>
      <c r="H39" s="303">
        <v>4.84</v>
      </c>
      <c r="I39" s="32">
        <v>4.84</v>
      </c>
      <c r="J39" s="54">
        <f t="shared" si="0"/>
        <v>27.428571428571427</v>
      </c>
      <c r="K39" s="54">
        <f t="shared" si="1"/>
        <v>0</v>
      </c>
      <c r="L39" s="54">
        <f t="shared" si="2"/>
        <v>27.428571428571427</v>
      </c>
    </row>
    <row r="40" spans="1:12" ht="15.75" hidden="1" customHeight="1" thickBot="1">
      <c r="A40" s="308"/>
      <c r="B40" s="309"/>
      <c r="C40" s="310"/>
      <c r="D40" s="303"/>
      <c r="E40" s="302"/>
      <c r="F40" s="302"/>
      <c r="G40" s="302"/>
      <c r="H40" s="303"/>
      <c r="I40" s="32"/>
      <c r="J40" s="54">
        <f t="shared" si="0"/>
        <v>0</v>
      </c>
      <c r="K40" s="54">
        <f t="shared" si="1"/>
        <v>0</v>
      </c>
      <c r="L40" s="54">
        <f t="shared" si="2"/>
        <v>0</v>
      </c>
    </row>
    <row r="41" spans="1:12">
      <c r="A41" s="304" t="s">
        <v>55</v>
      </c>
      <c r="B41" s="25" t="s">
        <v>17</v>
      </c>
      <c r="C41" s="25" t="s">
        <v>56</v>
      </c>
      <c r="D41" s="26">
        <v>24</v>
      </c>
      <c r="E41" s="27"/>
      <c r="F41" s="27"/>
      <c r="G41" s="27">
        <v>24</v>
      </c>
      <c r="H41" s="26">
        <v>2.42</v>
      </c>
      <c r="I41" s="31">
        <v>2.42</v>
      </c>
      <c r="J41" s="54">
        <f t="shared" si="0"/>
        <v>13.714285714285714</v>
      </c>
      <c r="K41" s="54">
        <f t="shared" si="1"/>
        <v>0</v>
      </c>
      <c r="L41" s="54">
        <f t="shared" si="2"/>
        <v>13.714285714285714</v>
      </c>
    </row>
    <row r="42" spans="1:12" ht="15.75" thickBot="1">
      <c r="A42" s="278"/>
      <c r="B42" s="5" t="s">
        <v>18</v>
      </c>
      <c r="C42" s="5" t="s">
        <v>58</v>
      </c>
      <c r="D42" s="6">
        <v>24</v>
      </c>
      <c r="E42" s="7"/>
      <c r="F42" s="7"/>
      <c r="G42" s="7">
        <v>24</v>
      </c>
      <c r="H42" s="6">
        <v>2.42</v>
      </c>
      <c r="I42" s="30">
        <v>2.42</v>
      </c>
      <c r="J42" s="54">
        <f t="shared" si="0"/>
        <v>13.714285714285714</v>
      </c>
      <c r="K42" s="54">
        <f t="shared" si="1"/>
        <v>0</v>
      </c>
      <c r="L42" s="54">
        <f t="shared" si="2"/>
        <v>13.714285714285714</v>
      </c>
    </row>
    <row r="43" spans="1:12" ht="15.75" thickBot="1">
      <c r="A43" s="305" t="s">
        <v>60</v>
      </c>
      <c r="B43" s="306"/>
      <c r="C43" s="8"/>
      <c r="D43" s="4">
        <f t="shared" ref="D43:I43" si="3">SUM(D3:D42)/2</f>
        <v>274</v>
      </c>
      <c r="E43" s="4">
        <f t="shared" si="3"/>
        <v>102</v>
      </c>
      <c r="F43" s="4">
        <f t="shared" si="3"/>
        <v>44</v>
      </c>
      <c r="G43" s="4">
        <f t="shared" si="3"/>
        <v>420</v>
      </c>
      <c r="H43" s="4">
        <f t="shared" si="3"/>
        <v>49.85199999999999</v>
      </c>
      <c r="I43" s="38">
        <f t="shared" si="3"/>
        <v>49.85199999999999</v>
      </c>
    </row>
    <row r="46" spans="1:12">
      <c r="F46">
        <f>0.5/(420-48)</f>
        <v>1.3440860215053765E-3</v>
      </c>
    </row>
    <row r="47" spans="1:12">
      <c r="C47" t="s">
        <v>61</v>
      </c>
    </row>
  </sheetData>
  <mergeCells count="143">
    <mergeCell ref="G39:G40"/>
    <mergeCell ref="H39:H40"/>
    <mergeCell ref="A41:A42"/>
    <mergeCell ref="A43:B43"/>
    <mergeCell ref="A39:A40"/>
    <mergeCell ref="B39:B40"/>
    <mergeCell ref="C39:C40"/>
    <mergeCell ref="D39:D40"/>
    <mergeCell ref="E39:E40"/>
    <mergeCell ref="F39:F40"/>
    <mergeCell ref="H37:H38"/>
    <mergeCell ref="A31:A34"/>
    <mergeCell ref="B31:B32"/>
    <mergeCell ref="C31:C32"/>
    <mergeCell ref="D31:D32"/>
    <mergeCell ref="E31:E32"/>
    <mergeCell ref="F31:F32"/>
    <mergeCell ref="B33:B34"/>
    <mergeCell ref="A36:A38"/>
    <mergeCell ref="B37:B38"/>
    <mergeCell ref="C37:C38"/>
    <mergeCell ref="D37:D38"/>
    <mergeCell ref="E37:E38"/>
    <mergeCell ref="F37:F38"/>
    <mergeCell ref="G31:G32"/>
    <mergeCell ref="G37:G38"/>
    <mergeCell ref="H31:H32"/>
    <mergeCell ref="C33:C34"/>
    <mergeCell ref="D33:D34"/>
    <mergeCell ref="E33:E34"/>
    <mergeCell ref="F33:F34"/>
    <mergeCell ref="G33:G34"/>
    <mergeCell ref="H33:H34"/>
    <mergeCell ref="H28:H29"/>
    <mergeCell ref="B28:B29"/>
    <mergeCell ref="C28:C29"/>
    <mergeCell ref="D28:D29"/>
    <mergeCell ref="E28:E29"/>
    <mergeCell ref="F28:F29"/>
    <mergeCell ref="G28:G29"/>
    <mergeCell ref="H22:H23"/>
    <mergeCell ref="A24:A29"/>
    <mergeCell ref="B24:B25"/>
    <mergeCell ref="C24:C25"/>
    <mergeCell ref="D24:D25"/>
    <mergeCell ref="E24:E25"/>
    <mergeCell ref="F24:F25"/>
    <mergeCell ref="G24:G25"/>
    <mergeCell ref="H24:H25"/>
    <mergeCell ref="B26:B27"/>
    <mergeCell ref="C26:C27"/>
    <mergeCell ref="D26:D27"/>
    <mergeCell ref="E26:E27"/>
    <mergeCell ref="F26:F27"/>
    <mergeCell ref="G26:G27"/>
    <mergeCell ref="H26:H27"/>
    <mergeCell ref="H16:H17"/>
    <mergeCell ref="B18:B19"/>
    <mergeCell ref="C18:C19"/>
    <mergeCell ref="D18:D19"/>
    <mergeCell ref="E18:E19"/>
    <mergeCell ref="F18:F19"/>
    <mergeCell ref="G18:G19"/>
    <mergeCell ref="H18:H19"/>
    <mergeCell ref="D16:D17"/>
    <mergeCell ref="E16:E17"/>
    <mergeCell ref="C20:C21"/>
    <mergeCell ref="D20:D21"/>
    <mergeCell ref="E20:E21"/>
    <mergeCell ref="G16:G17"/>
    <mergeCell ref="F20:F21"/>
    <mergeCell ref="G20:G21"/>
    <mergeCell ref="C16:C17"/>
    <mergeCell ref="F16:F17"/>
    <mergeCell ref="H20:H21"/>
    <mergeCell ref="A22:A23"/>
    <mergeCell ref="B22:B23"/>
    <mergeCell ref="C22:C23"/>
    <mergeCell ref="D22:D23"/>
    <mergeCell ref="E22:E23"/>
    <mergeCell ref="F22:F23"/>
    <mergeCell ref="G22:G23"/>
    <mergeCell ref="A16:A21"/>
    <mergeCell ref="B20:B21"/>
    <mergeCell ref="A14:A15"/>
    <mergeCell ref="B14:B15"/>
    <mergeCell ref="C14:C15"/>
    <mergeCell ref="D14:D15"/>
    <mergeCell ref="E14:E15"/>
    <mergeCell ref="B16:B17"/>
    <mergeCell ref="G14:G15"/>
    <mergeCell ref="H14:H15"/>
    <mergeCell ref="B12:B13"/>
    <mergeCell ref="C12:C13"/>
    <mergeCell ref="D12:D13"/>
    <mergeCell ref="E12:E13"/>
    <mergeCell ref="F12:F13"/>
    <mergeCell ref="G12:G13"/>
    <mergeCell ref="F14:F15"/>
    <mergeCell ref="B8:B9"/>
    <mergeCell ref="C8:C9"/>
    <mergeCell ref="D8:D9"/>
    <mergeCell ref="E8:E9"/>
    <mergeCell ref="F8:F9"/>
    <mergeCell ref="H12:H13"/>
    <mergeCell ref="G8:G9"/>
    <mergeCell ref="H8:H9"/>
    <mergeCell ref="H6:H7"/>
    <mergeCell ref="A10:A13"/>
    <mergeCell ref="B10:B11"/>
    <mergeCell ref="C10:C11"/>
    <mergeCell ref="D10:D11"/>
    <mergeCell ref="E10:E11"/>
    <mergeCell ref="F10:F11"/>
    <mergeCell ref="G10:G11"/>
    <mergeCell ref="H10:H11"/>
    <mergeCell ref="A8:A9"/>
    <mergeCell ref="A1:H1"/>
    <mergeCell ref="A2:B2"/>
    <mergeCell ref="G4:G5"/>
    <mergeCell ref="H4:H5"/>
    <mergeCell ref="B6:B7"/>
    <mergeCell ref="C6:C7"/>
    <mergeCell ref="D6:D7"/>
    <mergeCell ref="E6:E7"/>
    <mergeCell ref="F6:F7"/>
    <mergeCell ref="G6:G7"/>
    <mergeCell ref="A4:A7"/>
    <mergeCell ref="B4:B5"/>
    <mergeCell ref="C4:C5"/>
    <mergeCell ref="D4:D5"/>
    <mergeCell ref="E4:E5"/>
    <mergeCell ref="F4:F5"/>
    <mergeCell ref="N18:N19"/>
    <mergeCell ref="N21:N22"/>
    <mergeCell ref="N24:N25"/>
    <mergeCell ref="N26:O26"/>
    <mergeCell ref="N1:U1"/>
    <mergeCell ref="N2:O2"/>
    <mergeCell ref="N4:N5"/>
    <mergeCell ref="N7:N8"/>
    <mergeCell ref="N10:N12"/>
    <mergeCell ref="N14:N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37"/>
  <sheetViews>
    <sheetView topLeftCell="Q20" workbookViewId="0">
      <selection activeCell="U34" sqref="U34:V35"/>
    </sheetView>
  </sheetViews>
  <sheetFormatPr baseColWidth="10" defaultRowHeight="15"/>
  <cols>
    <col min="1" max="1" width="5.5703125" customWidth="1"/>
    <col min="2" max="2" width="15.42578125" customWidth="1"/>
    <col min="3" max="5" width="11.42578125" customWidth="1"/>
    <col min="38" max="38" width="29.7109375" bestFit="1" customWidth="1"/>
    <col min="39" max="39" width="17.7109375" bestFit="1" customWidth="1"/>
  </cols>
  <sheetData>
    <row r="1" spans="1:39" ht="21">
      <c r="E1" s="335" t="s">
        <v>118</v>
      </c>
      <c r="F1" s="335"/>
      <c r="G1" s="335"/>
      <c r="H1" s="335"/>
      <c r="P1" s="335" t="s">
        <v>118</v>
      </c>
      <c r="Q1" s="335"/>
      <c r="R1" s="335"/>
      <c r="S1" s="335"/>
      <c r="Z1" s="335" t="s">
        <v>118</v>
      </c>
      <c r="AA1" s="335"/>
      <c r="AB1" s="335"/>
      <c r="AC1" s="335"/>
      <c r="AG1" s="335" t="s">
        <v>118</v>
      </c>
      <c r="AH1" s="335"/>
      <c r="AI1" s="335"/>
      <c r="AJ1" s="335"/>
      <c r="AK1" s="335"/>
      <c r="AL1" s="335"/>
      <c r="AM1" s="335"/>
    </row>
    <row r="3" spans="1:39">
      <c r="B3" s="9" t="s">
        <v>62</v>
      </c>
      <c r="C3" s="318" t="s">
        <v>101</v>
      </c>
      <c r="D3" s="319"/>
      <c r="E3" s="318" t="s">
        <v>102</v>
      </c>
      <c r="F3" s="319"/>
      <c r="G3" s="318" t="s">
        <v>103</v>
      </c>
      <c r="H3" s="319"/>
      <c r="I3" s="318" t="s">
        <v>104</v>
      </c>
      <c r="J3" s="319"/>
      <c r="K3" s="318" t="s">
        <v>105</v>
      </c>
      <c r="L3" s="319"/>
      <c r="M3" s="318" t="s">
        <v>106</v>
      </c>
      <c r="N3" s="319"/>
      <c r="O3" s="318" t="s">
        <v>107</v>
      </c>
      <c r="P3" s="319"/>
      <c r="Q3" s="318" t="s">
        <v>108</v>
      </c>
      <c r="R3" s="319"/>
      <c r="S3" s="318" t="s">
        <v>109</v>
      </c>
      <c r="T3" s="319"/>
      <c r="U3" s="318" t="s">
        <v>110</v>
      </c>
      <c r="V3" s="319"/>
      <c r="W3" s="339" t="s">
        <v>111</v>
      </c>
      <c r="X3" s="340"/>
      <c r="Y3" s="318" t="s">
        <v>112</v>
      </c>
      <c r="Z3" s="319"/>
      <c r="AA3" s="318" t="s">
        <v>113</v>
      </c>
      <c r="AB3" s="319"/>
      <c r="AC3" s="318" t="s">
        <v>114</v>
      </c>
      <c r="AD3" s="319"/>
      <c r="AE3" s="336" t="s">
        <v>115</v>
      </c>
      <c r="AF3" s="336"/>
      <c r="AG3" s="318" t="s">
        <v>116</v>
      </c>
      <c r="AH3" s="319"/>
      <c r="AI3" s="337" t="s">
        <v>117</v>
      </c>
      <c r="AJ3" s="338"/>
      <c r="AL3" s="39" t="s">
        <v>85</v>
      </c>
      <c r="AM3" s="39" t="s">
        <v>94</v>
      </c>
    </row>
    <row r="4" spans="1:39" ht="15.75" thickBot="1">
      <c r="A4" s="39" t="s">
        <v>73</v>
      </c>
      <c r="B4" s="10" t="s">
        <v>68</v>
      </c>
      <c r="C4" s="84" t="s">
        <v>66</v>
      </c>
      <c r="D4" s="84" t="s">
        <v>67</v>
      </c>
      <c r="E4" s="46" t="s">
        <v>66</v>
      </c>
      <c r="F4" s="46" t="s">
        <v>67</v>
      </c>
      <c r="G4" s="46" t="s">
        <v>66</v>
      </c>
      <c r="H4" s="46" t="s">
        <v>67</v>
      </c>
      <c r="I4" s="46" t="s">
        <v>66</v>
      </c>
      <c r="J4" s="46" t="s">
        <v>67</v>
      </c>
      <c r="K4" s="46" t="s">
        <v>66</v>
      </c>
      <c r="L4" s="46" t="s">
        <v>67</v>
      </c>
      <c r="M4" s="46" t="s">
        <v>66</v>
      </c>
      <c r="N4" s="46" t="s">
        <v>67</v>
      </c>
      <c r="O4" s="46" t="s">
        <v>66</v>
      </c>
      <c r="P4" s="46" t="s">
        <v>67</v>
      </c>
      <c r="Q4" s="84" t="s">
        <v>66</v>
      </c>
      <c r="R4" s="46" t="s">
        <v>67</v>
      </c>
      <c r="S4" s="46" t="s">
        <v>66</v>
      </c>
      <c r="T4" s="46" t="s">
        <v>67</v>
      </c>
      <c r="U4" s="46" t="s">
        <v>66</v>
      </c>
      <c r="V4" s="46" t="s">
        <v>67</v>
      </c>
      <c r="W4" s="111" t="s">
        <v>66</v>
      </c>
      <c r="X4" s="111" t="s">
        <v>67</v>
      </c>
      <c r="Y4" s="46" t="s">
        <v>66</v>
      </c>
      <c r="Z4" s="46" t="s">
        <v>67</v>
      </c>
      <c r="AA4" s="46" t="s">
        <v>66</v>
      </c>
      <c r="AB4" s="46" t="s">
        <v>67</v>
      </c>
      <c r="AC4" s="46" t="s">
        <v>66</v>
      </c>
      <c r="AD4" s="46" t="s">
        <v>67</v>
      </c>
      <c r="AE4" s="84" t="s">
        <v>66</v>
      </c>
      <c r="AF4" s="84" t="s">
        <v>67</v>
      </c>
      <c r="AG4" s="46" t="s">
        <v>66</v>
      </c>
      <c r="AH4" s="154" t="s">
        <v>67</v>
      </c>
      <c r="AI4" s="174" t="s">
        <v>66</v>
      </c>
      <c r="AJ4" s="174" t="s">
        <v>67</v>
      </c>
      <c r="AL4" s="157" t="s">
        <v>91</v>
      </c>
      <c r="AM4" s="86" t="s">
        <v>89</v>
      </c>
    </row>
    <row r="5" spans="1:39" ht="16.5" thickTop="1" thickBot="1">
      <c r="A5" s="331" t="s">
        <v>93</v>
      </c>
      <c r="B5" s="11" t="s">
        <v>72</v>
      </c>
      <c r="C5" s="314"/>
      <c r="D5" s="315"/>
      <c r="E5" s="134" t="s">
        <v>78</v>
      </c>
      <c r="F5" s="39" t="s">
        <v>82</v>
      </c>
      <c r="G5" s="134" t="s">
        <v>78</v>
      </c>
      <c r="H5" s="39" t="s">
        <v>82</v>
      </c>
      <c r="I5" s="134" t="s">
        <v>78</v>
      </c>
      <c r="J5" s="39" t="s">
        <v>82</v>
      </c>
      <c r="K5" s="135" t="s">
        <v>78</v>
      </c>
      <c r="L5" s="39" t="s">
        <v>82</v>
      </c>
      <c r="M5" s="134" t="s">
        <v>78</v>
      </c>
      <c r="N5" s="104" t="s">
        <v>119</v>
      </c>
      <c r="O5" s="116" t="s">
        <v>119</v>
      </c>
      <c r="P5" s="134" t="s">
        <v>78</v>
      </c>
      <c r="Q5" s="134" t="s">
        <v>78</v>
      </c>
      <c r="R5" s="104" t="s">
        <v>119</v>
      </c>
      <c r="S5" s="116" t="s">
        <v>119</v>
      </c>
      <c r="T5" s="134" t="s">
        <v>78</v>
      </c>
      <c r="U5" s="134" t="s">
        <v>78</v>
      </c>
      <c r="V5" s="104" t="s">
        <v>119</v>
      </c>
      <c r="W5" s="321" t="s">
        <v>125</v>
      </c>
      <c r="X5" s="322"/>
      <c r="Y5" s="116" t="s">
        <v>119</v>
      </c>
      <c r="Z5" s="134" t="s">
        <v>78</v>
      </c>
      <c r="AA5" s="134" t="s">
        <v>78</v>
      </c>
      <c r="AB5" s="104" t="s">
        <v>119</v>
      </c>
      <c r="AC5" s="116" t="s">
        <v>119</v>
      </c>
      <c r="AD5" s="199" t="s">
        <v>121</v>
      </c>
      <c r="AE5" s="152"/>
      <c r="AF5" s="152"/>
      <c r="AG5" s="199" t="s">
        <v>121</v>
      </c>
      <c r="AH5" s="104" t="s">
        <v>119</v>
      </c>
      <c r="AI5" s="101" t="s">
        <v>119</v>
      </c>
      <c r="AJ5" s="101" t="s">
        <v>97</v>
      </c>
      <c r="AK5" s="133"/>
      <c r="AL5" s="136" t="s">
        <v>2</v>
      </c>
      <c r="AM5" s="137" t="s">
        <v>57</v>
      </c>
    </row>
    <row r="6" spans="1:39" ht="15.75" thickTop="1">
      <c r="A6" s="329"/>
      <c r="B6" s="11" t="s">
        <v>71</v>
      </c>
      <c r="C6" s="316"/>
      <c r="D6" s="317"/>
      <c r="E6" s="39" t="s">
        <v>82</v>
      </c>
      <c r="F6" s="134" t="s">
        <v>78</v>
      </c>
      <c r="G6" s="39" t="s">
        <v>82</v>
      </c>
      <c r="H6" s="134" t="s">
        <v>78</v>
      </c>
      <c r="I6" s="39" t="s">
        <v>82</v>
      </c>
      <c r="J6" s="134" t="s">
        <v>78</v>
      </c>
      <c r="K6" s="39" t="s">
        <v>82</v>
      </c>
      <c r="L6" s="135" t="s">
        <v>78</v>
      </c>
      <c r="M6" s="39" t="s">
        <v>82</v>
      </c>
      <c r="N6" s="103" t="s">
        <v>119</v>
      </c>
      <c r="O6" s="116" t="s">
        <v>119</v>
      </c>
      <c r="P6" s="39" t="s">
        <v>82</v>
      </c>
      <c r="Q6" s="39" t="s">
        <v>82</v>
      </c>
      <c r="R6" s="103" t="s">
        <v>119</v>
      </c>
      <c r="S6" s="116" t="s">
        <v>119</v>
      </c>
      <c r="T6" s="39" t="s">
        <v>82</v>
      </c>
      <c r="U6" s="39" t="s">
        <v>82</v>
      </c>
      <c r="V6" s="103" t="s">
        <v>119</v>
      </c>
      <c r="W6" s="323"/>
      <c r="X6" s="324"/>
      <c r="Y6" s="116" t="s">
        <v>119</v>
      </c>
      <c r="Z6" s="39" t="s">
        <v>82</v>
      </c>
      <c r="AA6" s="39" t="s">
        <v>82</v>
      </c>
      <c r="AB6" s="103" t="s">
        <v>119</v>
      </c>
      <c r="AC6" s="116" t="s">
        <v>119</v>
      </c>
      <c r="AD6" s="39" t="s">
        <v>122</v>
      </c>
      <c r="AE6" s="109"/>
      <c r="AF6" s="109"/>
      <c r="AG6" s="39" t="s">
        <v>122</v>
      </c>
      <c r="AH6" s="104" t="s">
        <v>119</v>
      </c>
      <c r="AI6" s="101" t="s">
        <v>119</v>
      </c>
      <c r="AJ6" s="117" t="s">
        <v>97</v>
      </c>
      <c r="AK6" s="133"/>
      <c r="AL6" s="136" t="s">
        <v>9</v>
      </c>
      <c r="AM6" s="156" t="s">
        <v>86</v>
      </c>
    </row>
    <row r="7" spans="1:39" ht="9" customHeight="1">
      <c r="A7" s="329"/>
      <c r="B7" s="21"/>
      <c r="C7" s="41"/>
      <c r="D7" s="43"/>
      <c r="E7" s="47"/>
      <c r="F7" s="43"/>
      <c r="G7" s="47"/>
      <c r="H7" s="82"/>
      <c r="I7" s="115"/>
      <c r="J7" s="115"/>
      <c r="K7" s="83"/>
      <c r="L7" s="43"/>
      <c r="M7" s="47"/>
      <c r="N7" s="43"/>
      <c r="O7" s="47"/>
      <c r="P7" s="43"/>
      <c r="Q7" s="47"/>
      <c r="R7" s="43"/>
      <c r="S7" s="47"/>
      <c r="T7" s="43"/>
      <c r="U7" s="47"/>
      <c r="V7" s="43"/>
      <c r="W7" s="124"/>
      <c r="X7" s="125"/>
      <c r="Y7" s="47"/>
      <c r="Z7" s="43"/>
      <c r="AA7" s="47"/>
      <c r="AB7" s="43"/>
      <c r="AC7" s="47"/>
      <c r="AD7" s="82"/>
      <c r="AE7" s="160"/>
      <c r="AF7" s="160"/>
      <c r="AG7" s="161"/>
      <c r="AH7" s="161"/>
      <c r="AI7" s="115"/>
      <c r="AJ7" s="115"/>
      <c r="AL7" s="93"/>
      <c r="AM7" s="94"/>
    </row>
    <row r="8" spans="1:39">
      <c r="A8" s="329"/>
      <c r="B8" s="11" t="s">
        <v>69</v>
      </c>
      <c r="C8" s="314"/>
      <c r="D8" s="332"/>
      <c r="E8" s="39" t="s">
        <v>81</v>
      </c>
      <c r="F8" s="39" t="s">
        <v>81</v>
      </c>
      <c r="G8" s="39" t="s">
        <v>81</v>
      </c>
      <c r="H8" s="39" t="s">
        <v>81</v>
      </c>
      <c r="I8" s="39" t="s">
        <v>81</v>
      </c>
      <c r="J8" s="39" t="s">
        <v>81</v>
      </c>
      <c r="K8" s="55" t="s">
        <v>81</v>
      </c>
      <c r="L8" s="50" t="s">
        <v>81</v>
      </c>
      <c r="M8" s="50" t="s">
        <v>81</v>
      </c>
      <c r="N8" s="50" t="s">
        <v>81</v>
      </c>
      <c r="O8" s="50" t="s">
        <v>81</v>
      </c>
      <c r="P8" s="50" t="s">
        <v>81</v>
      </c>
      <c r="Q8" s="50" t="s">
        <v>81</v>
      </c>
      <c r="R8" s="50" t="s">
        <v>81</v>
      </c>
      <c r="S8" s="50" t="s">
        <v>81</v>
      </c>
      <c r="T8" s="50" t="s">
        <v>81</v>
      </c>
      <c r="U8" s="50" t="s">
        <v>81</v>
      </c>
      <c r="V8" s="50" t="s">
        <v>81</v>
      </c>
      <c r="W8" s="327" t="s">
        <v>150</v>
      </c>
      <c r="X8" s="327"/>
      <c r="Y8" s="50" t="s">
        <v>81</v>
      </c>
      <c r="Z8" s="50" t="s">
        <v>81</v>
      </c>
      <c r="AA8" s="50" t="s">
        <v>81</v>
      </c>
      <c r="AB8" s="50" t="s">
        <v>81</v>
      </c>
      <c r="AC8" s="50" t="s">
        <v>81</v>
      </c>
      <c r="AD8" s="81" t="s">
        <v>81</v>
      </c>
      <c r="AE8" s="153"/>
      <c r="AF8" s="153"/>
      <c r="AG8" s="39" t="s">
        <v>81</v>
      </c>
      <c r="AH8" s="39" t="s">
        <v>81</v>
      </c>
      <c r="AI8" s="320" t="s">
        <v>128</v>
      </c>
      <c r="AJ8" s="320"/>
      <c r="AL8" s="89" t="s">
        <v>10</v>
      </c>
      <c r="AM8" s="90" t="s">
        <v>87</v>
      </c>
    </row>
    <row r="9" spans="1:39">
      <c r="A9" s="329"/>
      <c r="B9" s="59" t="s">
        <v>70</v>
      </c>
      <c r="C9" s="333"/>
      <c r="D9" s="334"/>
      <c r="E9" s="39" t="s">
        <v>81</v>
      </c>
      <c r="F9" s="39" t="s">
        <v>81</v>
      </c>
      <c r="G9" s="39" t="s">
        <v>81</v>
      </c>
      <c r="H9" s="39" t="s">
        <v>81</v>
      </c>
      <c r="I9" s="39" t="s">
        <v>81</v>
      </c>
      <c r="J9" s="39" t="s">
        <v>81</v>
      </c>
      <c r="K9" s="80" t="s">
        <v>81</v>
      </c>
      <c r="L9" s="68" t="s">
        <v>81</v>
      </c>
      <c r="M9" s="68" t="s">
        <v>81</v>
      </c>
      <c r="N9" s="68" t="s">
        <v>81</v>
      </c>
      <c r="O9" s="68" t="s">
        <v>81</v>
      </c>
      <c r="P9" s="68" t="s">
        <v>81</v>
      </c>
      <c r="Q9" s="68" t="s">
        <v>81</v>
      </c>
      <c r="R9" s="68" t="s">
        <v>81</v>
      </c>
      <c r="S9" s="68" t="s">
        <v>81</v>
      </c>
      <c r="T9" s="68" t="s">
        <v>81</v>
      </c>
      <c r="U9" s="68" t="s">
        <v>81</v>
      </c>
      <c r="V9" s="68" t="s">
        <v>81</v>
      </c>
      <c r="W9" s="328"/>
      <c r="X9" s="328"/>
      <c r="Y9" s="68" t="s">
        <v>81</v>
      </c>
      <c r="Z9" s="68" t="s">
        <v>81</v>
      </c>
      <c r="AA9" s="68" t="s">
        <v>81</v>
      </c>
      <c r="AB9" s="68" t="s">
        <v>81</v>
      </c>
      <c r="AC9" s="68" t="s">
        <v>81</v>
      </c>
      <c r="AD9" s="155" t="s">
        <v>81</v>
      </c>
      <c r="AE9" s="153"/>
      <c r="AF9" s="153"/>
      <c r="AG9" s="39" t="s">
        <v>81</v>
      </c>
      <c r="AH9" s="39" t="s">
        <v>81</v>
      </c>
      <c r="AI9" s="320"/>
      <c r="AJ9" s="320"/>
      <c r="AL9" s="85" t="s">
        <v>15</v>
      </c>
      <c r="AM9" s="86" t="s">
        <v>123</v>
      </c>
    </row>
    <row r="10" spans="1:39" ht="15.75" thickBot="1">
      <c r="A10" s="61"/>
      <c r="B10" s="62"/>
      <c r="C10" s="63"/>
      <c r="D10" s="64"/>
      <c r="E10" s="65"/>
      <c r="F10" s="65"/>
      <c r="G10" s="66"/>
      <c r="H10" s="65"/>
      <c r="I10" s="67"/>
      <c r="J10" s="67"/>
      <c r="K10" s="76"/>
      <c r="L10" s="65"/>
      <c r="M10" s="66"/>
      <c r="N10" s="65"/>
      <c r="O10" s="66"/>
      <c r="P10" s="65"/>
      <c r="Q10" s="65"/>
      <c r="R10" s="66"/>
      <c r="S10" s="66"/>
      <c r="T10" s="65"/>
      <c r="U10" s="65"/>
      <c r="V10" s="66"/>
      <c r="W10" s="126"/>
      <c r="X10" s="127"/>
      <c r="Y10" s="65"/>
      <c r="Z10" s="66"/>
      <c r="AA10" s="66"/>
      <c r="AB10" s="65"/>
      <c r="AC10" s="65"/>
      <c r="AD10" s="158"/>
      <c r="AE10" s="114"/>
      <c r="AF10" s="114"/>
      <c r="AG10" s="67"/>
      <c r="AH10" s="67"/>
      <c r="AI10" s="67"/>
      <c r="AJ10" s="67"/>
      <c r="AL10" s="87" t="s">
        <v>124</v>
      </c>
      <c r="AM10" s="88" t="s">
        <v>37</v>
      </c>
    </row>
    <row r="11" spans="1:39" ht="16.5" thickTop="1" thickBot="1">
      <c r="A11" s="329" t="s">
        <v>63</v>
      </c>
      <c r="B11" s="138" t="s">
        <v>72</v>
      </c>
      <c r="C11" s="314" t="s">
        <v>74</v>
      </c>
      <c r="D11" s="315"/>
      <c r="E11" s="135" t="s">
        <v>78</v>
      </c>
      <c r="F11" s="52" t="s">
        <v>77</v>
      </c>
      <c r="G11" s="139" t="s">
        <v>80</v>
      </c>
      <c r="H11" s="52" t="s">
        <v>77</v>
      </c>
      <c r="I11" s="139" t="s">
        <v>80</v>
      </c>
      <c r="J11" s="52" t="s">
        <v>77</v>
      </c>
      <c r="K11" s="139" t="s">
        <v>80</v>
      </c>
      <c r="L11" s="52" t="s">
        <v>77</v>
      </c>
      <c r="M11" s="102" t="s">
        <v>98</v>
      </c>
      <c r="N11" s="52" t="s">
        <v>77</v>
      </c>
      <c r="O11" s="214" t="s">
        <v>76</v>
      </c>
      <c r="P11" s="52" t="s">
        <v>77</v>
      </c>
      <c r="Q11" s="139" t="s">
        <v>80</v>
      </c>
      <c r="R11" s="102" t="s">
        <v>98</v>
      </c>
      <c r="S11" s="139" t="s">
        <v>80</v>
      </c>
      <c r="T11" s="52" t="s">
        <v>77</v>
      </c>
      <c r="U11" s="139" t="s">
        <v>80</v>
      </c>
      <c r="V11" s="52" t="s">
        <v>77</v>
      </c>
      <c r="W11" s="325"/>
      <c r="X11" s="325"/>
      <c r="Y11" s="39" t="s">
        <v>122</v>
      </c>
      <c r="Z11" s="52" t="s">
        <v>77</v>
      </c>
      <c r="AA11" s="52" t="s">
        <v>77</v>
      </c>
      <c r="AB11" s="112" t="s">
        <v>97</v>
      </c>
      <c r="AC11" s="112" t="s">
        <v>97</v>
      </c>
      <c r="AD11" s="39" t="s">
        <v>122</v>
      </c>
      <c r="AE11" s="112"/>
      <c r="AF11" s="153"/>
      <c r="AG11" s="39" t="s">
        <v>122</v>
      </c>
      <c r="AH11" s="112" t="s">
        <v>97</v>
      </c>
      <c r="AI11" s="101" t="s">
        <v>97</v>
      </c>
      <c r="AJ11" s="173" t="s">
        <v>122</v>
      </c>
      <c r="AL11" s="85" t="s">
        <v>14</v>
      </c>
      <c r="AM11" s="86" t="s">
        <v>151</v>
      </c>
    </row>
    <row r="12" spans="1:39" ht="15.75" thickTop="1">
      <c r="A12" s="329"/>
      <c r="B12" s="140" t="s">
        <v>71</v>
      </c>
      <c r="C12" s="316"/>
      <c r="D12" s="317"/>
      <c r="E12" s="52" t="s">
        <v>77</v>
      </c>
      <c r="F12" s="135" t="s">
        <v>78</v>
      </c>
      <c r="G12" s="52" t="s">
        <v>77</v>
      </c>
      <c r="H12" s="139" t="s">
        <v>80</v>
      </c>
      <c r="I12" s="52" t="s">
        <v>77</v>
      </c>
      <c r="J12" s="139" t="s">
        <v>80</v>
      </c>
      <c r="K12" s="52" t="s">
        <v>77</v>
      </c>
      <c r="L12" s="139" t="s">
        <v>80</v>
      </c>
      <c r="M12" s="52" t="s">
        <v>77</v>
      </c>
      <c r="N12" s="102" t="s">
        <v>98</v>
      </c>
      <c r="O12" s="52" t="s">
        <v>77</v>
      </c>
      <c r="P12" s="214" t="s">
        <v>76</v>
      </c>
      <c r="Q12" s="102" t="s">
        <v>98</v>
      </c>
      <c r="R12" s="139" t="s">
        <v>80</v>
      </c>
      <c r="S12" s="52" t="s">
        <v>77</v>
      </c>
      <c r="T12" s="139" t="s">
        <v>80</v>
      </c>
      <c r="U12" s="52" t="s">
        <v>77</v>
      </c>
      <c r="V12" s="139" t="s">
        <v>80</v>
      </c>
      <c r="W12" s="326"/>
      <c r="X12" s="326"/>
      <c r="Y12" s="52" t="s">
        <v>77</v>
      </c>
      <c r="Z12" s="39" t="s">
        <v>122</v>
      </c>
      <c r="AA12" s="216" t="s">
        <v>122</v>
      </c>
      <c r="AB12" s="113" t="s">
        <v>97</v>
      </c>
      <c r="AC12" s="113" t="s">
        <v>97</v>
      </c>
      <c r="AD12" s="199" t="s">
        <v>121</v>
      </c>
      <c r="AE12" s="112"/>
      <c r="AF12" s="112"/>
      <c r="AG12" s="199" t="s">
        <v>121</v>
      </c>
      <c r="AH12" s="113" t="s">
        <v>97</v>
      </c>
      <c r="AI12" s="117" t="s">
        <v>97</v>
      </c>
      <c r="AJ12" s="205" t="s">
        <v>121</v>
      </c>
      <c r="AL12" s="85" t="s">
        <v>4</v>
      </c>
      <c r="AM12" s="88" t="s">
        <v>88</v>
      </c>
    </row>
    <row r="13" spans="1:39" ht="8.25" customHeight="1" thickBot="1">
      <c r="A13" s="329"/>
      <c r="B13" s="141"/>
      <c r="C13" s="142"/>
      <c r="D13" s="143"/>
      <c r="E13" s="144"/>
      <c r="F13" s="143"/>
      <c r="G13" s="144"/>
      <c r="H13" s="145"/>
      <c r="I13" s="146"/>
      <c r="J13" s="146"/>
      <c r="K13" s="147"/>
      <c r="L13" s="143"/>
      <c r="M13" s="144"/>
      <c r="N13" s="143"/>
      <c r="O13" s="144"/>
      <c r="P13" s="143"/>
      <c r="Q13" s="144"/>
      <c r="R13" s="143"/>
      <c r="S13" s="144"/>
      <c r="T13" s="145"/>
      <c r="U13" s="148"/>
      <c r="V13" s="148"/>
      <c r="W13" s="149"/>
      <c r="X13" s="150"/>
      <c r="Y13" s="48"/>
      <c r="Z13" s="44"/>
      <c r="AA13" s="48"/>
      <c r="AB13" s="44"/>
      <c r="AC13" s="48"/>
      <c r="AD13" s="78"/>
      <c r="AE13" s="114"/>
      <c r="AF13" s="114"/>
      <c r="AG13" s="23"/>
      <c r="AH13" s="23"/>
      <c r="AI13" s="93"/>
      <c r="AJ13" s="93"/>
      <c r="AL13" s="93"/>
      <c r="AM13" s="94"/>
    </row>
    <row r="14" spans="1:39" ht="16.5" thickTop="1" thickBot="1">
      <c r="A14" s="329"/>
      <c r="B14" s="140" t="s">
        <v>69</v>
      </c>
      <c r="C14" s="314" t="s">
        <v>74</v>
      </c>
      <c r="D14" s="315"/>
      <c r="E14" s="105" t="s">
        <v>82</v>
      </c>
      <c r="F14" s="195" t="s">
        <v>14</v>
      </c>
      <c r="G14" s="105" t="s">
        <v>82</v>
      </c>
      <c r="H14" s="195" t="s">
        <v>14</v>
      </c>
      <c r="I14" s="105" t="s">
        <v>82</v>
      </c>
      <c r="J14" s="195" t="s">
        <v>14</v>
      </c>
      <c r="K14" s="105" t="s">
        <v>82</v>
      </c>
      <c r="L14" s="195" t="s">
        <v>14</v>
      </c>
      <c r="M14" s="116" t="s">
        <v>119</v>
      </c>
      <c r="N14" s="195" t="s">
        <v>14</v>
      </c>
      <c r="O14" s="197" t="s">
        <v>14</v>
      </c>
      <c r="P14" s="104" t="s">
        <v>119</v>
      </c>
      <c r="Q14" s="116" t="s">
        <v>119</v>
      </c>
      <c r="R14" s="197" t="s">
        <v>14</v>
      </c>
      <c r="S14" s="197" t="s">
        <v>14</v>
      </c>
      <c r="T14" s="104" t="s">
        <v>119</v>
      </c>
      <c r="U14" s="116" t="s">
        <v>119</v>
      </c>
      <c r="V14" s="203" t="s">
        <v>121</v>
      </c>
      <c r="W14" s="180"/>
      <c r="X14" s="181"/>
      <c r="Y14" s="202" t="s">
        <v>121</v>
      </c>
      <c r="Z14" s="104" t="s">
        <v>119</v>
      </c>
      <c r="AA14" s="116" t="s">
        <v>119</v>
      </c>
      <c r="AB14" s="204" t="s">
        <v>121</v>
      </c>
      <c r="AC14" s="199" t="s">
        <v>121</v>
      </c>
      <c r="AD14" s="104" t="s">
        <v>119</v>
      </c>
      <c r="AE14" s="153"/>
      <c r="AF14" s="153"/>
      <c r="AG14" s="116" t="s">
        <v>119</v>
      </c>
      <c r="AH14" s="204" t="s">
        <v>121</v>
      </c>
      <c r="AI14" s="199" t="s">
        <v>121</v>
      </c>
      <c r="AJ14" s="104" t="s">
        <v>119</v>
      </c>
      <c r="AL14" s="91" t="s">
        <v>5</v>
      </c>
      <c r="AM14" s="92" t="s">
        <v>88</v>
      </c>
    </row>
    <row r="15" spans="1:39" ht="15.75" thickTop="1">
      <c r="A15" s="329"/>
      <c r="B15" s="151" t="s">
        <v>70</v>
      </c>
      <c r="C15" s="316"/>
      <c r="D15" s="317"/>
      <c r="E15" s="192" t="s">
        <v>14</v>
      </c>
      <c r="F15" s="105" t="s">
        <v>82</v>
      </c>
      <c r="G15" s="192" t="s">
        <v>14</v>
      </c>
      <c r="H15" s="105" t="s">
        <v>82</v>
      </c>
      <c r="I15" s="192" t="s">
        <v>14</v>
      </c>
      <c r="J15" s="105" t="s">
        <v>82</v>
      </c>
      <c r="K15" s="192" t="s">
        <v>14</v>
      </c>
      <c r="L15" s="105" t="s">
        <v>82</v>
      </c>
      <c r="M15" s="116" t="s">
        <v>119</v>
      </c>
      <c r="N15" s="105" t="s">
        <v>82</v>
      </c>
      <c r="O15" s="105" t="s">
        <v>82</v>
      </c>
      <c r="P15" s="103" t="s">
        <v>119</v>
      </c>
      <c r="Q15" s="116" t="s">
        <v>119</v>
      </c>
      <c r="R15" s="105" t="s">
        <v>82</v>
      </c>
      <c r="S15" s="105" t="s">
        <v>82</v>
      </c>
      <c r="T15" s="103" t="s">
        <v>119</v>
      </c>
      <c r="U15" s="116" t="s">
        <v>119</v>
      </c>
      <c r="V15" s="105" t="s">
        <v>82</v>
      </c>
      <c r="W15" s="182"/>
      <c r="X15" s="180"/>
      <c r="Y15" s="159" t="s">
        <v>82</v>
      </c>
      <c r="Z15" s="103" t="s">
        <v>119</v>
      </c>
      <c r="AA15" s="116" t="s">
        <v>119</v>
      </c>
      <c r="AB15" s="159" t="s">
        <v>82</v>
      </c>
      <c r="AC15" s="39" t="s">
        <v>122</v>
      </c>
      <c r="AD15" s="103" t="s">
        <v>119</v>
      </c>
      <c r="AE15" s="153"/>
      <c r="AF15" s="153"/>
      <c r="AG15" s="116" t="s">
        <v>119</v>
      </c>
      <c r="AH15" s="39" t="s">
        <v>122</v>
      </c>
      <c r="AI15" s="175"/>
      <c r="AJ15" s="104" t="s">
        <v>119</v>
      </c>
      <c r="AL15" s="85" t="s">
        <v>39</v>
      </c>
      <c r="AM15" s="86" t="s">
        <v>90</v>
      </c>
    </row>
    <row r="16" spans="1:39" ht="15.75" thickBot="1">
      <c r="A16" s="61"/>
      <c r="B16" s="62"/>
      <c r="C16" s="63"/>
      <c r="D16" s="69"/>
      <c r="E16" s="56"/>
      <c r="F16" s="56"/>
      <c r="G16" s="56"/>
      <c r="H16" s="56"/>
      <c r="I16" s="56"/>
      <c r="J16" s="56"/>
      <c r="K16" s="56"/>
      <c r="L16" s="139" t="s">
        <v>80</v>
      </c>
      <c r="M16" s="71"/>
      <c r="N16" s="58"/>
      <c r="O16" s="56"/>
      <c r="P16" s="71"/>
      <c r="Q16" s="71"/>
      <c r="R16" s="56"/>
      <c r="S16" s="56"/>
      <c r="T16" s="71"/>
      <c r="U16" s="71"/>
      <c r="V16" s="56"/>
      <c r="W16" s="131"/>
      <c r="X16" s="132"/>
      <c r="Y16" s="71"/>
      <c r="Z16" s="56"/>
      <c r="AA16" s="56"/>
      <c r="AB16" s="71"/>
      <c r="AC16" s="71"/>
      <c r="AD16" s="71"/>
      <c r="AE16" s="153"/>
      <c r="AF16" s="153"/>
      <c r="AG16" s="58"/>
      <c r="AH16" s="58"/>
      <c r="AI16" s="58"/>
      <c r="AJ16" s="58"/>
      <c r="AL16" s="89" t="s">
        <v>1</v>
      </c>
      <c r="AM16" s="90" t="s">
        <v>27</v>
      </c>
    </row>
    <row r="17" spans="1:41" ht="16.5" thickTop="1" thickBot="1">
      <c r="A17" s="329" t="s">
        <v>146</v>
      </c>
      <c r="B17" s="60" t="s">
        <v>72</v>
      </c>
      <c r="C17" s="57" t="s">
        <v>75</v>
      </c>
      <c r="D17" s="39" t="s">
        <v>76</v>
      </c>
      <c r="E17" s="135" t="s">
        <v>78</v>
      </c>
      <c r="F17" s="39" t="s">
        <v>76</v>
      </c>
      <c r="G17" s="57" t="s">
        <v>75</v>
      </c>
      <c r="H17" s="39" t="s">
        <v>76</v>
      </c>
      <c r="I17" s="57" t="s">
        <v>75</v>
      </c>
      <c r="J17" s="39" t="s">
        <v>76</v>
      </c>
      <c r="K17" s="57" t="s">
        <v>75</v>
      </c>
      <c r="L17" s="139" t="s">
        <v>80</v>
      </c>
      <c r="M17" s="216" t="s">
        <v>76</v>
      </c>
      <c r="N17" s="104" t="s">
        <v>119</v>
      </c>
      <c r="O17" s="116" t="s">
        <v>119</v>
      </c>
      <c r="P17" s="216" t="s">
        <v>76</v>
      </c>
      <c r="Q17" s="216" t="s">
        <v>76</v>
      </c>
      <c r="R17" s="104" t="s">
        <v>119</v>
      </c>
      <c r="S17" s="116" t="s">
        <v>119</v>
      </c>
      <c r="T17" s="57" t="s">
        <v>75</v>
      </c>
      <c r="U17" s="109"/>
      <c r="V17" s="107"/>
      <c r="W17" s="321" t="s">
        <v>147</v>
      </c>
      <c r="X17" s="322"/>
      <c r="Y17" s="116" t="s">
        <v>119</v>
      </c>
      <c r="Z17" s="216" t="s">
        <v>76</v>
      </c>
      <c r="AA17" s="216" t="s">
        <v>76</v>
      </c>
      <c r="AB17" s="104" t="s">
        <v>119</v>
      </c>
      <c r="AC17" s="116" t="s">
        <v>119</v>
      </c>
      <c r="AD17" s="216" t="s">
        <v>76</v>
      </c>
      <c r="AE17" s="112"/>
      <c r="AF17" s="153"/>
      <c r="AG17" s="116" t="s">
        <v>119</v>
      </c>
      <c r="AH17" s="186" t="s">
        <v>97</v>
      </c>
      <c r="AI17" s="176" t="s">
        <v>119</v>
      </c>
      <c r="AJ17" s="101" t="s">
        <v>97</v>
      </c>
      <c r="AL17" s="89" t="s">
        <v>11</v>
      </c>
      <c r="AM17" s="90" t="s">
        <v>95</v>
      </c>
    </row>
    <row r="18" spans="1:41" ht="15.75" thickTop="1">
      <c r="A18" s="329"/>
      <c r="B18" s="11" t="s">
        <v>71</v>
      </c>
      <c r="C18" s="39" t="s">
        <v>76</v>
      </c>
      <c r="D18" s="57" t="s">
        <v>75</v>
      </c>
      <c r="E18" s="39" t="s">
        <v>76</v>
      </c>
      <c r="F18" s="135" t="s">
        <v>78</v>
      </c>
      <c r="G18" s="39" t="s">
        <v>76</v>
      </c>
      <c r="H18" s="57" t="s">
        <v>75</v>
      </c>
      <c r="I18" s="39" t="s">
        <v>76</v>
      </c>
      <c r="J18" s="57" t="s">
        <v>75</v>
      </c>
      <c r="K18" s="139" t="s">
        <v>80</v>
      </c>
      <c r="L18" s="57" t="s">
        <v>75</v>
      </c>
      <c r="M18" s="57" t="s">
        <v>75</v>
      </c>
      <c r="N18" s="103" t="s">
        <v>119</v>
      </c>
      <c r="O18" s="116" t="s">
        <v>119</v>
      </c>
      <c r="P18" s="57" t="s">
        <v>75</v>
      </c>
      <c r="Q18" s="57" t="s">
        <v>75</v>
      </c>
      <c r="R18" s="103" t="s">
        <v>119</v>
      </c>
      <c r="S18" s="116" t="s">
        <v>119</v>
      </c>
      <c r="T18" s="39" t="s">
        <v>76</v>
      </c>
      <c r="U18" s="107"/>
      <c r="V18" s="109"/>
      <c r="W18" s="323"/>
      <c r="X18" s="324"/>
      <c r="Y18" s="116" t="s">
        <v>119</v>
      </c>
      <c r="Z18" s="57" t="s">
        <v>75</v>
      </c>
      <c r="AA18" s="57" t="s">
        <v>75</v>
      </c>
      <c r="AB18" s="103" t="s">
        <v>119</v>
      </c>
      <c r="AC18" s="116" t="s">
        <v>119</v>
      </c>
      <c r="AD18" s="57" t="s">
        <v>75</v>
      </c>
      <c r="AE18" s="112"/>
      <c r="AF18" s="153"/>
      <c r="AG18" s="116" t="s">
        <v>119</v>
      </c>
      <c r="AH18" s="117" t="s">
        <v>97</v>
      </c>
      <c r="AI18" s="176" t="s">
        <v>119</v>
      </c>
      <c r="AJ18" s="117" t="s">
        <v>97</v>
      </c>
      <c r="AL18" s="9" t="s">
        <v>49</v>
      </c>
      <c r="AM18" s="9" t="s">
        <v>92</v>
      </c>
    </row>
    <row r="19" spans="1:41" ht="9" customHeight="1">
      <c r="A19" s="329"/>
      <c r="B19" s="22"/>
      <c r="C19" s="23"/>
      <c r="D19" s="44"/>
      <c r="E19" s="48"/>
      <c r="F19" s="44"/>
      <c r="G19" s="48"/>
      <c r="H19" s="44"/>
      <c r="I19" s="48"/>
      <c r="J19" s="44"/>
      <c r="K19" s="48"/>
      <c r="L19" s="44"/>
      <c r="M19" s="48"/>
      <c r="N19" s="44"/>
      <c r="O19" s="48"/>
      <c r="P19" s="44"/>
      <c r="Q19" s="48"/>
      <c r="R19" s="44"/>
      <c r="S19" s="48"/>
      <c r="T19" s="44"/>
      <c r="U19" s="48"/>
      <c r="V19" s="44"/>
      <c r="W19" s="126"/>
      <c r="X19" s="129"/>
      <c r="Y19" s="48"/>
      <c r="Z19" s="44"/>
      <c r="AA19" s="48"/>
      <c r="AB19" s="44"/>
      <c r="AC19" s="48"/>
      <c r="AD19" s="44"/>
      <c r="AE19" s="48"/>
      <c r="AF19" s="44"/>
      <c r="AG19" s="48"/>
      <c r="AH19" s="123"/>
      <c r="AI19" s="179"/>
      <c r="AJ19" s="123"/>
      <c r="AL19" s="162"/>
      <c r="AM19" s="162"/>
    </row>
    <row r="20" spans="1:41">
      <c r="A20" s="329"/>
      <c r="B20" s="11" t="s">
        <v>69</v>
      </c>
      <c r="C20" s="40"/>
      <c r="D20" s="45"/>
      <c r="E20" s="49"/>
      <c r="F20" s="45"/>
      <c r="G20" s="49"/>
      <c r="H20" s="45"/>
      <c r="I20" s="49"/>
      <c r="J20" s="45"/>
      <c r="K20" s="49"/>
      <c r="L20" s="45"/>
      <c r="M20" s="49"/>
      <c r="N20" s="45"/>
      <c r="O20" s="49"/>
      <c r="P20" s="45"/>
      <c r="Q20" s="49"/>
      <c r="R20" s="45"/>
      <c r="S20" s="49"/>
      <c r="T20" s="45"/>
      <c r="U20" s="96"/>
      <c r="V20" s="97"/>
      <c r="Y20" s="49"/>
      <c r="Z20" s="45"/>
      <c r="AA20" s="49"/>
      <c r="AB20" s="45"/>
      <c r="AC20" s="49"/>
      <c r="AD20" s="45"/>
      <c r="AE20" s="49"/>
      <c r="AF20" s="45"/>
      <c r="AG20" s="49"/>
      <c r="AH20" s="45"/>
      <c r="AI20" s="49"/>
      <c r="AJ20" s="45"/>
      <c r="AL20" s="9" t="s">
        <v>129</v>
      </c>
      <c r="AM20" s="9" t="s">
        <v>130</v>
      </c>
      <c r="AN20" s="9"/>
      <c r="AO20" s="9"/>
    </row>
    <row r="21" spans="1:41">
      <c r="A21" s="329"/>
      <c r="B21" s="59" t="s">
        <v>70</v>
      </c>
      <c r="C21" s="72"/>
      <c r="D21" s="73"/>
      <c r="E21" s="74"/>
      <c r="F21" s="73"/>
      <c r="G21" s="74"/>
      <c r="H21" s="73"/>
      <c r="I21" s="74"/>
      <c r="J21" s="73"/>
      <c r="K21" s="74"/>
      <c r="L21" s="73"/>
      <c r="M21" s="74"/>
      <c r="N21" s="73"/>
      <c r="O21" s="74"/>
      <c r="P21" s="73"/>
      <c r="Q21" s="74"/>
      <c r="R21" s="73"/>
      <c r="S21" s="74"/>
      <c r="T21" s="73"/>
      <c r="U21" s="98"/>
      <c r="V21" s="99"/>
      <c r="Y21" s="74"/>
      <c r="Z21" s="73"/>
      <c r="AA21" s="74"/>
      <c r="AB21" s="73"/>
      <c r="AC21" s="74"/>
      <c r="AD21" s="73"/>
      <c r="AE21" s="74"/>
      <c r="AF21" s="73"/>
      <c r="AG21" s="74"/>
      <c r="AH21" s="73"/>
      <c r="AI21" s="74"/>
      <c r="AJ21" s="73"/>
      <c r="AL21" s="9" t="s">
        <v>131</v>
      </c>
      <c r="AM21" s="9" t="s">
        <v>132</v>
      </c>
      <c r="AN21" s="9"/>
      <c r="AO21" s="9"/>
    </row>
    <row r="22" spans="1:41">
      <c r="A22" s="61"/>
      <c r="B22" s="62"/>
      <c r="C22" s="67"/>
      <c r="D22" s="75"/>
      <c r="E22" s="76"/>
      <c r="F22" s="75"/>
      <c r="G22" s="76"/>
      <c r="H22" s="75"/>
      <c r="I22" s="76"/>
      <c r="J22" s="75"/>
      <c r="K22" s="76"/>
      <c r="L22" s="77"/>
      <c r="M22" s="65"/>
      <c r="N22" s="75"/>
      <c r="O22" s="76"/>
      <c r="P22" s="77"/>
      <c r="Q22" s="65"/>
      <c r="R22" s="75"/>
      <c r="S22" s="76"/>
      <c r="T22" s="77"/>
      <c r="U22" s="65"/>
      <c r="V22" s="75"/>
      <c r="W22" s="128"/>
      <c r="X22" s="129"/>
      <c r="Y22" s="65"/>
      <c r="Z22" s="75"/>
      <c r="AA22" s="76"/>
      <c r="AB22" s="77"/>
      <c r="AC22" s="65"/>
      <c r="AD22" s="75"/>
      <c r="AE22" s="76"/>
      <c r="AF22" s="77"/>
      <c r="AG22" s="65"/>
      <c r="AH22" s="75"/>
      <c r="AI22" s="76"/>
      <c r="AJ22" s="77"/>
      <c r="AL22" s="163" t="s">
        <v>133</v>
      </c>
      <c r="AM22" s="163" t="s">
        <v>134</v>
      </c>
      <c r="AN22" s="9"/>
      <c r="AO22" s="9"/>
    </row>
    <row r="23" spans="1:41">
      <c r="A23" s="329" t="s">
        <v>64</v>
      </c>
      <c r="B23" s="60" t="s">
        <v>72</v>
      </c>
      <c r="C23" s="57" t="s">
        <v>75</v>
      </c>
      <c r="D23" s="51" t="s">
        <v>78</v>
      </c>
      <c r="E23" s="102" t="s">
        <v>79</v>
      </c>
      <c r="F23" s="139" t="s">
        <v>80</v>
      </c>
      <c r="G23" s="102" t="s">
        <v>79</v>
      </c>
      <c r="H23" s="102" t="s">
        <v>98</v>
      </c>
      <c r="I23" s="102" t="s">
        <v>79</v>
      </c>
      <c r="J23" s="102" t="s">
        <v>98</v>
      </c>
      <c r="K23" s="102" t="s">
        <v>79</v>
      </c>
      <c r="L23" s="102" t="s">
        <v>98</v>
      </c>
      <c r="M23" s="102" t="s">
        <v>79</v>
      </c>
      <c r="N23" s="102" t="s">
        <v>98</v>
      </c>
      <c r="O23" s="102" t="s">
        <v>79</v>
      </c>
      <c r="P23" s="139" t="s">
        <v>80</v>
      </c>
      <c r="Q23" s="313" t="s">
        <v>145</v>
      </c>
      <c r="R23" s="313"/>
      <c r="S23" s="102" t="s">
        <v>79</v>
      </c>
      <c r="T23" s="102" t="s">
        <v>98</v>
      </c>
      <c r="U23" s="313" t="s">
        <v>127</v>
      </c>
      <c r="V23" s="313"/>
      <c r="W23" s="321" t="s">
        <v>126</v>
      </c>
      <c r="X23" s="322"/>
      <c r="Y23" s="102" t="s">
        <v>79</v>
      </c>
      <c r="Z23" s="102" t="s">
        <v>98</v>
      </c>
      <c r="AA23" s="102" t="s">
        <v>79</v>
      </c>
      <c r="AB23" s="102" t="s">
        <v>98</v>
      </c>
      <c r="AC23" s="102" t="s">
        <v>98</v>
      </c>
      <c r="AD23" s="112" t="s">
        <v>97</v>
      </c>
      <c r="AE23" s="112" t="s">
        <v>97</v>
      </c>
      <c r="AF23" s="102" t="s">
        <v>98</v>
      </c>
      <c r="AG23" s="102" t="s">
        <v>98</v>
      </c>
      <c r="AH23" s="112" t="s">
        <v>97</v>
      </c>
      <c r="AI23" s="101" t="s">
        <v>97</v>
      </c>
      <c r="AJ23" s="101" t="s">
        <v>97</v>
      </c>
      <c r="AL23" s="163" t="s">
        <v>135</v>
      </c>
      <c r="AM23" s="163" t="s">
        <v>136</v>
      </c>
      <c r="AN23" s="9"/>
      <c r="AO23" s="9"/>
    </row>
    <row r="24" spans="1:41">
      <c r="A24" s="329"/>
      <c r="B24" s="11" t="s">
        <v>71</v>
      </c>
      <c r="C24" s="51" t="s">
        <v>78</v>
      </c>
      <c r="D24" s="57" t="s">
        <v>75</v>
      </c>
      <c r="E24" s="139" t="s">
        <v>80</v>
      </c>
      <c r="F24" s="102" t="s">
        <v>79</v>
      </c>
      <c r="G24" s="102" t="s">
        <v>98</v>
      </c>
      <c r="H24" s="102" t="s">
        <v>79</v>
      </c>
      <c r="I24" s="102" t="s">
        <v>98</v>
      </c>
      <c r="J24" s="102" t="s">
        <v>79</v>
      </c>
      <c r="K24" s="102" t="s">
        <v>98</v>
      </c>
      <c r="L24" s="102" t="s">
        <v>79</v>
      </c>
      <c r="M24" s="102" t="s">
        <v>98</v>
      </c>
      <c r="N24" s="102" t="s">
        <v>79</v>
      </c>
      <c r="O24" s="139" t="s">
        <v>80</v>
      </c>
      <c r="P24" s="102" t="s">
        <v>79</v>
      </c>
      <c r="Q24" s="313"/>
      <c r="R24" s="313"/>
      <c r="S24" s="102" t="s">
        <v>98</v>
      </c>
      <c r="T24" s="102" t="s">
        <v>79</v>
      </c>
      <c r="U24" s="313"/>
      <c r="V24" s="313"/>
      <c r="W24" s="323"/>
      <c r="X24" s="324"/>
      <c r="Y24" s="102" t="s">
        <v>98</v>
      </c>
      <c r="Z24" s="102" t="s">
        <v>79</v>
      </c>
      <c r="AA24" s="102" t="s">
        <v>98</v>
      </c>
      <c r="AB24" s="102" t="s">
        <v>79</v>
      </c>
      <c r="AC24" s="199" t="s">
        <v>121</v>
      </c>
      <c r="AD24" s="113" t="s">
        <v>97</v>
      </c>
      <c r="AE24" s="113" t="s">
        <v>97</v>
      </c>
      <c r="AF24" s="204" t="s">
        <v>121</v>
      </c>
      <c r="AG24" s="199" t="s">
        <v>121</v>
      </c>
      <c r="AH24" s="113" t="s">
        <v>97</v>
      </c>
      <c r="AI24" s="117" t="s">
        <v>97</v>
      </c>
      <c r="AJ24" s="117" t="s">
        <v>97</v>
      </c>
      <c r="AL24" s="163" t="s">
        <v>137</v>
      </c>
      <c r="AM24" s="163" t="s">
        <v>57</v>
      </c>
      <c r="AN24" s="9"/>
      <c r="AO24" s="9"/>
    </row>
    <row r="25" spans="1:41" ht="9" customHeight="1" thickBot="1">
      <c r="A25" s="329"/>
      <c r="B25" s="118"/>
      <c r="C25" s="95"/>
      <c r="D25" s="97"/>
      <c r="E25" s="96"/>
      <c r="F25" s="97"/>
      <c r="G25" s="96"/>
      <c r="H25" s="97"/>
      <c r="I25" s="96"/>
      <c r="J25" s="97"/>
      <c r="K25" s="96"/>
      <c r="L25" s="97"/>
      <c r="M25" s="96"/>
      <c r="N25" s="97"/>
      <c r="O25" s="96"/>
      <c r="P25" s="110"/>
      <c r="Q25" s="95"/>
      <c r="R25" s="95"/>
      <c r="S25" s="100"/>
      <c r="T25" s="97"/>
      <c r="U25" s="96"/>
      <c r="V25" s="97"/>
      <c r="W25" s="126"/>
      <c r="X25" s="129"/>
      <c r="Y25" s="96"/>
      <c r="Z25" s="97"/>
      <c r="AA25" s="96"/>
      <c r="AB25" s="97"/>
      <c r="AC25" s="96"/>
      <c r="AD25" s="97"/>
      <c r="AE25" s="96"/>
      <c r="AF25" s="110"/>
      <c r="AG25" s="95"/>
      <c r="AH25" s="95"/>
      <c r="AI25" s="177"/>
      <c r="AJ25" s="178"/>
      <c r="AL25" s="163" t="s">
        <v>61</v>
      </c>
      <c r="AM25" s="163" t="s">
        <v>61</v>
      </c>
      <c r="AN25" s="9"/>
      <c r="AO25" s="9"/>
    </row>
    <row r="26" spans="1:41" ht="16.5" thickTop="1" thickBot="1">
      <c r="A26" s="329"/>
      <c r="B26" s="11" t="s">
        <v>69</v>
      </c>
      <c r="C26" s="190" t="s">
        <v>14</v>
      </c>
      <c r="D26" s="50" t="s">
        <v>39</v>
      </c>
      <c r="E26" s="190" t="s">
        <v>14</v>
      </c>
      <c r="F26" s="50" t="s">
        <v>39</v>
      </c>
      <c r="G26" s="190" t="s">
        <v>14</v>
      </c>
      <c r="H26" s="50" t="s">
        <v>39</v>
      </c>
      <c r="I26" s="190" t="s">
        <v>14</v>
      </c>
      <c r="J26" s="50" t="s">
        <v>39</v>
      </c>
      <c r="K26" s="188" t="s">
        <v>120</v>
      </c>
      <c r="L26" s="139" t="s">
        <v>80</v>
      </c>
      <c r="M26" s="116" t="s">
        <v>119</v>
      </c>
      <c r="N26" s="185" t="s">
        <v>120</v>
      </c>
      <c r="O26" s="185" t="s">
        <v>120</v>
      </c>
      <c r="P26" s="104" t="s">
        <v>119</v>
      </c>
      <c r="Q26" s="116" t="s">
        <v>119</v>
      </c>
      <c r="R26" s="187" t="s">
        <v>120</v>
      </c>
      <c r="S26" s="187" t="s">
        <v>120</v>
      </c>
      <c r="T26" s="104" t="s">
        <v>119</v>
      </c>
      <c r="U26" s="116" t="s">
        <v>119</v>
      </c>
      <c r="V26" s="187" t="s">
        <v>120</v>
      </c>
      <c r="W26" s="183"/>
      <c r="X26" s="183"/>
      <c r="Y26" s="206" t="s">
        <v>120</v>
      </c>
      <c r="Z26" s="104" t="s">
        <v>119</v>
      </c>
      <c r="AA26" s="116" t="s">
        <v>119</v>
      </c>
      <c r="AB26" s="206" t="s">
        <v>120</v>
      </c>
      <c r="AC26" s="206" t="s">
        <v>120</v>
      </c>
      <c r="AD26" s="104" t="s">
        <v>119</v>
      </c>
      <c r="AE26" s="116" t="s">
        <v>119</v>
      </c>
      <c r="AF26" s="206" t="s">
        <v>120</v>
      </c>
      <c r="AG26" s="206" t="s">
        <v>120</v>
      </c>
      <c r="AH26" s="104" t="s">
        <v>119</v>
      </c>
      <c r="AI26" s="116" t="s">
        <v>119</v>
      </c>
      <c r="AJ26" s="206" t="s">
        <v>120</v>
      </c>
      <c r="AL26" s="163" t="s">
        <v>139</v>
      </c>
      <c r="AM26" s="163" t="s">
        <v>138</v>
      </c>
      <c r="AN26" s="9"/>
      <c r="AO26" s="9"/>
    </row>
    <row r="27" spans="1:41" ht="15.75" customHeight="1" thickTop="1">
      <c r="A27" s="329"/>
      <c r="B27" s="59" t="s">
        <v>70</v>
      </c>
      <c r="C27" s="50" t="s">
        <v>39</v>
      </c>
      <c r="D27" s="193" t="s">
        <v>14</v>
      </c>
      <c r="E27" s="50" t="s">
        <v>39</v>
      </c>
      <c r="F27" s="193" t="s">
        <v>14</v>
      </c>
      <c r="G27" s="50" t="s">
        <v>39</v>
      </c>
      <c r="H27" s="193" t="s">
        <v>14</v>
      </c>
      <c r="I27" s="50" t="s">
        <v>39</v>
      </c>
      <c r="J27" s="193" t="s">
        <v>14</v>
      </c>
      <c r="K27" s="139" t="s">
        <v>80</v>
      </c>
      <c r="L27" s="193" t="s">
        <v>14</v>
      </c>
      <c r="M27" s="116" t="s">
        <v>119</v>
      </c>
      <c r="N27" s="193" t="s">
        <v>14</v>
      </c>
      <c r="O27" s="191" t="s">
        <v>14</v>
      </c>
      <c r="P27" s="103" t="s">
        <v>119</v>
      </c>
      <c r="Q27" s="116" t="s">
        <v>119</v>
      </c>
      <c r="R27" s="200" t="s">
        <v>121</v>
      </c>
      <c r="S27" s="197" t="s">
        <v>14</v>
      </c>
      <c r="T27" s="103" t="s">
        <v>119</v>
      </c>
      <c r="U27" s="116" t="s">
        <v>119</v>
      </c>
      <c r="V27" s="203" t="s">
        <v>121</v>
      </c>
      <c r="W27" s="184"/>
      <c r="X27" s="184"/>
      <c r="Y27" s="203" t="s">
        <v>121</v>
      </c>
      <c r="Z27" s="103" t="s">
        <v>119</v>
      </c>
      <c r="AA27" s="116" t="s">
        <v>119</v>
      </c>
      <c r="AB27" s="203" t="s">
        <v>121</v>
      </c>
      <c r="AC27" s="203" t="s">
        <v>121</v>
      </c>
      <c r="AD27" s="103" t="s">
        <v>119</v>
      </c>
      <c r="AE27" s="116" t="s">
        <v>119</v>
      </c>
      <c r="AF27" s="203" t="s">
        <v>121</v>
      </c>
      <c r="AG27" s="203" t="s">
        <v>121</v>
      </c>
      <c r="AH27" s="103" t="s">
        <v>119</v>
      </c>
      <c r="AI27" s="116" t="s">
        <v>119</v>
      </c>
      <c r="AJ27" s="203" t="s">
        <v>121</v>
      </c>
      <c r="AL27" s="163" t="s">
        <v>140</v>
      </c>
      <c r="AM27" s="163" t="s">
        <v>152</v>
      </c>
      <c r="AN27" s="9"/>
      <c r="AO27" s="9"/>
    </row>
    <row r="28" spans="1:41" ht="15.75" thickBot="1">
      <c r="A28" s="61"/>
      <c r="B28" s="62"/>
      <c r="C28" s="58"/>
      <c r="D28" s="58"/>
      <c r="E28" s="58"/>
      <c r="F28" s="58"/>
      <c r="G28" s="58"/>
      <c r="H28" s="58"/>
      <c r="I28" s="58"/>
      <c r="J28" s="58"/>
      <c r="K28" s="58"/>
      <c r="L28" s="70"/>
      <c r="M28" s="70"/>
      <c r="N28" s="58"/>
      <c r="O28" s="58"/>
      <c r="P28" s="70"/>
      <c r="Q28" s="58"/>
      <c r="R28" s="58"/>
      <c r="S28" s="56"/>
      <c r="T28" s="70"/>
      <c r="U28" s="70"/>
      <c r="V28" s="58"/>
      <c r="W28" s="130"/>
      <c r="X28" s="170"/>
      <c r="Y28" s="70"/>
      <c r="Z28" s="58"/>
      <c r="AA28" s="58"/>
      <c r="AB28" s="70"/>
      <c r="AC28" s="70"/>
      <c r="AD28" s="58"/>
      <c r="AE28" s="58"/>
      <c r="AF28" s="70"/>
      <c r="AG28" s="70"/>
      <c r="AH28" s="58"/>
      <c r="AI28" s="58"/>
      <c r="AJ28" s="70"/>
      <c r="AL28" s="163" t="s">
        <v>141</v>
      </c>
      <c r="AM28" s="163" t="s">
        <v>153</v>
      </c>
      <c r="AN28" s="9"/>
      <c r="AO28" s="9"/>
    </row>
    <row r="29" spans="1:41" ht="16.5" thickTop="1" thickBot="1">
      <c r="A29" s="329" t="s">
        <v>65</v>
      </c>
      <c r="B29" s="60" t="s">
        <v>72</v>
      </c>
      <c r="C29" s="39" t="s">
        <v>76</v>
      </c>
      <c r="D29" s="102" t="s">
        <v>79</v>
      </c>
      <c r="E29" s="39" t="s">
        <v>76</v>
      </c>
      <c r="F29" s="52" t="s">
        <v>77</v>
      </c>
      <c r="G29" s="39" t="s">
        <v>76</v>
      </c>
      <c r="H29" s="57" t="s">
        <v>75</v>
      </c>
      <c r="I29" s="39" t="s">
        <v>76</v>
      </c>
      <c r="J29" s="57" t="s">
        <v>75</v>
      </c>
      <c r="K29" s="39" t="s">
        <v>76</v>
      </c>
      <c r="L29" s="57" t="s">
        <v>75</v>
      </c>
      <c r="M29" s="116" t="s">
        <v>119</v>
      </c>
      <c r="N29" s="216" t="s">
        <v>76</v>
      </c>
      <c r="O29" s="216" t="s">
        <v>76</v>
      </c>
      <c r="P29" s="104" t="s">
        <v>119</v>
      </c>
      <c r="Q29" s="106"/>
      <c r="R29" s="107"/>
      <c r="S29" s="216" t="s">
        <v>76</v>
      </c>
      <c r="T29" s="171" t="s">
        <v>119</v>
      </c>
      <c r="U29" s="116" t="s">
        <v>119</v>
      </c>
      <c r="V29" s="216" t="s">
        <v>76</v>
      </c>
      <c r="W29" s="313" t="s">
        <v>149</v>
      </c>
      <c r="X29" s="313"/>
      <c r="Y29" s="216" t="s">
        <v>76</v>
      </c>
      <c r="Z29" s="171" t="s">
        <v>119</v>
      </c>
      <c r="AA29" s="116" t="s">
        <v>119</v>
      </c>
      <c r="AB29" s="216" t="s">
        <v>76</v>
      </c>
      <c r="AC29" s="216" t="s">
        <v>76</v>
      </c>
      <c r="AD29" s="171" t="s">
        <v>119</v>
      </c>
      <c r="AE29" s="116" t="s">
        <v>119</v>
      </c>
      <c r="AF29" s="216" t="s">
        <v>76</v>
      </c>
      <c r="AG29" s="165"/>
      <c r="AH29" s="166"/>
      <c r="AI29" s="101" t="s">
        <v>97</v>
      </c>
      <c r="AJ29" s="101" t="s">
        <v>97</v>
      </c>
      <c r="AL29" s="163" t="s">
        <v>142</v>
      </c>
      <c r="AM29" s="163" t="s">
        <v>143</v>
      </c>
      <c r="AN29" s="9"/>
      <c r="AO29" s="9"/>
    </row>
    <row r="30" spans="1:41" ht="15.75" thickTop="1">
      <c r="A30" s="329"/>
      <c r="B30" s="11" t="s">
        <v>71</v>
      </c>
      <c r="C30" s="102" t="s">
        <v>79</v>
      </c>
      <c r="D30" s="39" t="s">
        <v>76</v>
      </c>
      <c r="E30" s="52" t="s">
        <v>77</v>
      </c>
      <c r="F30" s="39" t="s">
        <v>76</v>
      </c>
      <c r="G30" s="57" t="s">
        <v>75</v>
      </c>
      <c r="H30" s="39" t="s">
        <v>76</v>
      </c>
      <c r="I30" s="57" t="s">
        <v>75</v>
      </c>
      <c r="J30" s="39" t="s">
        <v>76</v>
      </c>
      <c r="K30" s="57" t="s">
        <v>75</v>
      </c>
      <c r="L30" s="39" t="s">
        <v>76</v>
      </c>
      <c r="M30" s="116" t="s">
        <v>119</v>
      </c>
      <c r="N30" s="57" t="s">
        <v>75</v>
      </c>
      <c r="O30" s="57" t="s">
        <v>75</v>
      </c>
      <c r="P30" s="103" t="s">
        <v>119</v>
      </c>
      <c r="Q30" s="108"/>
      <c r="R30" s="109"/>
      <c r="S30" s="57" t="s">
        <v>75</v>
      </c>
      <c r="T30" s="172" t="s">
        <v>119</v>
      </c>
      <c r="U30" s="116" t="s">
        <v>119</v>
      </c>
      <c r="V30" s="57" t="s">
        <v>75</v>
      </c>
      <c r="W30" s="313"/>
      <c r="X30" s="313"/>
      <c r="Y30" s="57" t="s">
        <v>75</v>
      </c>
      <c r="Z30" s="172" t="s">
        <v>119</v>
      </c>
      <c r="AA30" s="116" t="s">
        <v>119</v>
      </c>
      <c r="AB30" s="57" t="s">
        <v>75</v>
      </c>
      <c r="AC30" s="57" t="s">
        <v>75</v>
      </c>
      <c r="AD30" s="172" t="s">
        <v>119</v>
      </c>
      <c r="AE30" s="116" t="s">
        <v>119</v>
      </c>
      <c r="AF30" s="57" t="s">
        <v>75</v>
      </c>
      <c r="AG30" s="167"/>
      <c r="AH30" s="168"/>
      <c r="AI30" s="117" t="s">
        <v>97</v>
      </c>
      <c r="AJ30" s="173" t="s">
        <v>97</v>
      </c>
      <c r="AL30" s="163" t="s">
        <v>99</v>
      </c>
      <c r="AM30" s="163" t="s">
        <v>132</v>
      </c>
      <c r="AN30" s="9"/>
      <c r="AO30" s="9"/>
    </row>
    <row r="31" spans="1:41" ht="9" customHeight="1" thickBot="1">
      <c r="A31" s="329"/>
      <c r="B31" s="22"/>
      <c r="C31" s="23"/>
      <c r="D31" s="44"/>
      <c r="E31" s="48"/>
      <c r="F31" s="78"/>
      <c r="G31" s="23"/>
      <c r="H31" s="23"/>
      <c r="I31" s="79"/>
      <c r="J31" s="44"/>
      <c r="K31" s="48"/>
      <c r="L31" s="44"/>
      <c r="M31" s="48"/>
      <c r="N31" s="44"/>
      <c r="O31" s="48"/>
      <c r="P31" s="78"/>
      <c r="Q31" s="95"/>
      <c r="R31" s="95"/>
      <c r="S31" s="79"/>
      <c r="T31" s="44"/>
      <c r="U31" s="48"/>
      <c r="V31" s="44"/>
      <c r="W31" s="126"/>
      <c r="X31" s="129"/>
      <c r="Y31" s="48"/>
      <c r="Z31" s="44"/>
      <c r="AA31" s="48"/>
      <c r="AB31" s="44"/>
      <c r="AC31" s="48"/>
      <c r="AD31" s="44"/>
      <c r="AE31" s="48"/>
      <c r="AF31" s="119"/>
      <c r="AG31" s="93"/>
      <c r="AH31" s="93"/>
      <c r="AI31" s="179"/>
      <c r="AJ31" s="119"/>
      <c r="AL31" s="163" t="s">
        <v>61</v>
      </c>
      <c r="AM31" s="163" t="s">
        <v>61</v>
      </c>
      <c r="AN31" s="9"/>
      <c r="AO31" s="9"/>
    </row>
    <row r="32" spans="1:41" ht="16.5" thickTop="1" thickBot="1">
      <c r="A32" s="329"/>
      <c r="B32" s="11" t="s">
        <v>69</v>
      </c>
      <c r="C32" s="192" t="s">
        <v>14</v>
      </c>
      <c r="D32" s="81" t="s">
        <v>39</v>
      </c>
      <c r="E32" s="192" t="s">
        <v>14</v>
      </c>
      <c r="F32" s="81" t="s">
        <v>39</v>
      </c>
      <c r="G32" s="189" t="s">
        <v>78</v>
      </c>
      <c r="H32" s="39" t="s">
        <v>39</v>
      </c>
      <c r="I32" s="102" t="s">
        <v>98</v>
      </c>
      <c r="J32" s="81" t="s">
        <v>39</v>
      </c>
      <c r="K32" s="313" t="s">
        <v>157</v>
      </c>
      <c r="L32" s="313"/>
      <c r="M32" s="164" t="s">
        <v>11</v>
      </c>
      <c r="N32" s="104" t="s">
        <v>119</v>
      </c>
      <c r="O32" s="116" t="s">
        <v>119</v>
      </c>
      <c r="P32" s="164" t="s">
        <v>11</v>
      </c>
      <c r="Q32" s="95"/>
      <c r="R32" s="110"/>
      <c r="S32" s="116" t="s">
        <v>119</v>
      </c>
      <c r="T32" s="164" t="s">
        <v>11</v>
      </c>
      <c r="U32" s="164" t="s">
        <v>11</v>
      </c>
      <c r="V32" s="104" t="s">
        <v>119</v>
      </c>
      <c r="Y32" s="116" t="s">
        <v>119</v>
      </c>
      <c r="Z32" s="206" t="s">
        <v>120</v>
      </c>
      <c r="AA32" s="206" t="s">
        <v>120</v>
      </c>
      <c r="AB32" s="171" t="s">
        <v>119</v>
      </c>
      <c r="AC32" s="116" t="s">
        <v>119</v>
      </c>
      <c r="AD32" s="206" t="s">
        <v>120</v>
      </c>
      <c r="AE32" s="206" t="s">
        <v>120</v>
      </c>
      <c r="AF32" s="171" t="s">
        <v>119</v>
      </c>
      <c r="AG32" s="120"/>
      <c r="AH32" s="121"/>
      <c r="AI32" s="176" t="s">
        <v>119</v>
      </c>
      <c r="AJ32" s="101" t="s">
        <v>97</v>
      </c>
      <c r="AL32" s="163" t="s">
        <v>100</v>
      </c>
      <c r="AM32" s="311" t="s">
        <v>154</v>
      </c>
      <c r="AN32" s="312"/>
      <c r="AO32" s="9"/>
    </row>
    <row r="33" spans="1:41" ht="16.5" thickTop="1" thickBot="1">
      <c r="A33" s="330"/>
      <c r="B33" s="42" t="s">
        <v>70</v>
      </c>
      <c r="C33" s="50" t="s">
        <v>39</v>
      </c>
      <c r="D33" s="194" t="s">
        <v>14</v>
      </c>
      <c r="E33" s="50" t="s">
        <v>39</v>
      </c>
      <c r="F33" s="194" t="s">
        <v>14</v>
      </c>
      <c r="G33" s="50" t="s">
        <v>39</v>
      </c>
      <c r="H33" s="135" t="s">
        <v>78</v>
      </c>
      <c r="I33" s="50" t="s">
        <v>39</v>
      </c>
      <c r="J33" s="102" t="s">
        <v>98</v>
      </c>
      <c r="K33" s="313"/>
      <c r="L33" s="313"/>
      <c r="M33" s="198" t="s">
        <v>14</v>
      </c>
      <c r="N33" s="103" t="s">
        <v>119</v>
      </c>
      <c r="O33" s="116" t="s">
        <v>119</v>
      </c>
      <c r="P33" s="196" t="s">
        <v>14</v>
      </c>
      <c r="Q33" s="95"/>
      <c r="R33" s="110"/>
      <c r="S33" s="116" t="s">
        <v>119</v>
      </c>
      <c r="T33" s="203" t="s">
        <v>121</v>
      </c>
      <c r="U33" s="201" t="s">
        <v>121</v>
      </c>
      <c r="V33" s="103" t="s">
        <v>119</v>
      </c>
      <c r="Y33" s="116" t="s">
        <v>119</v>
      </c>
      <c r="Z33" s="201" t="s">
        <v>121</v>
      </c>
      <c r="AA33" s="201" t="s">
        <v>121</v>
      </c>
      <c r="AB33" s="172" t="s">
        <v>119</v>
      </c>
      <c r="AC33" s="116" t="s">
        <v>119</v>
      </c>
      <c r="AD33" s="201" t="s">
        <v>121</v>
      </c>
      <c r="AE33" s="201" t="s">
        <v>121</v>
      </c>
      <c r="AF33" s="172" t="s">
        <v>119</v>
      </c>
      <c r="AG33" s="120"/>
      <c r="AH33" s="122"/>
      <c r="AI33" s="176" t="s">
        <v>119</v>
      </c>
      <c r="AJ33" s="173" t="s">
        <v>97</v>
      </c>
      <c r="AL33" s="163" t="s">
        <v>144</v>
      </c>
      <c r="AM33" s="311" t="s">
        <v>154</v>
      </c>
      <c r="AN33" s="312"/>
      <c r="AO33" s="9"/>
    </row>
    <row r="34" spans="1:41" ht="15.75" thickTop="1">
      <c r="U34" s="341" t="s">
        <v>158</v>
      </c>
      <c r="V34" s="342"/>
      <c r="W34" s="321" t="s">
        <v>148</v>
      </c>
      <c r="X34" s="322"/>
    </row>
    <row r="35" spans="1:41">
      <c r="U35" s="343"/>
      <c r="V35" s="344"/>
      <c r="W35" s="323"/>
      <c r="X35" s="324"/>
    </row>
    <row r="37" spans="1:41">
      <c r="D37" t="s">
        <v>61</v>
      </c>
    </row>
  </sheetData>
  <mergeCells count="44">
    <mergeCell ref="W29:X30"/>
    <mergeCell ref="M3:N3"/>
    <mergeCell ref="W34:X35"/>
    <mergeCell ref="W17:X18"/>
    <mergeCell ref="W23:X24"/>
    <mergeCell ref="U23:V24"/>
    <mergeCell ref="Q23:R24"/>
    <mergeCell ref="U34:V35"/>
    <mergeCell ref="E1:H1"/>
    <mergeCell ref="P1:S1"/>
    <mergeCell ref="Z1:AC1"/>
    <mergeCell ref="AA3:AB3"/>
    <mergeCell ref="AC3:AD3"/>
    <mergeCell ref="G3:H3"/>
    <mergeCell ref="I3:J3"/>
    <mergeCell ref="E3:F3"/>
    <mergeCell ref="S3:T3"/>
    <mergeCell ref="W3:X3"/>
    <mergeCell ref="AG1:AM1"/>
    <mergeCell ref="AE3:AF3"/>
    <mergeCell ref="AG3:AH3"/>
    <mergeCell ref="Q3:R3"/>
    <mergeCell ref="O3:P3"/>
    <mergeCell ref="AI3:AJ3"/>
    <mergeCell ref="U3:V3"/>
    <mergeCell ref="Y3:Z3"/>
    <mergeCell ref="A29:A33"/>
    <mergeCell ref="A5:A9"/>
    <mergeCell ref="C5:D6"/>
    <mergeCell ref="C8:D9"/>
    <mergeCell ref="C14:D15"/>
    <mergeCell ref="A11:A15"/>
    <mergeCell ref="A17:A21"/>
    <mergeCell ref="A23:A27"/>
    <mergeCell ref="AM32:AN32"/>
    <mergeCell ref="AM33:AN33"/>
    <mergeCell ref="K32:L33"/>
    <mergeCell ref="C11:D12"/>
    <mergeCell ref="C3:D3"/>
    <mergeCell ref="K3:L3"/>
    <mergeCell ref="AI8:AJ9"/>
    <mergeCell ref="W5:X6"/>
    <mergeCell ref="W11:X12"/>
    <mergeCell ref="W8:X9"/>
  </mergeCell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36"/>
  <sheetViews>
    <sheetView tabSelected="1" workbookViewId="0">
      <selection activeCell="F38" sqref="F38"/>
    </sheetView>
  </sheetViews>
  <sheetFormatPr baseColWidth="10" defaultRowHeight="15"/>
  <cols>
    <col min="1" max="1" width="5.5703125" customWidth="1"/>
    <col min="2" max="2" width="15.42578125" customWidth="1"/>
    <col min="3" max="5" width="11.42578125" customWidth="1"/>
    <col min="26" max="26" width="29.7109375" bestFit="1" customWidth="1"/>
    <col min="27" max="27" width="17.7109375" bestFit="1" customWidth="1"/>
  </cols>
  <sheetData>
    <row r="1" spans="1:27" ht="21">
      <c r="E1" s="335" t="s">
        <v>118</v>
      </c>
      <c r="F1" s="335"/>
      <c r="G1" s="335"/>
      <c r="H1" s="335"/>
      <c r="P1" s="335" t="s">
        <v>118</v>
      </c>
      <c r="Q1" s="335"/>
      <c r="R1" s="335"/>
      <c r="S1" s="335"/>
      <c r="Y1" s="335"/>
      <c r="Z1" s="335"/>
      <c r="AA1" s="335"/>
    </row>
    <row r="2" spans="1:27">
      <c r="B2" s="9" t="s">
        <v>62</v>
      </c>
      <c r="C2" s="318" t="s">
        <v>101</v>
      </c>
      <c r="D2" s="319"/>
      <c r="E2" s="318" t="s">
        <v>102</v>
      </c>
      <c r="F2" s="319"/>
      <c r="G2" s="318" t="s">
        <v>103</v>
      </c>
      <c r="H2" s="319"/>
      <c r="I2" s="318" t="s">
        <v>104</v>
      </c>
      <c r="J2" s="319"/>
      <c r="K2" s="318" t="s">
        <v>105</v>
      </c>
      <c r="L2" s="319"/>
      <c r="M2" s="318" t="s">
        <v>106</v>
      </c>
      <c r="N2" s="319"/>
      <c r="O2" s="318" t="s">
        <v>107</v>
      </c>
      <c r="P2" s="319"/>
      <c r="Q2" s="318" t="s">
        <v>108</v>
      </c>
      <c r="R2" s="319"/>
      <c r="S2" s="318" t="s">
        <v>109</v>
      </c>
      <c r="T2" s="319"/>
      <c r="U2" s="318" t="s">
        <v>110</v>
      </c>
      <c r="V2" s="319"/>
      <c r="W2" s="339" t="s">
        <v>111</v>
      </c>
      <c r="X2" s="340"/>
      <c r="Z2" s="214" t="s">
        <v>85</v>
      </c>
      <c r="AA2" s="214" t="s">
        <v>94</v>
      </c>
    </row>
    <row r="3" spans="1:27" ht="15.75" thickBot="1">
      <c r="A3" s="214" t="s">
        <v>73</v>
      </c>
      <c r="B3" s="10" t="s">
        <v>68</v>
      </c>
      <c r="C3" s="208" t="s">
        <v>66</v>
      </c>
      <c r="D3" s="208" t="s">
        <v>67</v>
      </c>
      <c r="E3" s="46" t="s">
        <v>66</v>
      </c>
      <c r="F3" s="46" t="s">
        <v>67</v>
      </c>
      <c r="G3" s="46" t="s">
        <v>66</v>
      </c>
      <c r="H3" s="46" t="s">
        <v>67</v>
      </c>
      <c r="I3" s="46" t="s">
        <v>66</v>
      </c>
      <c r="J3" s="46" t="s">
        <v>67</v>
      </c>
      <c r="K3" s="46" t="s">
        <v>66</v>
      </c>
      <c r="L3" s="46" t="s">
        <v>67</v>
      </c>
      <c r="M3" s="46" t="s">
        <v>66</v>
      </c>
      <c r="N3" s="46" t="s">
        <v>67</v>
      </c>
      <c r="O3" s="46" t="s">
        <v>66</v>
      </c>
      <c r="P3" s="46" t="s">
        <v>67</v>
      </c>
      <c r="Q3" s="208" t="s">
        <v>66</v>
      </c>
      <c r="R3" s="46" t="s">
        <v>67</v>
      </c>
      <c r="S3" s="46" t="s">
        <v>66</v>
      </c>
      <c r="T3" s="46" t="s">
        <v>67</v>
      </c>
      <c r="U3" s="46" t="s">
        <v>66</v>
      </c>
      <c r="V3" s="46" t="s">
        <v>67</v>
      </c>
      <c r="W3" s="111" t="s">
        <v>66</v>
      </c>
      <c r="X3" s="111" t="s">
        <v>67</v>
      </c>
      <c r="Z3" s="157" t="s">
        <v>155</v>
      </c>
      <c r="AA3" s="86" t="s">
        <v>89</v>
      </c>
    </row>
    <row r="4" spans="1:27" ht="16.5" thickTop="1" thickBot="1">
      <c r="A4" s="331" t="s">
        <v>93</v>
      </c>
      <c r="B4" s="11" t="s">
        <v>72</v>
      </c>
      <c r="C4" s="314"/>
      <c r="D4" s="315"/>
      <c r="E4" s="135" t="s">
        <v>78</v>
      </c>
      <c r="F4" s="214" t="s">
        <v>82</v>
      </c>
      <c r="G4" s="135" t="s">
        <v>78</v>
      </c>
      <c r="H4" s="214" t="s">
        <v>82</v>
      </c>
      <c r="I4" s="135" t="s">
        <v>78</v>
      </c>
      <c r="J4" s="214" t="s">
        <v>82</v>
      </c>
      <c r="K4" s="135" t="s">
        <v>78</v>
      </c>
      <c r="L4" s="214" t="s">
        <v>82</v>
      </c>
      <c r="M4" s="135" t="s">
        <v>78</v>
      </c>
      <c r="N4" s="104" t="s">
        <v>119</v>
      </c>
      <c r="O4" s="116" t="s">
        <v>119</v>
      </c>
      <c r="P4" s="135" t="s">
        <v>78</v>
      </c>
      <c r="Q4" s="135" t="s">
        <v>78</v>
      </c>
      <c r="R4" s="104" t="s">
        <v>119</v>
      </c>
      <c r="S4" s="116" t="s">
        <v>119</v>
      </c>
      <c r="T4" s="135" t="s">
        <v>78</v>
      </c>
      <c r="U4" s="135" t="s">
        <v>78</v>
      </c>
      <c r="V4" s="104" t="s">
        <v>119</v>
      </c>
      <c r="W4" s="321" t="s">
        <v>125</v>
      </c>
      <c r="X4" s="322"/>
      <c r="Y4" s="207"/>
      <c r="Z4" s="136" t="s">
        <v>2</v>
      </c>
      <c r="AA4" s="137" t="s">
        <v>57</v>
      </c>
    </row>
    <row r="5" spans="1:27" ht="15.75" thickTop="1">
      <c r="A5" s="329"/>
      <c r="B5" s="11" t="s">
        <v>71</v>
      </c>
      <c r="C5" s="316"/>
      <c r="D5" s="317"/>
      <c r="E5" s="214" t="s">
        <v>82</v>
      </c>
      <c r="F5" s="135" t="s">
        <v>78</v>
      </c>
      <c r="G5" s="214" t="s">
        <v>82</v>
      </c>
      <c r="H5" s="135" t="s">
        <v>78</v>
      </c>
      <c r="I5" s="214" t="s">
        <v>82</v>
      </c>
      <c r="J5" s="135" t="s">
        <v>78</v>
      </c>
      <c r="K5" s="214" t="s">
        <v>82</v>
      </c>
      <c r="L5" s="135" t="s">
        <v>78</v>
      </c>
      <c r="M5" s="214" t="s">
        <v>82</v>
      </c>
      <c r="N5" s="103" t="s">
        <v>119</v>
      </c>
      <c r="O5" s="116" t="s">
        <v>119</v>
      </c>
      <c r="P5" s="214" t="s">
        <v>82</v>
      </c>
      <c r="Q5" s="214" t="s">
        <v>82</v>
      </c>
      <c r="R5" s="103" t="s">
        <v>119</v>
      </c>
      <c r="S5" s="116" t="s">
        <v>119</v>
      </c>
      <c r="T5" s="214" t="s">
        <v>82</v>
      </c>
      <c r="U5" s="214" t="s">
        <v>82</v>
      </c>
      <c r="V5" s="103" t="s">
        <v>119</v>
      </c>
      <c r="W5" s="323"/>
      <c r="X5" s="324"/>
      <c r="Y5" s="207"/>
      <c r="Z5" s="136" t="s">
        <v>9</v>
      </c>
      <c r="AA5" s="156" t="s">
        <v>86</v>
      </c>
    </row>
    <row r="6" spans="1:27" ht="9" customHeight="1">
      <c r="A6" s="329"/>
      <c r="B6" s="21"/>
      <c r="C6" s="41"/>
      <c r="D6" s="43"/>
      <c r="E6" s="47"/>
      <c r="F6" s="43"/>
      <c r="G6" s="47"/>
      <c r="H6" s="82"/>
      <c r="I6" s="115"/>
      <c r="J6" s="115"/>
      <c r="K6" s="83"/>
      <c r="L6" s="43"/>
      <c r="M6" s="47"/>
      <c r="N6" s="43"/>
      <c r="O6" s="47"/>
      <c r="P6" s="43"/>
      <c r="Q6" s="47"/>
      <c r="R6" s="43"/>
      <c r="S6" s="47"/>
      <c r="T6" s="43"/>
      <c r="U6" s="47"/>
      <c r="V6" s="43"/>
      <c r="W6" s="124"/>
      <c r="X6" s="125"/>
      <c r="Z6" s="93"/>
      <c r="AA6" s="94"/>
    </row>
    <row r="7" spans="1:27">
      <c r="A7" s="329"/>
      <c r="B7" s="11" t="s">
        <v>69</v>
      </c>
      <c r="C7" s="314"/>
      <c r="D7" s="332"/>
      <c r="E7" s="214" t="s">
        <v>81</v>
      </c>
      <c r="F7" s="214" t="s">
        <v>81</v>
      </c>
      <c r="G7" s="214" t="s">
        <v>81</v>
      </c>
      <c r="H7" s="214" t="s">
        <v>81</v>
      </c>
      <c r="I7" s="214" t="s">
        <v>81</v>
      </c>
      <c r="J7" s="214" t="s">
        <v>81</v>
      </c>
      <c r="K7" s="212" t="s">
        <v>81</v>
      </c>
      <c r="L7" s="50" t="s">
        <v>81</v>
      </c>
      <c r="M7" s="50" t="s">
        <v>81</v>
      </c>
      <c r="N7" s="50" t="s">
        <v>81</v>
      </c>
      <c r="O7" s="50" t="s">
        <v>81</v>
      </c>
      <c r="P7" s="50" t="s">
        <v>81</v>
      </c>
      <c r="Q7" s="50" t="s">
        <v>81</v>
      </c>
      <c r="R7" s="50" t="s">
        <v>81</v>
      </c>
      <c r="S7" s="50" t="s">
        <v>81</v>
      </c>
      <c r="T7" s="50" t="s">
        <v>81</v>
      </c>
      <c r="U7" s="50" t="s">
        <v>81</v>
      </c>
      <c r="V7" s="50" t="s">
        <v>81</v>
      </c>
      <c r="Z7" s="89" t="s">
        <v>10</v>
      </c>
      <c r="AA7" s="90" t="s">
        <v>87</v>
      </c>
    </row>
    <row r="8" spans="1:27">
      <c r="A8" s="329"/>
      <c r="B8" s="59" t="s">
        <v>70</v>
      </c>
      <c r="C8" s="333"/>
      <c r="D8" s="334"/>
      <c r="E8" s="214" t="s">
        <v>81</v>
      </c>
      <c r="F8" s="214" t="s">
        <v>81</v>
      </c>
      <c r="G8" s="214" t="s">
        <v>81</v>
      </c>
      <c r="H8" s="214" t="s">
        <v>81</v>
      </c>
      <c r="I8" s="214" t="s">
        <v>81</v>
      </c>
      <c r="J8" s="214" t="s">
        <v>81</v>
      </c>
      <c r="K8" s="213" t="s">
        <v>81</v>
      </c>
      <c r="L8" s="68" t="s">
        <v>81</v>
      </c>
      <c r="M8" s="68" t="s">
        <v>81</v>
      </c>
      <c r="N8" s="68" t="s">
        <v>81</v>
      </c>
      <c r="O8" s="68" t="s">
        <v>81</v>
      </c>
      <c r="P8" s="68" t="s">
        <v>81</v>
      </c>
      <c r="Q8" s="68" t="s">
        <v>81</v>
      </c>
      <c r="R8" s="68" t="s">
        <v>81</v>
      </c>
      <c r="S8" s="68" t="s">
        <v>81</v>
      </c>
      <c r="T8" s="68" t="s">
        <v>81</v>
      </c>
      <c r="U8" s="68" t="s">
        <v>81</v>
      </c>
      <c r="V8" s="68" t="s">
        <v>81</v>
      </c>
      <c r="Z8" s="85" t="s">
        <v>15</v>
      </c>
      <c r="AA8" s="86" t="s">
        <v>123</v>
      </c>
    </row>
    <row r="9" spans="1:27" ht="15.75" thickBot="1">
      <c r="A9" s="61"/>
      <c r="B9" s="62"/>
      <c r="C9" s="63"/>
      <c r="D9" s="64"/>
      <c r="E9" s="65"/>
      <c r="F9" s="65"/>
      <c r="G9" s="66"/>
      <c r="H9" s="65"/>
      <c r="I9" s="67"/>
      <c r="J9" s="67"/>
      <c r="K9" s="76"/>
      <c r="L9" s="65"/>
      <c r="M9" s="66"/>
      <c r="N9" s="65"/>
      <c r="O9" s="66"/>
      <c r="P9" s="65"/>
      <c r="Q9" s="65"/>
      <c r="R9" s="66"/>
      <c r="S9" s="66"/>
      <c r="T9" s="65"/>
      <c r="U9" s="65"/>
      <c r="V9" s="66"/>
      <c r="W9" s="126"/>
      <c r="X9" s="127"/>
      <c r="Z9" s="87" t="s">
        <v>124</v>
      </c>
      <c r="AA9" s="88" t="s">
        <v>37</v>
      </c>
    </row>
    <row r="10" spans="1:27" ht="16.5" thickTop="1" thickBot="1">
      <c r="A10" s="329" t="s">
        <v>63</v>
      </c>
      <c r="B10" s="138" t="s">
        <v>72</v>
      </c>
      <c r="C10" s="314" t="s">
        <v>74</v>
      </c>
      <c r="D10" s="315"/>
      <c r="E10" s="135" t="s">
        <v>78</v>
      </c>
      <c r="F10" s="52" t="s">
        <v>77</v>
      </c>
      <c r="G10" s="139" t="s">
        <v>80</v>
      </c>
      <c r="H10" s="52" t="s">
        <v>77</v>
      </c>
      <c r="I10" s="139" t="s">
        <v>80</v>
      </c>
      <c r="J10" s="52" t="s">
        <v>77</v>
      </c>
      <c r="K10" s="139" t="s">
        <v>80</v>
      </c>
      <c r="L10" s="52" t="s">
        <v>77</v>
      </c>
      <c r="M10" s="102" t="s">
        <v>98</v>
      </c>
      <c r="N10" s="52" t="s">
        <v>77</v>
      </c>
      <c r="O10" s="214" t="s">
        <v>76</v>
      </c>
      <c r="P10" s="52" t="s">
        <v>77</v>
      </c>
      <c r="Q10" s="139" t="s">
        <v>80</v>
      </c>
      <c r="R10" s="52" t="s">
        <v>77</v>
      </c>
      <c r="S10" s="139" t="s">
        <v>80</v>
      </c>
      <c r="T10" s="52" t="s">
        <v>77</v>
      </c>
      <c r="U10" s="139" t="s">
        <v>80</v>
      </c>
      <c r="V10" s="52" t="s">
        <v>77</v>
      </c>
      <c r="W10" s="327" t="s">
        <v>150</v>
      </c>
      <c r="X10" s="327"/>
      <c r="Z10" s="85" t="s">
        <v>14</v>
      </c>
      <c r="AA10" s="86" t="s">
        <v>151</v>
      </c>
    </row>
    <row r="11" spans="1:27" ht="15.75" thickTop="1">
      <c r="A11" s="329"/>
      <c r="B11" s="140" t="s">
        <v>71</v>
      </c>
      <c r="C11" s="316"/>
      <c r="D11" s="317"/>
      <c r="E11" s="52" t="s">
        <v>77</v>
      </c>
      <c r="F11" s="135" t="s">
        <v>78</v>
      </c>
      <c r="G11" s="52" t="s">
        <v>77</v>
      </c>
      <c r="H11" s="139" t="s">
        <v>80</v>
      </c>
      <c r="I11" s="52" t="s">
        <v>77</v>
      </c>
      <c r="J11" s="139" t="s">
        <v>80</v>
      </c>
      <c r="K11" s="52" t="s">
        <v>77</v>
      </c>
      <c r="L11" s="139" t="s">
        <v>80</v>
      </c>
      <c r="M11" s="52" t="s">
        <v>77</v>
      </c>
      <c r="N11" s="102" t="s">
        <v>98</v>
      </c>
      <c r="O11" s="52" t="s">
        <v>77</v>
      </c>
      <c r="P11" s="214" t="s">
        <v>76</v>
      </c>
      <c r="Q11" s="52" t="s">
        <v>77</v>
      </c>
      <c r="R11" s="139" t="s">
        <v>80</v>
      </c>
      <c r="S11" s="52" t="s">
        <v>77</v>
      </c>
      <c r="T11" s="139" t="s">
        <v>80</v>
      </c>
      <c r="U11" s="52" t="s">
        <v>77</v>
      </c>
      <c r="V11" s="139" t="s">
        <v>80</v>
      </c>
      <c r="W11" s="328"/>
      <c r="X11" s="328"/>
      <c r="Z11" s="85" t="s">
        <v>4</v>
      </c>
      <c r="AA11" s="88" t="s">
        <v>88</v>
      </c>
    </row>
    <row r="12" spans="1:27" ht="8.25" customHeight="1" thickBot="1">
      <c r="A12" s="329"/>
      <c r="B12" s="141"/>
      <c r="C12" s="142"/>
      <c r="D12" s="143"/>
      <c r="E12" s="144"/>
      <c r="F12" s="143"/>
      <c r="G12" s="144"/>
      <c r="H12" s="145"/>
      <c r="I12" s="146"/>
      <c r="J12" s="146"/>
      <c r="K12" s="147"/>
      <c r="L12" s="143"/>
      <c r="M12" s="144"/>
      <c r="N12" s="143"/>
      <c r="O12" s="144"/>
      <c r="P12" s="143"/>
      <c r="Q12" s="144"/>
      <c r="R12" s="143"/>
      <c r="S12" s="144"/>
      <c r="T12" s="145"/>
      <c r="U12" s="148"/>
      <c r="V12" s="148"/>
      <c r="W12" s="149"/>
      <c r="X12" s="150"/>
      <c r="Z12" s="93"/>
      <c r="AA12" s="94"/>
    </row>
    <row r="13" spans="1:27" ht="16.5" thickTop="1" thickBot="1">
      <c r="A13" s="329"/>
      <c r="B13" s="140" t="s">
        <v>69</v>
      </c>
      <c r="C13" s="314" t="s">
        <v>74</v>
      </c>
      <c r="D13" s="315"/>
      <c r="E13" s="105" t="s">
        <v>82</v>
      </c>
      <c r="F13" s="195" t="s">
        <v>14</v>
      </c>
      <c r="G13" s="105" t="s">
        <v>82</v>
      </c>
      <c r="H13" s="195" t="s">
        <v>14</v>
      </c>
      <c r="I13" s="105" t="s">
        <v>82</v>
      </c>
      <c r="J13" s="195" t="s">
        <v>14</v>
      </c>
      <c r="K13" s="105" t="s">
        <v>82</v>
      </c>
      <c r="L13" s="195" t="s">
        <v>14</v>
      </c>
      <c r="M13" s="116" t="s">
        <v>119</v>
      </c>
      <c r="N13" s="195" t="s">
        <v>14</v>
      </c>
      <c r="O13" s="197" t="s">
        <v>14</v>
      </c>
      <c r="P13" s="104" t="s">
        <v>119</v>
      </c>
      <c r="Q13" s="116" t="s">
        <v>119</v>
      </c>
      <c r="R13" s="197" t="s">
        <v>14</v>
      </c>
      <c r="S13" s="197" t="s">
        <v>14</v>
      </c>
      <c r="T13" s="104" t="s">
        <v>119</v>
      </c>
      <c r="U13" s="116" t="s">
        <v>119</v>
      </c>
      <c r="V13" s="203" t="s">
        <v>121</v>
      </c>
      <c r="W13" s="180"/>
      <c r="X13" s="181"/>
      <c r="Z13" s="91" t="s">
        <v>5</v>
      </c>
      <c r="AA13" s="92" t="s">
        <v>88</v>
      </c>
    </row>
    <row r="14" spans="1:27" ht="15.75" thickTop="1">
      <c r="A14" s="329"/>
      <c r="B14" s="151" t="s">
        <v>70</v>
      </c>
      <c r="C14" s="316"/>
      <c r="D14" s="317"/>
      <c r="E14" s="192" t="s">
        <v>14</v>
      </c>
      <c r="F14" s="105" t="s">
        <v>82</v>
      </c>
      <c r="G14" s="192" t="s">
        <v>14</v>
      </c>
      <c r="H14" s="105" t="s">
        <v>82</v>
      </c>
      <c r="I14" s="192" t="s">
        <v>14</v>
      </c>
      <c r="J14" s="105" t="s">
        <v>82</v>
      </c>
      <c r="K14" s="192" t="s">
        <v>14</v>
      </c>
      <c r="L14" s="105" t="s">
        <v>82</v>
      </c>
      <c r="M14" s="116" t="s">
        <v>119</v>
      </c>
      <c r="N14" s="105" t="s">
        <v>82</v>
      </c>
      <c r="O14" s="105" t="s">
        <v>82</v>
      </c>
      <c r="P14" s="103" t="s">
        <v>119</v>
      </c>
      <c r="Q14" s="116" t="s">
        <v>119</v>
      </c>
      <c r="R14" s="105" t="s">
        <v>82</v>
      </c>
      <c r="S14" s="105" t="s">
        <v>82</v>
      </c>
      <c r="T14" s="103" t="s">
        <v>119</v>
      </c>
      <c r="U14" s="116" t="s">
        <v>119</v>
      </c>
      <c r="V14" s="105" t="s">
        <v>82</v>
      </c>
      <c r="W14" s="210"/>
      <c r="X14" s="180"/>
      <c r="Z14" s="85" t="s">
        <v>39</v>
      </c>
      <c r="AA14" s="86" t="s">
        <v>90</v>
      </c>
    </row>
    <row r="15" spans="1:27" ht="15.75" thickBot="1">
      <c r="A15" s="61"/>
      <c r="B15" s="62"/>
      <c r="C15" s="63"/>
      <c r="D15" s="69"/>
      <c r="E15" s="56"/>
      <c r="F15" s="56"/>
      <c r="G15" s="56"/>
      <c r="H15" s="56"/>
      <c r="I15" s="56"/>
      <c r="J15" s="56"/>
      <c r="K15" s="56"/>
      <c r="L15" s="139" t="s">
        <v>80</v>
      </c>
      <c r="M15" s="71"/>
      <c r="N15" s="58"/>
      <c r="O15" s="56"/>
      <c r="P15" s="71"/>
      <c r="Q15" s="71"/>
      <c r="R15" s="56"/>
      <c r="S15" s="56"/>
      <c r="T15" s="71"/>
      <c r="U15" s="71"/>
      <c r="V15" s="56"/>
      <c r="W15" s="131"/>
      <c r="X15" s="132"/>
      <c r="Z15" s="89" t="s">
        <v>1</v>
      </c>
      <c r="AA15" s="90" t="s">
        <v>27</v>
      </c>
    </row>
    <row r="16" spans="1:27" ht="16.5" thickTop="1" thickBot="1">
      <c r="A16" s="329" t="s">
        <v>146</v>
      </c>
      <c r="B16" s="60" t="s">
        <v>72</v>
      </c>
      <c r="C16" s="57" t="s">
        <v>75</v>
      </c>
      <c r="D16" s="214" t="s">
        <v>76</v>
      </c>
      <c r="E16" s="135" t="s">
        <v>78</v>
      </c>
      <c r="F16" s="214" t="s">
        <v>76</v>
      </c>
      <c r="G16" s="57" t="s">
        <v>75</v>
      </c>
      <c r="H16" s="214" t="s">
        <v>76</v>
      </c>
      <c r="I16" s="57" t="s">
        <v>75</v>
      </c>
      <c r="J16" s="214" t="s">
        <v>76</v>
      </c>
      <c r="K16" s="57" t="s">
        <v>75</v>
      </c>
      <c r="L16" s="139" t="s">
        <v>80</v>
      </c>
      <c r="M16" s="215" t="s">
        <v>76</v>
      </c>
      <c r="N16" s="104" t="s">
        <v>119</v>
      </c>
      <c r="O16" s="116" t="s">
        <v>119</v>
      </c>
      <c r="P16" s="215" t="s">
        <v>76</v>
      </c>
      <c r="Q16" s="215" t="s">
        <v>76</v>
      </c>
      <c r="R16" s="104" t="s">
        <v>119</v>
      </c>
      <c r="S16" s="116" t="s">
        <v>119</v>
      </c>
      <c r="T16" s="215" t="s">
        <v>76</v>
      </c>
      <c r="U16" s="109"/>
      <c r="V16" s="107"/>
      <c r="W16" s="321" t="s">
        <v>147</v>
      </c>
      <c r="X16" s="322"/>
      <c r="Z16" s="89" t="s">
        <v>11</v>
      </c>
      <c r="AA16" s="90" t="s">
        <v>95</v>
      </c>
    </row>
    <row r="17" spans="1:28" ht="15.75" thickTop="1">
      <c r="A17" s="329"/>
      <c r="B17" s="11" t="s">
        <v>71</v>
      </c>
      <c r="C17" s="214" t="s">
        <v>76</v>
      </c>
      <c r="D17" s="57" t="s">
        <v>75</v>
      </c>
      <c r="E17" s="214" t="s">
        <v>76</v>
      </c>
      <c r="F17" s="135" t="s">
        <v>78</v>
      </c>
      <c r="G17" s="214" t="s">
        <v>76</v>
      </c>
      <c r="H17" s="57" t="s">
        <v>75</v>
      </c>
      <c r="I17" s="214" t="s">
        <v>76</v>
      </c>
      <c r="J17" s="57" t="s">
        <v>75</v>
      </c>
      <c r="K17" s="250"/>
      <c r="L17" s="251"/>
      <c r="M17" s="57" t="s">
        <v>75</v>
      </c>
      <c r="N17" s="103" t="s">
        <v>119</v>
      </c>
      <c r="O17" s="116" t="s">
        <v>119</v>
      </c>
      <c r="P17" s="57" t="s">
        <v>75</v>
      </c>
      <c r="Q17" s="57" t="s">
        <v>75</v>
      </c>
      <c r="R17" s="103" t="s">
        <v>119</v>
      </c>
      <c r="S17" s="116" t="s">
        <v>119</v>
      </c>
      <c r="T17" s="57" t="s">
        <v>75</v>
      </c>
      <c r="U17" s="107"/>
      <c r="V17" s="109"/>
      <c r="W17" s="323"/>
      <c r="X17" s="324"/>
      <c r="Z17" s="9" t="s">
        <v>49</v>
      </c>
      <c r="AA17" s="9" t="s">
        <v>92</v>
      </c>
    </row>
    <row r="18" spans="1:28" ht="9" customHeight="1">
      <c r="A18" s="329"/>
      <c r="B18" s="22"/>
      <c r="C18" s="23"/>
      <c r="D18" s="44"/>
      <c r="E18" s="48"/>
      <c r="F18" s="44"/>
      <c r="G18" s="48"/>
      <c r="H18" s="44"/>
      <c r="I18" s="48"/>
      <c r="J18" s="44"/>
      <c r="K18" s="48"/>
      <c r="L18" s="44"/>
      <c r="M18" s="48"/>
      <c r="N18" s="44"/>
      <c r="O18" s="48"/>
      <c r="P18" s="44"/>
      <c r="Q18" s="48"/>
      <c r="R18" s="44"/>
      <c r="S18" s="48"/>
      <c r="T18" s="44"/>
      <c r="U18" s="48"/>
      <c r="V18" s="44"/>
      <c r="W18" s="126"/>
      <c r="X18" s="129"/>
      <c r="Z18" s="162"/>
      <c r="AA18" s="162"/>
    </row>
    <row r="19" spans="1:28">
      <c r="A19" s="329"/>
      <c r="B19" s="11" t="s">
        <v>69</v>
      </c>
      <c r="C19" s="40"/>
      <c r="D19" s="45"/>
      <c r="E19" s="49"/>
      <c r="F19" s="45"/>
      <c r="G19" s="49"/>
      <c r="H19" s="45"/>
      <c r="I19" s="49"/>
      <c r="J19" s="45"/>
      <c r="K19" s="49"/>
      <c r="L19" s="45"/>
      <c r="M19" s="49"/>
      <c r="N19" s="45"/>
      <c r="O19" s="49"/>
      <c r="P19" s="45"/>
      <c r="Q19" s="49"/>
      <c r="R19" s="45"/>
      <c r="S19" s="49"/>
      <c r="T19" s="45"/>
      <c r="U19" s="96"/>
      <c r="V19" s="97"/>
      <c r="Z19" s="9" t="s">
        <v>129</v>
      </c>
      <c r="AA19" s="9" t="s">
        <v>130</v>
      </c>
      <c r="AB19" s="9"/>
    </row>
    <row r="20" spans="1:28">
      <c r="A20" s="329"/>
      <c r="B20" s="59" t="s">
        <v>70</v>
      </c>
      <c r="C20" s="72"/>
      <c r="D20" s="73"/>
      <c r="E20" s="74"/>
      <c r="F20" s="73"/>
      <c r="G20" s="74"/>
      <c r="H20" s="73"/>
      <c r="I20" s="74"/>
      <c r="J20" s="73"/>
      <c r="K20" s="74"/>
      <c r="L20" s="73"/>
      <c r="M20" s="74"/>
      <c r="N20" s="73"/>
      <c r="O20" s="74"/>
      <c r="P20" s="73"/>
      <c r="Q20" s="74"/>
      <c r="R20" s="73"/>
      <c r="S20" s="74"/>
      <c r="T20" s="73"/>
      <c r="U20" s="98"/>
      <c r="V20" s="99"/>
      <c r="Z20" s="9" t="s">
        <v>131</v>
      </c>
      <c r="AA20" s="9" t="s">
        <v>132</v>
      </c>
      <c r="AB20" s="9"/>
    </row>
    <row r="21" spans="1:28">
      <c r="A21" s="61"/>
      <c r="B21" s="62"/>
      <c r="C21" s="67"/>
      <c r="D21" s="75"/>
      <c r="E21" s="76"/>
      <c r="F21" s="75"/>
      <c r="G21" s="76"/>
      <c r="H21" s="75"/>
      <c r="I21" s="76"/>
      <c r="J21" s="75"/>
      <c r="K21" s="76"/>
      <c r="L21" s="77"/>
      <c r="M21" s="65"/>
      <c r="N21" s="75"/>
      <c r="O21" s="76"/>
      <c r="P21" s="77"/>
      <c r="Q21" s="65"/>
      <c r="R21" s="75"/>
      <c r="S21" s="76"/>
      <c r="T21" s="77"/>
      <c r="U21" s="65"/>
      <c r="V21" s="75"/>
      <c r="W21" s="128"/>
      <c r="X21" s="129"/>
      <c r="Z21" s="163" t="s">
        <v>133</v>
      </c>
      <c r="AA21" s="163" t="s">
        <v>134</v>
      </c>
      <c r="AB21" s="9"/>
    </row>
    <row r="22" spans="1:28">
      <c r="A22" s="329" t="s">
        <v>64</v>
      </c>
      <c r="B22" s="60" t="s">
        <v>72</v>
      </c>
      <c r="C22" s="57" t="s">
        <v>75</v>
      </c>
      <c r="D22" s="135" t="s">
        <v>78</v>
      </c>
      <c r="E22" s="102" t="s">
        <v>79</v>
      </c>
      <c r="F22" s="139" t="s">
        <v>80</v>
      </c>
      <c r="G22" s="102" t="s">
        <v>79</v>
      </c>
      <c r="H22" s="102" t="s">
        <v>98</v>
      </c>
      <c r="I22" s="102" t="s">
        <v>79</v>
      </c>
      <c r="J22" s="102" t="s">
        <v>98</v>
      </c>
      <c r="K22" s="246"/>
      <c r="L22" s="246"/>
      <c r="M22" s="102" t="s">
        <v>79</v>
      </c>
      <c r="N22" s="102" t="s">
        <v>98</v>
      </c>
      <c r="O22" s="102" t="s">
        <v>79</v>
      </c>
      <c r="P22" s="139" t="s">
        <v>80</v>
      </c>
      <c r="Q22" s="102" t="s">
        <v>79</v>
      </c>
      <c r="R22" s="102" t="s">
        <v>98</v>
      </c>
      <c r="S22" s="102" t="s">
        <v>79</v>
      </c>
      <c r="T22" s="102" t="s">
        <v>98</v>
      </c>
      <c r="U22" s="313" t="s">
        <v>127</v>
      </c>
      <c r="V22" s="313"/>
      <c r="W22" s="321" t="s">
        <v>126</v>
      </c>
      <c r="X22" s="322"/>
      <c r="Z22" s="163" t="s">
        <v>135</v>
      </c>
      <c r="AA22" s="163" t="s">
        <v>136</v>
      </c>
      <c r="AB22" s="9"/>
    </row>
    <row r="23" spans="1:28">
      <c r="A23" s="329"/>
      <c r="B23" s="11" t="s">
        <v>71</v>
      </c>
      <c r="C23" s="135" t="s">
        <v>78</v>
      </c>
      <c r="D23" s="57" t="s">
        <v>75</v>
      </c>
      <c r="E23" s="139" t="s">
        <v>80</v>
      </c>
      <c r="F23" s="102" t="s">
        <v>79</v>
      </c>
      <c r="G23" s="102" t="s">
        <v>98</v>
      </c>
      <c r="H23" s="102" t="s">
        <v>79</v>
      </c>
      <c r="I23" s="102" t="s">
        <v>98</v>
      </c>
      <c r="J23" s="102" t="s">
        <v>79</v>
      </c>
      <c r="K23" s="246"/>
      <c r="L23" s="246"/>
      <c r="M23" s="102" t="s">
        <v>98</v>
      </c>
      <c r="N23" s="102" t="s">
        <v>79</v>
      </c>
      <c r="O23" s="139" t="s">
        <v>80</v>
      </c>
      <c r="P23" s="102" t="s">
        <v>79</v>
      </c>
      <c r="Q23" s="102" t="s">
        <v>98</v>
      </c>
      <c r="R23" s="102" t="s">
        <v>79</v>
      </c>
      <c r="S23" s="102" t="s">
        <v>98</v>
      </c>
      <c r="T23" s="102" t="s">
        <v>79</v>
      </c>
      <c r="U23" s="313"/>
      <c r="V23" s="313"/>
      <c r="W23" s="323"/>
      <c r="X23" s="324"/>
      <c r="Z23" s="163" t="s">
        <v>137</v>
      </c>
      <c r="AA23" s="163" t="s">
        <v>57</v>
      </c>
      <c r="AB23" s="9"/>
    </row>
    <row r="24" spans="1:28" ht="9" customHeight="1" thickBot="1">
      <c r="A24" s="329"/>
      <c r="B24" s="118"/>
      <c r="C24" s="95"/>
      <c r="D24" s="97"/>
      <c r="E24" s="96"/>
      <c r="F24" s="97"/>
      <c r="G24" s="96"/>
      <c r="H24" s="97"/>
      <c r="I24" s="96"/>
      <c r="J24" s="97"/>
      <c r="K24" s="49"/>
      <c r="L24" s="45"/>
      <c r="M24" s="96"/>
      <c r="N24" s="97"/>
      <c r="O24" s="96"/>
      <c r="P24" s="110"/>
      <c r="Q24" s="95"/>
      <c r="R24" s="95"/>
      <c r="S24" s="100"/>
      <c r="T24" s="97"/>
      <c r="U24" s="96"/>
      <c r="V24" s="97"/>
      <c r="W24" s="126"/>
      <c r="X24" s="129"/>
      <c r="Z24" s="163" t="s">
        <v>61</v>
      </c>
      <c r="AA24" s="163" t="s">
        <v>61</v>
      </c>
      <c r="AB24" s="9"/>
    </row>
    <row r="25" spans="1:28" ht="16.5" thickTop="1" thickBot="1">
      <c r="A25" s="329"/>
      <c r="B25" s="11" t="s">
        <v>69</v>
      </c>
      <c r="C25" s="190" t="s">
        <v>14</v>
      </c>
      <c r="D25" s="50" t="s">
        <v>39</v>
      </c>
      <c r="E25" s="190" t="s">
        <v>14</v>
      </c>
      <c r="F25" s="50" t="s">
        <v>39</v>
      </c>
      <c r="G25" s="190" t="s">
        <v>14</v>
      </c>
      <c r="H25" s="50" t="s">
        <v>39</v>
      </c>
      <c r="I25" s="190" t="s">
        <v>14</v>
      </c>
      <c r="J25" s="50" t="s">
        <v>39</v>
      </c>
      <c r="K25" s="247"/>
      <c r="L25" s="248"/>
      <c r="M25" s="116" t="s">
        <v>119</v>
      </c>
      <c r="N25" s="209" t="s">
        <v>120</v>
      </c>
      <c r="O25" s="209" t="s">
        <v>120</v>
      </c>
      <c r="P25" s="104" t="s">
        <v>119</v>
      </c>
      <c r="Q25" s="116" t="s">
        <v>119</v>
      </c>
      <c r="R25" s="209" t="s">
        <v>120</v>
      </c>
      <c r="S25" s="209" t="s">
        <v>120</v>
      </c>
      <c r="T25" s="104" t="s">
        <v>119</v>
      </c>
      <c r="U25" s="116" t="s">
        <v>119</v>
      </c>
      <c r="V25" s="209" t="s">
        <v>120</v>
      </c>
      <c r="W25" s="183"/>
      <c r="X25" s="183"/>
      <c r="Z25" s="163" t="s">
        <v>139</v>
      </c>
      <c r="AA25" s="163" t="s">
        <v>138</v>
      </c>
      <c r="AB25" s="9"/>
    </row>
    <row r="26" spans="1:28" ht="15.75" customHeight="1" thickTop="1">
      <c r="A26" s="329"/>
      <c r="B26" s="59" t="s">
        <v>70</v>
      </c>
      <c r="C26" s="50" t="s">
        <v>39</v>
      </c>
      <c r="D26" s="193" t="s">
        <v>14</v>
      </c>
      <c r="E26" s="50" t="s">
        <v>39</v>
      </c>
      <c r="F26" s="193" t="s">
        <v>14</v>
      </c>
      <c r="G26" s="50" t="s">
        <v>39</v>
      </c>
      <c r="H26" s="193" t="s">
        <v>14</v>
      </c>
      <c r="I26" s="50" t="s">
        <v>39</v>
      </c>
      <c r="J26" s="193" t="s">
        <v>14</v>
      </c>
      <c r="K26" s="248"/>
      <c r="L26" s="249"/>
      <c r="M26" s="116" t="s">
        <v>119</v>
      </c>
      <c r="N26" s="193" t="s">
        <v>14</v>
      </c>
      <c r="O26" s="191" t="s">
        <v>14</v>
      </c>
      <c r="P26" s="103" t="s">
        <v>119</v>
      </c>
      <c r="Q26" s="116" t="s">
        <v>119</v>
      </c>
      <c r="R26" s="200" t="s">
        <v>121</v>
      </c>
      <c r="S26" s="197" t="s">
        <v>14</v>
      </c>
      <c r="T26" s="103" t="s">
        <v>119</v>
      </c>
      <c r="U26" s="116" t="s">
        <v>119</v>
      </c>
      <c r="V26" s="203" t="s">
        <v>121</v>
      </c>
      <c r="W26" s="184"/>
      <c r="X26" s="184"/>
      <c r="Z26" s="163" t="s">
        <v>140</v>
      </c>
      <c r="AA26" s="163" t="s">
        <v>152</v>
      </c>
      <c r="AB26" s="9"/>
    </row>
    <row r="27" spans="1:28" ht="15.75" thickBot="1">
      <c r="A27" s="61"/>
      <c r="B27" s="62"/>
      <c r="C27" s="58"/>
      <c r="D27" s="58"/>
      <c r="E27" s="58"/>
      <c r="F27" s="58"/>
      <c r="G27" s="58"/>
      <c r="H27" s="58"/>
      <c r="I27" s="58"/>
      <c r="J27" s="58"/>
      <c r="K27" s="58"/>
      <c r="L27" s="70"/>
      <c r="M27" s="70"/>
      <c r="N27" s="58"/>
      <c r="O27" s="58"/>
      <c r="P27" s="70"/>
      <c r="Q27" s="58"/>
      <c r="R27" s="58"/>
      <c r="S27" s="56"/>
      <c r="T27" s="70"/>
      <c r="U27" s="70"/>
      <c r="V27" s="58"/>
      <c r="W27" s="130"/>
      <c r="X27" s="170"/>
      <c r="Z27" s="163" t="s">
        <v>141</v>
      </c>
      <c r="AA27" s="163" t="s">
        <v>153</v>
      </c>
      <c r="AB27" s="9"/>
    </row>
    <row r="28" spans="1:28" ht="16.5" thickTop="1" thickBot="1">
      <c r="A28" s="329" t="s">
        <v>65</v>
      </c>
      <c r="B28" s="60" t="s">
        <v>72</v>
      </c>
      <c r="C28" s="214" t="s">
        <v>76</v>
      </c>
      <c r="D28" s="102" t="s">
        <v>79</v>
      </c>
      <c r="E28" s="214" t="s">
        <v>76</v>
      </c>
      <c r="F28" s="52" t="s">
        <v>77</v>
      </c>
      <c r="G28" s="214" t="s">
        <v>76</v>
      </c>
      <c r="H28" s="57" t="s">
        <v>75</v>
      </c>
      <c r="I28" s="214" t="s">
        <v>76</v>
      </c>
      <c r="J28" s="57" t="s">
        <v>75</v>
      </c>
      <c r="K28" s="214" t="s">
        <v>76</v>
      </c>
      <c r="L28" s="102" t="s">
        <v>98</v>
      </c>
      <c r="M28" s="116" t="s">
        <v>119</v>
      </c>
      <c r="N28" s="215" t="s">
        <v>76</v>
      </c>
      <c r="O28" s="215" t="s">
        <v>76</v>
      </c>
      <c r="P28" s="104" t="s">
        <v>119</v>
      </c>
      <c r="Q28" s="211"/>
      <c r="R28" s="107"/>
      <c r="S28" s="215" t="s">
        <v>76</v>
      </c>
      <c r="T28" s="171" t="s">
        <v>119</v>
      </c>
      <c r="U28" s="116" t="s">
        <v>119</v>
      </c>
      <c r="V28" s="215" t="s">
        <v>76</v>
      </c>
      <c r="W28" s="313" t="s">
        <v>149</v>
      </c>
      <c r="X28" s="313"/>
      <c r="Z28" s="163" t="s">
        <v>142</v>
      </c>
      <c r="AA28" s="163" t="s">
        <v>143</v>
      </c>
      <c r="AB28" s="9"/>
    </row>
    <row r="29" spans="1:28" ht="15.75" thickTop="1">
      <c r="A29" s="329"/>
      <c r="B29" s="11" t="s">
        <v>71</v>
      </c>
      <c r="C29" s="102" t="s">
        <v>79</v>
      </c>
      <c r="D29" s="214" t="s">
        <v>76</v>
      </c>
      <c r="E29" s="52" t="s">
        <v>77</v>
      </c>
      <c r="F29" s="214" t="s">
        <v>76</v>
      </c>
      <c r="G29" s="57" t="s">
        <v>75</v>
      </c>
      <c r="H29" s="214" t="s">
        <v>76</v>
      </c>
      <c r="I29" s="57" t="s">
        <v>75</v>
      </c>
      <c r="J29" s="214" t="s">
        <v>76</v>
      </c>
      <c r="K29" s="102" t="s">
        <v>98</v>
      </c>
      <c r="L29" s="218" t="s">
        <v>76</v>
      </c>
      <c r="M29" s="116" t="s">
        <v>119</v>
      </c>
      <c r="N29" s="57" t="s">
        <v>75</v>
      </c>
      <c r="O29" s="57" t="s">
        <v>75</v>
      </c>
      <c r="P29" s="103" t="s">
        <v>119</v>
      </c>
      <c r="Q29" s="108"/>
      <c r="R29" s="109"/>
      <c r="S29" s="57" t="s">
        <v>75</v>
      </c>
      <c r="T29" s="172" t="s">
        <v>119</v>
      </c>
      <c r="U29" s="116" t="s">
        <v>119</v>
      </c>
      <c r="V29" s="57" t="s">
        <v>75</v>
      </c>
      <c r="W29" s="313"/>
      <c r="X29" s="313"/>
      <c r="Z29" s="163" t="s">
        <v>99</v>
      </c>
      <c r="AA29" s="163" t="s">
        <v>132</v>
      </c>
      <c r="AB29" s="9"/>
    </row>
    <row r="30" spans="1:28" ht="9" customHeight="1" thickBot="1">
      <c r="A30" s="329"/>
      <c r="B30" s="22"/>
      <c r="C30" s="23"/>
      <c r="D30" s="44"/>
      <c r="E30" s="48"/>
      <c r="F30" s="78"/>
      <c r="G30" s="23"/>
      <c r="H30" s="23"/>
      <c r="I30" s="79"/>
      <c r="J30" s="44"/>
      <c r="K30" s="48"/>
      <c r="L30" s="44"/>
      <c r="M30" s="48"/>
      <c r="N30" s="44"/>
      <c r="O30" s="48"/>
      <c r="P30" s="78"/>
      <c r="Q30" s="95"/>
      <c r="R30" s="95"/>
      <c r="S30" s="79"/>
      <c r="T30" s="44"/>
      <c r="U30" s="48"/>
      <c r="V30" s="44"/>
      <c r="W30" s="126"/>
      <c r="X30" s="129"/>
      <c r="Z30" s="163" t="s">
        <v>61</v>
      </c>
      <c r="AA30" s="163" t="s">
        <v>61</v>
      </c>
      <c r="AB30" s="9"/>
    </row>
    <row r="31" spans="1:28" ht="16.5" thickTop="1" thickBot="1">
      <c r="A31" s="329"/>
      <c r="B31" s="11" t="s">
        <v>69</v>
      </c>
      <c r="C31" s="192" t="s">
        <v>14</v>
      </c>
      <c r="D31" s="81" t="s">
        <v>39</v>
      </c>
      <c r="E31" s="192" t="s">
        <v>14</v>
      </c>
      <c r="F31" s="81" t="s">
        <v>39</v>
      </c>
      <c r="G31" s="189" t="s">
        <v>78</v>
      </c>
      <c r="H31" s="214" t="s">
        <v>39</v>
      </c>
      <c r="I31" s="102" t="s">
        <v>98</v>
      </c>
      <c r="J31" s="81" t="s">
        <v>39</v>
      </c>
      <c r="K31" s="313" t="s">
        <v>157</v>
      </c>
      <c r="L31" s="313"/>
      <c r="M31" s="164" t="s">
        <v>11</v>
      </c>
      <c r="N31" s="104" t="s">
        <v>119</v>
      </c>
      <c r="O31" s="116" t="s">
        <v>119</v>
      </c>
      <c r="P31" s="164" t="s">
        <v>11</v>
      </c>
      <c r="Q31" s="95"/>
      <c r="R31" s="110"/>
      <c r="S31" s="116" t="s">
        <v>119</v>
      </c>
      <c r="T31" s="164" t="s">
        <v>11</v>
      </c>
      <c r="U31" s="164" t="s">
        <v>11</v>
      </c>
      <c r="V31" s="104" t="s">
        <v>119</v>
      </c>
      <c r="Z31" s="163" t="s">
        <v>100</v>
      </c>
      <c r="AA31" s="311" t="s">
        <v>154</v>
      </c>
      <c r="AB31" s="312"/>
    </row>
    <row r="32" spans="1:28" ht="16.5" thickTop="1" thickBot="1">
      <c r="A32" s="330"/>
      <c r="B32" s="42" t="s">
        <v>70</v>
      </c>
      <c r="C32" s="50" t="s">
        <v>39</v>
      </c>
      <c r="D32" s="194" t="s">
        <v>14</v>
      </c>
      <c r="E32" s="50" t="s">
        <v>39</v>
      </c>
      <c r="F32" s="194" t="s">
        <v>14</v>
      </c>
      <c r="G32" s="50" t="s">
        <v>39</v>
      </c>
      <c r="H32" s="135" t="s">
        <v>78</v>
      </c>
      <c r="I32" s="50" t="s">
        <v>39</v>
      </c>
      <c r="J32" s="102" t="s">
        <v>98</v>
      </c>
      <c r="K32" s="313"/>
      <c r="L32" s="313"/>
      <c r="M32" s="198" t="s">
        <v>14</v>
      </c>
      <c r="N32" s="103" t="s">
        <v>119</v>
      </c>
      <c r="O32" s="116" t="s">
        <v>119</v>
      </c>
      <c r="P32" s="196" t="s">
        <v>14</v>
      </c>
      <c r="Q32" s="95"/>
      <c r="R32" s="110"/>
      <c r="S32" s="116" t="s">
        <v>119</v>
      </c>
      <c r="T32" s="203" t="s">
        <v>121</v>
      </c>
      <c r="U32" s="201" t="s">
        <v>121</v>
      </c>
      <c r="V32" s="103" t="s">
        <v>119</v>
      </c>
      <c r="Z32" s="163" t="s">
        <v>144</v>
      </c>
      <c r="AA32" s="311" t="s">
        <v>154</v>
      </c>
      <c r="AB32" s="312"/>
    </row>
    <row r="33" spans="1:24" ht="15.75" thickTop="1">
      <c r="A33" s="341" t="s">
        <v>158</v>
      </c>
      <c r="B33" s="342"/>
      <c r="V33" s="169" t="s">
        <v>61</v>
      </c>
      <c r="W33" s="321" t="s">
        <v>148</v>
      </c>
      <c r="X33" s="322"/>
    </row>
    <row r="34" spans="1:24">
      <c r="A34" s="343"/>
      <c r="B34" s="344"/>
      <c r="W34" s="323"/>
      <c r="X34" s="324"/>
    </row>
    <row r="36" spans="1:24">
      <c r="D36" t="s">
        <v>61</v>
      </c>
    </row>
  </sheetData>
  <mergeCells count="34">
    <mergeCell ref="E1:H1"/>
    <mergeCell ref="P1:S1"/>
    <mergeCell ref="Y1:AA1"/>
    <mergeCell ref="C2:D2"/>
    <mergeCell ref="E2:F2"/>
    <mergeCell ref="G2:H2"/>
    <mergeCell ref="I2:J2"/>
    <mergeCell ref="K2:L2"/>
    <mergeCell ref="M2:N2"/>
    <mergeCell ref="A4:A8"/>
    <mergeCell ref="C4:D5"/>
    <mergeCell ref="W4:X5"/>
    <mergeCell ref="C7:D8"/>
    <mergeCell ref="W33:X34"/>
    <mergeCell ref="O2:P2"/>
    <mergeCell ref="Q2:R2"/>
    <mergeCell ref="S2:T2"/>
    <mergeCell ref="U2:V2"/>
    <mergeCell ref="W2:X2"/>
    <mergeCell ref="A10:A14"/>
    <mergeCell ref="C10:D11"/>
    <mergeCell ref="C13:D14"/>
    <mergeCell ref="A16:A20"/>
    <mergeCell ref="W10:X11"/>
    <mergeCell ref="W16:X17"/>
    <mergeCell ref="A33:B34"/>
    <mergeCell ref="W22:X23"/>
    <mergeCell ref="AA31:AB31"/>
    <mergeCell ref="AA32:AB32"/>
    <mergeCell ref="A22:A26"/>
    <mergeCell ref="U22:V23"/>
    <mergeCell ref="A28:A32"/>
    <mergeCell ref="W28:X29"/>
    <mergeCell ref="K31:L32"/>
  </mergeCells>
  <pageMargins left="0.11811023622047245" right="0.11811023622047245" top="0.35433070866141736" bottom="0.35433070866141736" header="0.31496062992125984" footer="0.31496062992125984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2:R39"/>
  <sheetViews>
    <sheetView workbookViewId="0">
      <selection activeCell="H5" sqref="H5"/>
    </sheetView>
  </sheetViews>
  <sheetFormatPr baseColWidth="10" defaultRowHeight="15"/>
  <cols>
    <col min="5" max="5" width="15" bestFit="1" customWidth="1"/>
    <col min="6" max="6" width="14.42578125" customWidth="1"/>
    <col min="7" max="7" width="14" customWidth="1"/>
    <col min="11" max="11" width="13.5703125" customWidth="1"/>
    <col min="12" max="12" width="23.85546875" customWidth="1"/>
    <col min="13" max="13" width="19.140625" customWidth="1"/>
    <col min="14" max="14" width="18.5703125" customWidth="1"/>
    <col min="16" max="16" width="16" customWidth="1"/>
    <col min="17" max="17" width="18.5703125" customWidth="1"/>
  </cols>
  <sheetData>
    <row r="2" spans="3:18" ht="15.75" thickBot="1"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</row>
    <row r="3" spans="3:18" ht="15.75" thickBot="1">
      <c r="C3" s="345"/>
      <c r="D3" s="345"/>
      <c r="E3" s="346" t="s">
        <v>162</v>
      </c>
      <c r="F3" s="347"/>
      <c r="G3" s="348"/>
      <c r="H3" s="345"/>
      <c r="I3" s="345"/>
      <c r="J3" s="346" t="s">
        <v>163</v>
      </c>
      <c r="K3" s="347"/>
      <c r="L3" s="347"/>
      <c r="M3" s="348"/>
      <c r="N3" s="345"/>
      <c r="O3" s="345"/>
      <c r="P3" s="345"/>
      <c r="Q3" s="345"/>
      <c r="R3" s="345"/>
    </row>
    <row r="4" spans="3:18" ht="15.75" thickBot="1">
      <c r="C4" s="345"/>
      <c r="D4" s="345"/>
      <c r="E4" s="349" t="s">
        <v>62</v>
      </c>
      <c r="F4" s="350" t="s">
        <v>105</v>
      </c>
      <c r="G4" s="351"/>
      <c r="H4" s="345"/>
      <c r="I4" s="352" t="s">
        <v>164</v>
      </c>
      <c r="J4" s="353"/>
      <c r="K4" s="353"/>
      <c r="L4" s="353"/>
      <c r="M4" s="353"/>
      <c r="N4" s="354"/>
      <c r="O4" s="345"/>
      <c r="P4" s="345"/>
      <c r="Q4" s="345"/>
      <c r="R4" s="345"/>
    </row>
    <row r="5" spans="3:18" ht="15.75" thickBot="1">
      <c r="C5" s="345"/>
      <c r="D5" s="355" t="s">
        <v>73</v>
      </c>
      <c r="E5" s="356" t="s">
        <v>68</v>
      </c>
      <c r="F5" s="357" t="s">
        <v>66</v>
      </c>
      <c r="G5" s="357" t="s">
        <v>67</v>
      </c>
      <c r="H5" s="345"/>
      <c r="I5" s="345"/>
      <c r="J5" s="345"/>
      <c r="K5" s="345"/>
      <c r="L5" s="345"/>
      <c r="M5" s="345"/>
      <c r="N5" s="345"/>
      <c r="O5" s="345"/>
      <c r="P5" s="345"/>
      <c r="Q5" s="345"/>
      <c r="R5" s="345"/>
    </row>
    <row r="6" spans="3:18" ht="24.75" thickBot="1">
      <c r="C6" s="345"/>
      <c r="D6" s="358" t="s">
        <v>93</v>
      </c>
      <c r="E6" s="359" t="s">
        <v>72</v>
      </c>
      <c r="F6" s="360" t="s">
        <v>9</v>
      </c>
      <c r="G6" s="360" t="s">
        <v>124</v>
      </c>
      <c r="H6" s="345"/>
      <c r="I6" s="361" t="s">
        <v>165</v>
      </c>
      <c r="J6" s="362" t="s">
        <v>166</v>
      </c>
      <c r="K6" s="363"/>
      <c r="L6" s="364" t="s">
        <v>167</v>
      </c>
      <c r="M6" s="364" t="s">
        <v>168</v>
      </c>
      <c r="N6" s="364" t="s">
        <v>169</v>
      </c>
      <c r="O6" s="345"/>
      <c r="P6" s="406" t="s">
        <v>85</v>
      </c>
      <c r="Q6" s="406" t="s">
        <v>94</v>
      </c>
      <c r="R6" s="345"/>
    </row>
    <row r="7" spans="3:18" ht="36">
      <c r="C7" s="345"/>
      <c r="D7" s="365"/>
      <c r="E7" s="359" t="s">
        <v>71</v>
      </c>
      <c r="F7" s="360" t="s">
        <v>4</v>
      </c>
      <c r="G7" s="360" t="s">
        <v>2</v>
      </c>
      <c r="H7" s="345"/>
      <c r="I7" s="366" t="s">
        <v>96</v>
      </c>
      <c r="J7" s="366" t="s">
        <v>170</v>
      </c>
      <c r="K7" s="367" t="str">
        <f>F6</f>
        <v>Automatique</v>
      </c>
      <c r="L7" s="367" t="str">
        <f>F7</f>
        <v>Electronique</v>
      </c>
      <c r="M7" s="368" t="str">
        <f>F9</f>
        <v>Langues &amp; communication</v>
      </c>
      <c r="N7" s="369" t="str">
        <f>F10</f>
        <v>Langues &amp; communication</v>
      </c>
      <c r="O7" s="345"/>
      <c r="P7" s="407" t="s">
        <v>155</v>
      </c>
      <c r="Q7" s="408" t="s">
        <v>89</v>
      </c>
      <c r="R7" s="345"/>
    </row>
    <row r="8" spans="3:18" ht="36.75" thickBot="1">
      <c r="C8" s="345"/>
      <c r="D8" s="365"/>
      <c r="E8" s="370"/>
      <c r="F8" s="371"/>
      <c r="G8" s="372"/>
      <c r="H8" s="345"/>
      <c r="I8" s="373"/>
      <c r="J8" s="374"/>
      <c r="K8" s="375" t="str">
        <f>VLOOKUP(K7,$P$7:$Q$36,2,FALSE)</f>
        <v>M. OUADGHIRI</v>
      </c>
      <c r="L8" s="375" t="str">
        <f>VLOOKUP(L7,$P$7:$Q$36,2,FALSE)</f>
        <v>M. NGOTE</v>
      </c>
      <c r="M8" s="376" t="str">
        <f>IF(M7="","",VLOOKUP(M7,$P$7:$Q$36,2,FALSE))</f>
        <v>Voir emploi centre des langues</v>
      </c>
      <c r="N8" s="376" t="str">
        <f>IF(N7="","",VLOOKUP(N7,$P$7:$Q$36,2,FALSE))</f>
        <v>Voir emploi centre des langues</v>
      </c>
      <c r="O8" s="345"/>
      <c r="P8" s="409" t="s">
        <v>2</v>
      </c>
      <c r="Q8" s="410" t="s">
        <v>57</v>
      </c>
      <c r="R8" s="345"/>
    </row>
    <row r="9" spans="3:18" ht="36">
      <c r="C9" s="345"/>
      <c r="D9" s="365"/>
      <c r="E9" s="359" t="s">
        <v>69</v>
      </c>
      <c r="F9" s="360" t="s">
        <v>171</v>
      </c>
      <c r="G9" s="360" t="s">
        <v>171</v>
      </c>
      <c r="H9" s="345"/>
      <c r="I9" s="373"/>
      <c r="J9" s="366" t="s">
        <v>172</v>
      </c>
      <c r="K9" s="367" t="str">
        <f>G6</f>
        <v>Dessin &amp; Technologie</v>
      </c>
      <c r="L9" s="367" t="str">
        <f>G7</f>
        <v>Analyse Numérique</v>
      </c>
      <c r="M9" s="377"/>
      <c r="N9" s="378"/>
      <c r="O9" s="345"/>
      <c r="P9" s="409" t="s">
        <v>9</v>
      </c>
      <c r="Q9" s="411" t="s">
        <v>86</v>
      </c>
      <c r="R9" s="345"/>
    </row>
    <row r="10" spans="3:18" ht="36.75" thickBot="1">
      <c r="C10" s="345"/>
      <c r="D10" s="365"/>
      <c r="E10" s="379" t="s">
        <v>70</v>
      </c>
      <c r="F10" s="360" t="s">
        <v>171</v>
      </c>
      <c r="G10" s="360" t="s">
        <v>171</v>
      </c>
      <c r="H10" s="345"/>
      <c r="I10" s="374"/>
      <c r="J10" s="374"/>
      <c r="K10" s="375" t="str">
        <f>VLOOKUP(K9,$P$7:$Q$36,2,FALSE)</f>
        <v>M. LASRI</v>
      </c>
      <c r="L10" s="375" t="str">
        <f>VLOOKUP(L9,$P$7:$Q$36,2,FALSE)</f>
        <v>M. ZAOUI</v>
      </c>
      <c r="M10" s="376" t="str">
        <f>IF(M9="","",VLOOKUP(M9,$P$7:$Q$36,2,FALSE))</f>
        <v/>
      </c>
      <c r="N10" s="376" t="str">
        <f>IF(N9="","",VLOOKUP(N9,$P$7:$Q$36,2,FALSE))</f>
        <v/>
      </c>
      <c r="O10" s="345"/>
      <c r="P10" s="412"/>
      <c r="Q10" s="413"/>
      <c r="R10" s="345"/>
    </row>
    <row r="11" spans="3:18" ht="24">
      <c r="C11" s="345"/>
      <c r="D11" s="380"/>
      <c r="E11" s="381"/>
      <c r="F11" s="382"/>
      <c r="G11" s="383"/>
      <c r="H11" s="345"/>
      <c r="I11" s="366" t="s">
        <v>63</v>
      </c>
      <c r="J11" s="366" t="s">
        <v>170</v>
      </c>
      <c r="K11" s="367" t="str">
        <f>F12</f>
        <v>Automatique</v>
      </c>
      <c r="L11" s="367" t="str">
        <f>F13</f>
        <v>Electrotechnique</v>
      </c>
      <c r="M11" s="367" t="str">
        <f>F15</f>
        <v>Dessin &amp; Technologie</v>
      </c>
      <c r="N11" s="367" t="str">
        <f>F16</f>
        <v>Economie</v>
      </c>
      <c r="O11" s="345"/>
      <c r="P11" s="414" t="s">
        <v>10</v>
      </c>
      <c r="Q11" s="415" t="s">
        <v>87</v>
      </c>
      <c r="R11" s="345"/>
    </row>
    <row r="12" spans="3:18" ht="24.75" thickBot="1">
      <c r="C12" s="345"/>
      <c r="D12" s="365" t="s">
        <v>63</v>
      </c>
      <c r="E12" s="384" t="s">
        <v>72</v>
      </c>
      <c r="F12" s="360" t="s">
        <v>9</v>
      </c>
      <c r="G12" s="360" t="s">
        <v>5</v>
      </c>
      <c r="H12" s="345"/>
      <c r="I12" s="373"/>
      <c r="J12" s="374"/>
      <c r="K12" s="376" t="str">
        <f>VLOOKUP(K11,$P$7:$Q$36,2,FALSE)</f>
        <v>M. OUADGHIRI</v>
      </c>
      <c r="L12" s="376" t="str">
        <f>VLOOKUP(L11,$P$7:$Q$36,2,FALSE)</f>
        <v>M. NGOTE</v>
      </c>
      <c r="M12" s="376" t="str">
        <f>VLOOKUP(M11,$P$7:$Q$36,2,FALSE)</f>
        <v>M. LASRI</v>
      </c>
      <c r="N12" s="376" t="str">
        <f>VLOOKUP(N11,$P$7:$Q$36,2,FALSE)</f>
        <v>M. EL OUADI</v>
      </c>
      <c r="O12" s="345"/>
      <c r="P12" s="416" t="s">
        <v>15</v>
      </c>
      <c r="Q12" s="408" t="s">
        <v>123</v>
      </c>
      <c r="R12" s="345"/>
    </row>
    <row r="13" spans="3:18" ht="24">
      <c r="C13" s="345"/>
      <c r="D13" s="365"/>
      <c r="E13" s="385" t="s">
        <v>71</v>
      </c>
      <c r="F13" s="360" t="s">
        <v>5</v>
      </c>
      <c r="G13" s="360" t="s">
        <v>9</v>
      </c>
      <c r="H13" s="345"/>
      <c r="I13" s="373"/>
      <c r="J13" s="366" t="s">
        <v>172</v>
      </c>
      <c r="K13" s="367" t="str">
        <f>G12</f>
        <v>Electrotechnique</v>
      </c>
      <c r="L13" s="367" t="str">
        <f>G13</f>
        <v>Automatique</v>
      </c>
      <c r="M13" s="367" t="str">
        <f>G15</f>
        <v>Ingénierie</v>
      </c>
      <c r="N13" s="367" t="str">
        <f>G16</f>
        <v>Dessin &amp; Technologie</v>
      </c>
      <c r="O13" s="345"/>
      <c r="P13" s="417" t="s">
        <v>124</v>
      </c>
      <c r="Q13" s="418" t="s">
        <v>37</v>
      </c>
      <c r="R13" s="345"/>
    </row>
    <row r="14" spans="3:18" ht="24.75" thickBot="1">
      <c r="C14" s="345"/>
      <c r="D14" s="365"/>
      <c r="E14" s="386"/>
      <c r="F14" s="387"/>
      <c r="G14" s="388"/>
      <c r="H14" s="345"/>
      <c r="I14" s="374"/>
      <c r="J14" s="374"/>
      <c r="K14" s="376" t="str">
        <f>VLOOKUP(K13,$P$7:$Q$36,2,FALSE)</f>
        <v>M. NGOTE</v>
      </c>
      <c r="L14" s="375" t="str">
        <f>VLOOKUP(L13,$P$7:$Q$36,2,FALSE)</f>
        <v>M. OUADGHIRI</v>
      </c>
      <c r="M14" s="376" t="str">
        <f>VLOOKUP(M13,$P$7:$Q$36,2,FALSE)</f>
        <v>M. HAMIDI</v>
      </c>
      <c r="N14" s="376" t="str">
        <f>VLOOKUP(N13,$P$7:$Q$36,2,FALSE)</f>
        <v>M. LASRI</v>
      </c>
      <c r="O14" s="345"/>
      <c r="P14" s="416" t="s">
        <v>14</v>
      </c>
      <c r="Q14" s="408" t="s">
        <v>151</v>
      </c>
      <c r="R14" s="345"/>
    </row>
    <row r="15" spans="3:18" ht="24">
      <c r="C15" s="345"/>
      <c r="D15" s="365"/>
      <c r="E15" s="385" t="s">
        <v>69</v>
      </c>
      <c r="F15" s="360" t="s">
        <v>124</v>
      </c>
      <c r="G15" s="360" t="s">
        <v>39</v>
      </c>
      <c r="H15" s="345"/>
      <c r="I15" s="389"/>
      <c r="J15" s="366" t="s">
        <v>170</v>
      </c>
      <c r="K15" s="367" t="str">
        <f>F18</f>
        <v>Mathématiques</v>
      </c>
      <c r="L15" s="367" t="str">
        <f>F19</f>
        <v>Metrologie</v>
      </c>
      <c r="M15" s="422"/>
      <c r="N15" s="422"/>
      <c r="O15" s="345"/>
      <c r="P15" s="416" t="s">
        <v>4</v>
      </c>
      <c r="Q15" s="418" t="s">
        <v>88</v>
      </c>
      <c r="R15" s="345"/>
    </row>
    <row r="16" spans="3:18" ht="24.75" thickBot="1">
      <c r="C16" s="345"/>
      <c r="D16" s="365"/>
      <c r="E16" s="390" t="s">
        <v>70</v>
      </c>
      <c r="F16" s="360" t="s">
        <v>14</v>
      </c>
      <c r="G16" s="360" t="s">
        <v>124</v>
      </c>
      <c r="H16" s="345"/>
      <c r="I16" s="389" t="s">
        <v>146</v>
      </c>
      <c r="J16" s="374"/>
      <c r="K16" s="376" t="str">
        <f>VLOOKUP(K15,$P$7:$Q$36,2,FALSE)</f>
        <v>M. NAJIB</v>
      </c>
      <c r="L16" s="375" t="str">
        <f>VLOOKUP(L15,$P$7:$Q$36,2,FALSE)</f>
        <v>M. MOUBAKER</v>
      </c>
      <c r="M16" s="423" t="str">
        <f>IF(M15="","",VLOOKUP(M15,$P$7:$Q$36,2,FALSE))</f>
        <v/>
      </c>
      <c r="N16" s="423" t="str">
        <f>IF(N15="","",VLOOKUP(N15,$P$7:$Q$36,2,FALSE))</f>
        <v/>
      </c>
      <c r="O16" s="345"/>
      <c r="P16" s="412"/>
      <c r="Q16" s="413"/>
      <c r="R16" s="345"/>
    </row>
    <row r="17" spans="3:18">
      <c r="C17" s="345"/>
      <c r="D17" s="380"/>
      <c r="E17" s="381"/>
      <c r="F17" s="391"/>
      <c r="G17" s="360" t="s">
        <v>9</v>
      </c>
      <c r="H17" s="345"/>
      <c r="I17" s="392"/>
      <c r="J17" s="366" t="s">
        <v>172</v>
      </c>
      <c r="K17" s="367" t="str">
        <f>G18</f>
        <v>Automatique</v>
      </c>
      <c r="L17" s="367" t="str">
        <f>G19</f>
        <v>Mathématiques</v>
      </c>
      <c r="M17" s="422"/>
      <c r="N17" s="422"/>
      <c r="O17" s="345"/>
      <c r="P17" s="416" t="s">
        <v>5</v>
      </c>
      <c r="Q17" s="408" t="s">
        <v>88</v>
      </c>
      <c r="R17" s="345"/>
    </row>
    <row r="18" spans="3:18" ht="15.75" thickBot="1">
      <c r="C18" s="345"/>
      <c r="D18" s="365" t="s">
        <v>146</v>
      </c>
      <c r="E18" s="393" t="s">
        <v>72</v>
      </c>
      <c r="F18" s="360" t="s">
        <v>1</v>
      </c>
      <c r="G18" s="360" t="s">
        <v>9</v>
      </c>
      <c r="H18" s="345"/>
      <c r="I18" s="394"/>
      <c r="J18" s="374"/>
      <c r="K18" s="376" t="str">
        <f>VLOOKUP(K17,$P$7:$Q$36,2,FALSE)</f>
        <v>M. OUADGHIRI</v>
      </c>
      <c r="L18" s="375" t="str">
        <f>VLOOKUP(L17,$P$7:$Q$36,2,FALSE)</f>
        <v>M. NAJIB</v>
      </c>
      <c r="M18" s="423" t="str">
        <f>IF(M17="","",VLOOKUP(M17,$P$7:$Q$36,2,FALSE))</f>
        <v/>
      </c>
      <c r="N18" s="423" t="str">
        <f>IF(N17="","",VLOOKUP(N17,$P$7:$Q$36,2,FALSE))</f>
        <v/>
      </c>
      <c r="O18" s="345"/>
      <c r="P18" s="416" t="s">
        <v>39</v>
      </c>
      <c r="Q18" s="408" t="s">
        <v>90</v>
      </c>
      <c r="R18" s="345"/>
    </row>
    <row r="19" spans="3:18">
      <c r="C19" s="345"/>
      <c r="D19" s="365"/>
      <c r="E19" s="359" t="s">
        <v>71</v>
      </c>
      <c r="F19" s="360" t="s">
        <v>120</v>
      </c>
      <c r="G19" s="360" t="s">
        <v>1</v>
      </c>
      <c r="H19" s="345"/>
      <c r="I19" s="389"/>
      <c r="J19" s="367"/>
      <c r="K19" s="367" t="str">
        <f>F24</f>
        <v>Electronique</v>
      </c>
      <c r="L19" s="367" t="str">
        <f>F25</f>
        <v>Dessin &amp; Technologie</v>
      </c>
      <c r="M19" s="367" t="str">
        <f>F27</f>
        <v>Metrologie</v>
      </c>
      <c r="N19" s="367" t="str">
        <f>F28</f>
        <v>Automatique</v>
      </c>
      <c r="O19" s="345"/>
      <c r="P19" s="414" t="s">
        <v>1</v>
      </c>
      <c r="Q19" s="415" t="s">
        <v>27</v>
      </c>
      <c r="R19" s="345"/>
    </row>
    <row r="20" spans="3:18" ht="24.75" thickBot="1">
      <c r="C20" s="345"/>
      <c r="D20" s="365"/>
      <c r="E20" s="395"/>
      <c r="F20" s="396"/>
      <c r="G20" s="396"/>
      <c r="H20" s="345"/>
      <c r="I20" s="389"/>
      <c r="J20" s="375" t="s">
        <v>170</v>
      </c>
      <c r="K20" s="376" t="str">
        <f>VLOOKUP(K19,$P$7:$Q$36,2,FALSE)</f>
        <v>M. NGOTE</v>
      </c>
      <c r="L20" s="375" t="str">
        <f>VLOOKUP(L19,$P$7:$Q$36,2,FALSE)</f>
        <v>M. LASRI</v>
      </c>
      <c r="M20" s="376" t="str">
        <f>VLOOKUP(M19,$P$7:$Q$36,2,FALSE)</f>
        <v>M. MOUBAKER</v>
      </c>
      <c r="N20" s="376" t="str">
        <f>VLOOKUP(N19,$P$7:$Q$36,2,FALSE)</f>
        <v>M. OUADGHIRI</v>
      </c>
      <c r="O20" s="345"/>
      <c r="P20" s="414" t="s">
        <v>120</v>
      </c>
      <c r="Q20" s="415" t="s">
        <v>95</v>
      </c>
      <c r="R20" s="345"/>
    </row>
    <row r="21" spans="3:18" ht="24">
      <c r="C21" s="345"/>
      <c r="D21" s="365"/>
      <c r="E21" s="359" t="s">
        <v>69</v>
      </c>
      <c r="F21" s="360"/>
      <c r="G21" s="360"/>
      <c r="H21" s="345"/>
      <c r="I21" s="389" t="s">
        <v>64</v>
      </c>
      <c r="J21" s="366" t="s">
        <v>172</v>
      </c>
      <c r="K21" s="367" t="str">
        <f>G24</f>
        <v>Automatismes</v>
      </c>
      <c r="L21" s="367" t="str">
        <f>G25</f>
        <v>Electronique</v>
      </c>
      <c r="M21" s="367" t="str">
        <f>G27</f>
        <v>Automatique</v>
      </c>
      <c r="N21" s="367" t="str">
        <f>G28</f>
        <v>Economie</v>
      </c>
      <c r="O21" s="345"/>
      <c r="P21" s="419" t="s">
        <v>49</v>
      </c>
      <c r="Q21" s="419" t="s">
        <v>92</v>
      </c>
      <c r="R21" s="345"/>
    </row>
    <row r="22" spans="3:18" ht="24.75" thickBot="1">
      <c r="C22" s="345"/>
      <c r="D22" s="365"/>
      <c r="E22" s="379" t="s">
        <v>70</v>
      </c>
      <c r="F22" s="360"/>
      <c r="G22" s="360"/>
      <c r="H22" s="345"/>
      <c r="I22" s="394"/>
      <c r="J22" s="374"/>
      <c r="K22" s="376" t="str">
        <f>VLOOKUP(K21,$P$7:$Q$36,2,FALSE)</f>
        <v>M. TAHIRI</v>
      </c>
      <c r="L22" s="375" t="str">
        <f>VLOOKUP(L21,$P$7:$Q$36,2,FALSE)</f>
        <v>M. NGOTE</v>
      </c>
      <c r="M22" s="376" t="str">
        <f>VLOOKUP(M21,$P$7:$Q$36,2,FALSE)</f>
        <v>M. OUADGHIRI</v>
      </c>
      <c r="N22" s="376" t="str">
        <f>VLOOKUP(N21,$P$7:$Q$36,2,FALSE)</f>
        <v>M. EL OUADI</v>
      </c>
      <c r="O22" s="345"/>
      <c r="P22" s="419" t="s">
        <v>173</v>
      </c>
      <c r="Q22" s="419"/>
      <c r="R22" s="345"/>
    </row>
    <row r="23" spans="3:18" ht="36">
      <c r="C23" s="345"/>
      <c r="D23" s="380"/>
      <c r="E23" s="381"/>
      <c r="F23" s="382"/>
      <c r="G23" s="397"/>
      <c r="H23" s="345"/>
      <c r="I23" s="389"/>
      <c r="J23" s="366" t="s">
        <v>170</v>
      </c>
      <c r="K23" s="367" t="str">
        <f>F30</f>
        <v xml:space="preserve">Algorithmique &amp; C </v>
      </c>
      <c r="L23" s="367" t="str">
        <f>F31</f>
        <v>Mathématiques</v>
      </c>
      <c r="M23" s="368" t="str">
        <f>F33</f>
        <v>Examen Ingenerie</v>
      </c>
      <c r="N23" s="369" t="str">
        <f>F34</f>
        <v>Examen Ingenerie</v>
      </c>
      <c r="O23" s="345"/>
      <c r="P23" s="360" t="s">
        <v>171</v>
      </c>
      <c r="Q23" s="360" t="s">
        <v>174</v>
      </c>
      <c r="R23" s="345"/>
    </row>
    <row r="24" spans="3:18" ht="24.75" thickBot="1">
      <c r="C24" s="345"/>
      <c r="D24" s="365" t="s">
        <v>64</v>
      </c>
      <c r="E24" s="393" t="s">
        <v>72</v>
      </c>
      <c r="F24" s="360" t="s">
        <v>4</v>
      </c>
      <c r="G24" s="360" t="s">
        <v>10</v>
      </c>
      <c r="H24" s="345"/>
      <c r="I24" s="389" t="s">
        <v>65</v>
      </c>
      <c r="J24" s="374"/>
      <c r="K24" s="376" t="str">
        <f>VLOOKUP(K23,$P$7:$Q$36,2,FALSE)</f>
        <v>M. EL GAMAH</v>
      </c>
      <c r="L24" s="375" t="str">
        <f>VLOOKUP(L23,$P$7:$Q$36,2,FALSE)</f>
        <v>M. NAJIB</v>
      </c>
      <c r="M24" s="376">
        <f>VLOOKUP(M23,$P$7:$Q$36,2,FALSE)</f>
        <v>0</v>
      </c>
      <c r="N24" s="375">
        <f>VLOOKUP(N23,$P$7:$Q$36,2,FALSE)</f>
        <v>0</v>
      </c>
      <c r="O24" s="345"/>
      <c r="P24" s="419" t="s">
        <v>129</v>
      </c>
      <c r="Q24" s="419" t="s">
        <v>130</v>
      </c>
      <c r="R24" s="345"/>
    </row>
    <row r="25" spans="3:18" ht="24">
      <c r="C25" s="345"/>
      <c r="D25" s="365"/>
      <c r="E25" s="359" t="s">
        <v>71</v>
      </c>
      <c r="F25" s="360" t="s">
        <v>124</v>
      </c>
      <c r="G25" s="360" t="s">
        <v>4</v>
      </c>
      <c r="H25" s="345"/>
      <c r="I25" s="392"/>
      <c r="J25" s="366" t="s">
        <v>172</v>
      </c>
      <c r="K25" s="367" t="str">
        <f>F31</f>
        <v>Mathématiques</v>
      </c>
      <c r="L25" s="367" t="str">
        <f>G31</f>
        <v xml:space="preserve">Algorithmique &amp; C </v>
      </c>
      <c r="M25" s="368" t="str">
        <f>G33</f>
        <v>Examen Ingenerie</v>
      </c>
      <c r="N25" s="367" t="str">
        <f>G34</f>
        <v>Examen Ingenerie</v>
      </c>
      <c r="O25" s="345"/>
      <c r="P25" s="419" t="s">
        <v>131</v>
      </c>
      <c r="Q25" s="419" t="s">
        <v>132</v>
      </c>
      <c r="R25" s="345"/>
    </row>
    <row r="26" spans="3:18" ht="24.75" thickBot="1">
      <c r="C26" s="345"/>
      <c r="D26" s="365"/>
      <c r="E26" s="398"/>
      <c r="F26" s="399"/>
      <c r="G26" s="400"/>
      <c r="H26" s="345"/>
      <c r="I26" s="394"/>
      <c r="J26" s="374"/>
      <c r="K26" s="376" t="str">
        <f>VLOOKUP(K25,$P$7:$Q$36,2,FALSE)</f>
        <v>M. NAJIB</v>
      </c>
      <c r="L26" s="375" t="str">
        <f>VLOOKUP(L25,$P$7:$Q$36,2,FALSE)</f>
        <v>M. EL GAMAH</v>
      </c>
      <c r="M26" s="376">
        <f>VLOOKUP(M25,$P$7:$Q$36,2,FALSE)</f>
        <v>0</v>
      </c>
      <c r="N26" s="375">
        <f>VLOOKUP(N25,$P$7:$Q$36,2,FALSE)</f>
        <v>0</v>
      </c>
      <c r="O26" s="345"/>
      <c r="P26" s="420" t="s">
        <v>133</v>
      </c>
      <c r="Q26" s="420" t="s">
        <v>134</v>
      </c>
      <c r="R26" s="345"/>
    </row>
    <row r="27" spans="3:18">
      <c r="C27" s="345"/>
      <c r="D27" s="365"/>
      <c r="E27" s="359" t="s">
        <v>69</v>
      </c>
      <c r="F27" s="360" t="s">
        <v>120</v>
      </c>
      <c r="G27" s="360" t="s">
        <v>9</v>
      </c>
      <c r="H27" s="345"/>
      <c r="I27" s="345"/>
      <c r="J27" s="345"/>
      <c r="K27" s="345"/>
      <c r="L27" s="345"/>
      <c r="M27" s="345"/>
      <c r="N27" s="345"/>
      <c r="O27" s="345"/>
      <c r="P27" s="420" t="s">
        <v>135</v>
      </c>
      <c r="Q27" s="420" t="s">
        <v>136</v>
      </c>
      <c r="R27" s="345"/>
    </row>
    <row r="28" spans="3:18">
      <c r="C28" s="345"/>
      <c r="D28" s="365"/>
      <c r="E28" s="379" t="s">
        <v>70</v>
      </c>
      <c r="F28" s="360" t="s">
        <v>9</v>
      </c>
      <c r="G28" s="360" t="s">
        <v>14</v>
      </c>
      <c r="H28" s="345"/>
      <c r="I28" s="345"/>
      <c r="J28" s="345"/>
      <c r="K28" s="345"/>
      <c r="L28" s="345"/>
      <c r="M28" s="345"/>
      <c r="N28" s="345"/>
      <c r="O28" s="345"/>
      <c r="P28" s="420" t="s">
        <v>137</v>
      </c>
      <c r="Q28" s="420" t="s">
        <v>57</v>
      </c>
      <c r="R28" s="345"/>
    </row>
    <row r="29" spans="3:18">
      <c r="C29" s="345"/>
      <c r="D29" s="380"/>
      <c r="E29" s="381"/>
      <c r="F29" s="401"/>
      <c r="G29" s="402"/>
      <c r="H29" s="345"/>
      <c r="I29" s="345"/>
      <c r="J29" s="345"/>
      <c r="K29" s="345"/>
      <c r="L29" s="345"/>
      <c r="M29" s="345"/>
      <c r="N29" s="345"/>
      <c r="O29" s="345"/>
      <c r="P29" s="420" t="s">
        <v>61</v>
      </c>
      <c r="Q29" s="420" t="s">
        <v>61</v>
      </c>
      <c r="R29" s="345"/>
    </row>
    <row r="30" spans="3:18" ht="24">
      <c r="C30" s="345"/>
      <c r="D30" s="365" t="s">
        <v>65</v>
      </c>
      <c r="E30" s="393" t="s">
        <v>72</v>
      </c>
      <c r="F30" s="360" t="s">
        <v>155</v>
      </c>
      <c r="G30" s="360" t="s">
        <v>1</v>
      </c>
      <c r="H30" s="345"/>
      <c r="I30" s="345"/>
      <c r="J30" s="345"/>
      <c r="K30" s="345"/>
      <c r="L30" s="345"/>
      <c r="M30" s="345"/>
      <c r="N30" s="345"/>
      <c r="O30" s="345"/>
      <c r="P30" s="420" t="s">
        <v>139</v>
      </c>
      <c r="Q30" s="420" t="s">
        <v>138</v>
      </c>
      <c r="R30" s="345"/>
    </row>
    <row r="31" spans="3:18" ht="24">
      <c r="C31" s="345"/>
      <c r="D31" s="365"/>
      <c r="E31" s="359" t="s">
        <v>71</v>
      </c>
      <c r="F31" s="360" t="s">
        <v>1</v>
      </c>
      <c r="G31" s="360" t="s">
        <v>155</v>
      </c>
      <c r="H31" s="345"/>
      <c r="I31" s="345"/>
      <c r="J31" s="345"/>
      <c r="K31" s="345"/>
      <c r="L31" s="345"/>
      <c r="M31" s="345"/>
      <c r="N31" s="345"/>
      <c r="O31" s="345"/>
      <c r="P31" s="420" t="s">
        <v>140</v>
      </c>
      <c r="Q31" s="420" t="s">
        <v>152</v>
      </c>
      <c r="R31" s="345"/>
    </row>
    <row r="32" spans="3:18">
      <c r="C32" s="345"/>
      <c r="D32" s="365"/>
      <c r="E32" s="395"/>
      <c r="F32" s="396"/>
      <c r="G32" s="403"/>
      <c r="H32" s="345"/>
      <c r="I32" s="345"/>
      <c r="J32" s="345"/>
      <c r="K32" s="345"/>
      <c r="L32" s="345"/>
      <c r="M32" s="345"/>
      <c r="N32" s="345"/>
      <c r="O32" s="345"/>
      <c r="P32" s="420" t="s">
        <v>141</v>
      </c>
      <c r="Q32" s="420" t="s">
        <v>153</v>
      </c>
      <c r="R32" s="345"/>
    </row>
    <row r="33" spans="3:18" ht="24">
      <c r="C33" s="345"/>
      <c r="D33" s="365"/>
      <c r="E33" s="359" t="s">
        <v>69</v>
      </c>
      <c r="F33" s="360" t="s">
        <v>173</v>
      </c>
      <c r="G33" s="360" t="s">
        <v>173</v>
      </c>
      <c r="H33" s="345"/>
      <c r="I33" s="345"/>
      <c r="J33" s="345"/>
      <c r="K33" s="345"/>
      <c r="L33" s="345"/>
      <c r="M33" s="345"/>
      <c r="N33" s="345"/>
      <c r="O33" s="345"/>
      <c r="P33" s="420" t="s">
        <v>142</v>
      </c>
      <c r="Q33" s="420" t="s">
        <v>143</v>
      </c>
      <c r="R33" s="345"/>
    </row>
    <row r="34" spans="3:18" ht="24.75" thickBot="1">
      <c r="C34" s="345"/>
      <c r="D34" s="404"/>
      <c r="E34" s="405" t="s">
        <v>70</v>
      </c>
      <c r="F34" s="360" t="s">
        <v>173</v>
      </c>
      <c r="G34" s="360" t="s">
        <v>173</v>
      </c>
      <c r="H34" s="345"/>
      <c r="I34" s="345"/>
      <c r="J34" s="345"/>
      <c r="K34" s="345"/>
      <c r="L34" s="345"/>
      <c r="M34" s="345"/>
      <c r="N34" s="345"/>
      <c r="O34" s="345"/>
      <c r="P34" s="420" t="s">
        <v>99</v>
      </c>
      <c r="Q34" s="420" t="s">
        <v>132</v>
      </c>
      <c r="R34" s="345"/>
    </row>
    <row r="35" spans="3:18" ht="15.75" thickTop="1"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420" t="s">
        <v>100</v>
      </c>
      <c r="Q35" s="421" t="s">
        <v>154</v>
      </c>
      <c r="R35" s="345"/>
    </row>
    <row r="36" spans="3:18"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420" t="s">
        <v>144</v>
      </c>
      <c r="Q36" s="421" t="s">
        <v>154</v>
      </c>
      <c r="R36" s="345"/>
    </row>
    <row r="37" spans="3:18"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</row>
    <row r="38" spans="3:18"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</row>
    <row r="39" spans="3:18"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</row>
  </sheetData>
  <mergeCells count="21">
    <mergeCell ref="D18:D22"/>
    <mergeCell ref="J21:J22"/>
    <mergeCell ref="J23:J24"/>
    <mergeCell ref="D24:D28"/>
    <mergeCell ref="J25:J26"/>
    <mergeCell ref="D30:D34"/>
    <mergeCell ref="D6:D10"/>
    <mergeCell ref="J6:K6"/>
    <mergeCell ref="I7:I10"/>
    <mergeCell ref="J7:J8"/>
    <mergeCell ref="J9:J10"/>
    <mergeCell ref="I11:I14"/>
    <mergeCell ref="J11:J12"/>
    <mergeCell ref="D12:D16"/>
    <mergeCell ref="J13:J14"/>
    <mergeCell ref="J15:J16"/>
    <mergeCell ref="E3:G3"/>
    <mergeCell ref="J3:M3"/>
    <mergeCell ref="F4:G4"/>
    <mergeCell ref="I4:N4"/>
    <mergeCell ref="J17:J18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Semestre1</vt:lpstr>
      <vt:lpstr>Emplo-1semestre</vt:lpstr>
      <vt:lpstr>Emplo-1semestreNOVEMBRE</vt:lpstr>
      <vt:lpstr>emploi chris</vt:lpstr>
      <vt:lpstr>'Emplo-1semestre'!Impression_des_titres</vt:lpstr>
      <vt:lpstr>'Emplo-1semestreNOVEMBRE'!Impression_des_titres</vt:lpstr>
      <vt:lpstr>'Emplo-1semestre'!Zone_d_impression</vt:lpstr>
      <vt:lpstr>'Emplo-1semestreNOVEMBRE'!Zone_d_impression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مراضي فيصل</cp:lastModifiedBy>
  <cp:lastPrinted>2015-10-13T18:45:19Z</cp:lastPrinted>
  <dcterms:created xsi:type="dcterms:W3CDTF">2014-07-07T11:29:16Z</dcterms:created>
  <dcterms:modified xsi:type="dcterms:W3CDTF">2015-10-14T20:07:34Z</dcterms:modified>
</cp:coreProperties>
</file>