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3935" windowHeight="7875" tabRatio="940"/>
  </bookViews>
  <sheets>
    <sheet name="Emplo-1semestre" sheetId="13" r:id="rId1"/>
    <sheet name="2015_04" sheetId="37" r:id="rId2"/>
    <sheet name="2015_05" sheetId="22" r:id="rId3"/>
    <sheet name="2015_06" sheetId="24" r:id="rId4"/>
    <sheet name="2015_07" sheetId="25" r:id="rId5"/>
    <sheet name="2015_08" sheetId="26" r:id="rId6"/>
    <sheet name="2015_09" sheetId="27" r:id="rId7"/>
    <sheet name="2015_10" sheetId="28" r:id="rId8"/>
    <sheet name="2015_11" sheetId="29" r:id="rId9"/>
    <sheet name="2015_12" sheetId="30" r:id="rId10"/>
    <sheet name="2015_13" sheetId="31" r:id="rId11"/>
    <sheet name="2015_14" sheetId="32" r:id="rId12"/>
    <sheet name="2015_15" sheetId="33" r:id="rId13"/>
    <sheet name="2015_16" sheetId="34" r:id="rId14"/>
    <sheet name="GRILLE" sheetId="23" r:id="rId15"/>
  </sheets>
  <definedNames>
    <definedName name="_xlnm.Print_Titles" localSheetId="0">'Emplo-1semestre'!$A:$B,'Emplo-1semestre'!$1:$1</definedName>
    <definedName name="_xlnm.Print_Area" localSheetId="1">'2015_04'!$I$1:$N$25</definedName>
    <definedName name="_xlnm.Print_Area" localSheetId="2">'2015_05'!$I$1:$N$25</definedName>
    <definedName name="_xlnm.Print_Area" localSheetId="3">'2015_06'!$I$1:$N$26</definedName>
    <definedName name="_xlnm.Print_Area" localSheetId="4">'2015_07'!$I$1:$N$26</definedName>
    <definedName name="_xlnm.Print_Area" localSheetId="5">'2015_08'!$I$1:$N$26</definedName>
    <definedName name="_xlnm.Print_Area" localSheetId="6">'2015_09'!$I$1:$N$26</definedName>
    <definedName name="_xlnm.Print_Area" localSheetId="7">'2015_10'!$I$1:$N$26</definedName>
    <definedName name="_xlnm.Print_Area" localSheetId="8">'2015_11'!$I$1:$N$26</definedName>
    <definedName name="_xlnm.Print_Area" localSheetId="9">'2015_12'!$I$1:$N$26</definedName>
    <definedName name="_xlnm.Print_Area" localSheetId="10">'2015_13'!$I$1:$N$26</definedName>
    <definedName name="_xlnm.Print_Area" localSheetId="11">'2015_14'!$I$1:$N$26</definedName>
    <definedName name="_xlnm.Print_Area" localSheetId="12">'2015_15'!$I$1:$N$26</definedName>
    <definedName name="_xlnm.Print_Area" localSheetId="13">'2015_16'!$I$1:$N$26</definedName>
    <definedName name="_xlnm.Print_Area" localSheetId="0">'Emplo-1semestre'!$A$1:$AM$33</definedName>
  </definedNames>
  <calcPr calcId="124519" concurrentCalc="0"/>
</workbook>
</file>

<file path=xl/calcChain.xml><?xml version="1.0" encoding="utf-8"?>
<calcChain xmlns="http://schemas.openxmlformats.org/spreadsheetml/2006/main">
  <c r="I3" i="22"/>
  <c r="K6" i="37"/>
  <c r="K7"/>
  <c r="N24"/>
  <c r="N25"/>
  <c r="M24"/>
  <c r="M25"/>
  <c r="L24"/>
  <c r="L25"/>
  <c r="K24"/>
  <c r="K25"/>
  <c r="N22"/>
  <c r="N23"/>
  <c r="M22"/>
  <c r="M23"/>
  <c r="L22"/>
  <c r="L23"/>
  <c r="K22"/>
  <c r="K23"/>
  <c r="N20"/>
  <c r="N21"/>
  <c r="M20"/>
  <c r="M21"/>
  <c r="L20"/>
  <c r="L21"/>
  <c r="K20"/>
  <c r="K21"/>
  <c r="N18"/>
  <c r="N19"/>
  <c r="M18"/>
  <c r="M19"/>
  <c r="L18"/>
  <c r="L19"/>
  <c r="K18"/>
  <c r="K19"/>
  <c r="N17"/>
  <c r="M17"/>
  <c r="L16"/>
  <c r="L17"/>
  <c r="K16"/>
  <c r="K17"/>
  <c r="N15"/>
  <c r="M15"/>
  <c r="L14"/>
  <c r="L15"/>
  <c r="K14"/>
  <c r="K15"/>
  <c r="N12"/>
  <c r="N13"/>
  <c r="M12"/>
  <c r="M13"/>
  <c r="L12"/>
  <c r="L13"/>
  <c r="K12"/>
  <c r="K13"/>
  <c r="N10"/>
  <c r="N11"/>
  <c r="M10"/>
  <c r="M11"/>
  <c r="L10"/>
  <c r="L11"/>
  <c r="K10"/>
  <c r="K11"/>
  <c r="N9"/>
  <c r="M9"/>
  <c r="L8"/>
  <c r="L9"/>
  <c r="K8"/>
  <c r="K9"/>
  <c r="N6"/>
  <c r="N7"/>
  <c r="M6"/>
  <c r="M7"/>
  <c r="L6"/>
  <c r="L7"/>
  <c r="N25" i="34"/>
  <c r="N26"/>
  <c r="M25"/>
  <c r="M26"/>
  <c r="L25"/>
  <c r="L26"/>
  <c r="K25"/>
  <c r="K26"/>
  <c r="N23"/>
  <c r="N24"/>
  <c r="M23"/>
  <c r="M24"/>
  <c r="L23"/>
  <c r="L24"/>
  <c r="K23"/>
  <c r="K24"/>
  <c r="N21"/>
  <c r="N22"/>
  <c r="M21"/>
  <c r="M22"/>
  <c r="L21"/>
  <c r="L22"/>
  <c r="K21"/>
  <c r="K22"/>
  <c r="N19"/>
  <c r="N20"/>
  <c r="M19"/>
  <c r="M20"/>
  <c r="L19"/>
  <c r="L20"/>
  <c r="K19"/>
  <c r="K20"/>
  <c r="N18"/>
  <c r="M18"/>
  <c r="L17"/>
  <c r="L18"/>
  <c r="K17"/>
  <c r="K18"/>
  <c r="N16"/>
  <c r="M16"/>
  <c r="L15"/>
  <c r="L16"/>
  <c r="K15"/>
  <c r="K16"/>
  <c r="N13"/>
  <c r="N14"/>
  <c r="M13"/>
  <c r="M14"/>
  <c r="L13"/>
  <c r="L14"/>
  <c r="K13"/>
  <c r="K14"/>
  <c r="N11"/>
  <c r="N12"/>
  <c r="M11"/>
  <c r="M12"/>
  <c r="L11"/>
  <c r="L12"/>
  <c r="K11"/>
  <c r="K12"/>
  <c r="N10"/>
  <c r="M10"/>
  <c r="L9"/>
  <c r="L10"/>
  <c r="K9"/>
  <c r="K10"/>
  <c r="N7"/>
  <c r="N8"/>
  <c r="M7"/>
  <c r="M8"/>
  <c r="L7"/>
  <c r="L8"/>
  <c r="K7"/>
  <c r="K8"/>
  <c r="N25" i="33"/>
  <c r="N26"/>
  <c r="M25"/>
  <c r="M26"/>
  <c r="L25"/>
  <c r="L26"/>
  <c r="K25"/>
  <c r="K26"/>
  <c r="N23"/>
  <c r="N24"/>
  <c r="M23"/>
  <c r="M24"/>
  <c r="L23"/>
  <c r="L24"/>
  <c r="K23"/>
  <c r="K24"/>
  <c r="N21"/>
  <c r="N22"/>
  <c r="M21"/>
  <c r="M22"/>
  <c r="L21"/>
  <c r="L22"/>
  <c r="K21"/>
  <c r="K22"/>
  <c r="N19"/>
  <c r="N20"/>
  <c r="M19"/>
  <c r="M20"/>
  <c r="L19"/>
  <c r="L20"/>
  <c r="K19"/>
  <c r="K20"/>
  <c r="N18"/>
  <c r="M18"/>
  <c r="L17"/>
  <c r="L18"/>
  <c r="K17"/>
  <c r="K18"/>
  <c r="N16"/>
  <c r="M16"/>
  <c r="L15"/>
  <c r="L16"/>
  <c r="K15"/>
  <c r="K16"/>
  <c r="N13"/>
  <c r="N14"/>
  <c r="M13"/>
  <c r="M14"/>
  <c r="L13"/>
  <c r="L14"/>
  <c r="K13"/>
  <c r="K14"/>
  <c r="N11"/>
  <c r="N12"/>
  <c r="M11"/>
  <c r="M12"/>
  <c r="L11"/>
  <c r="L12"/>
  <c r="K11"/>
  <c r="K12"/>
  <c r="N10"/>
  <c r="M10"/>
  <c r="L9"/>
  <c r="L10"/>
  <c r="K9"/>
  <c r="K10"/>
  <c r="N7"/>
  <c r="N8"/>
  <c r="M7"/>
  <c r="M8"/>
  <c r="L7"/>
  <c r="L8"/>
  <c r="K7"/>
  <c r="K8"/>
  <c r="N25" i="32"/>
  <c r="N26"/>
  <c r="M25"/>
  <c r="M26"/>
  <c r="L25"/>
  <c r="L26"/>
  <c r="K25"/>
  <c r="K26"/>
  <c r="N23"/>
  <c r="N24"/>
  <c r="M23"/>
  <c r="M24"/>
  <c r="L23"/>
  <c r="L24"/>
  <c r="K23"/>
  <c r="K24"/>
  <c r="N21"/>
  <c r="N22"/>
  <c r="M21"/>
  <c r="M22"/>
  <c r="L21"/>
  <c r="L22"/>
  <c r="K21"/>
  <c r="K22"/>
  <c r="N19"/>
  <c r="N20"/>
  <c r="M19"/>
  <c r="M20"/>
  <c r="L19"/>
  <c r="L20"/>
  <c r="K19"/>
  <c r="K20"/>
  <c r="N18"/>
  <c r="M18"/>
  <c r="L17"/>
  <c r="L18"/>
  <c r="K17"/>
  <c r="K18"/>
  <c r="N16"/>
  <c r="M16"/>
  <c r="L15"/>
  <c r="L16"/>
  <c r="K15"/>
  <c r="K16"/>
  <c r="N13"/>
  <c r="N14"/>
  <c r="M13"/>
  <c r="M14"/>
  <c r="L13"/>
  <c r="L14"/>
  <c r="K13"/>
  <c r="K14"/>
  <c r="N11"/>
  <c r="N12"/>
  <c r="M11"/>
  <c r="M12"/>
  <c r="L11"/>
  <c r="L12"/>
  <c r="K11"/>
  <c r="K12"/>
  <c r="N10"/>
  <c r="M10"/>
  <c r="L9"/>
  <c r="L10"/>
  <c r="K9"/>
  <c r="K10"/>
  <c r="N7"/>
  <c r="N8"/>
  <c r="M7"/>
  <c r="M8"/>
  <c r="L7"/>
  <c r="L8"/>
  <c r="K7"/>
  <c r="K8"/>
  <c r="N25" i="31"/>
  <c r="N26"/>
  <c r="M25"/>
  <c r="M26"/>
  <c r="L25"/>
  <c r="L26"/>
  <c r="K25"/>
  <c r="K26"/>
  <c r="N23"/>
  <c r="N24"/>
  <c r="M23"/>
  <c r="M24"/>
  <c r="L23"/>
  <c r="L24"/>
  <c r="K23"/>
  <c r="K24"/>
  <c r="N21"/>
  <c r="N22"/>
  <c r="M21"/>
  <c r="M22"/>
  <c r="L21"/>
  <c r="L22"/>
  <c r="K21"/>
  <c r="K22"/>
  <c r="N19"/>
  <c r="N20"/>
  <c r="M19"/>
  <c r="M20"/>
  <c r="L19"/>
  <c r="L20"/>
  <c r="K19"/>
  <c r="K20"/>
  <c r="N18"/>
  <c r="M18"/>
  <c r="L17"/>
  <c r="L18"/>
  <c r="K17"/>
  <c r="K18"/>
  <c r="N16"/>
  <c r="M16"/>
  <c r="L15"/>
  <c r="L16"/>
  <c r="K15"/>
  <c r="K16"/>
  <c r="N13"/>
  <c r="N14"/>
  <c r="M13"/>
  <c r="M14"/>
  <c r="L13"/>
  <c r="L14"/>
  <c r="K13"/>
  <c r="K14"/>
  <c r="N11"/>
  <c r="N12"/>
  <c r="M11"/>
  <c r="M12"/>
  <c r="L11"/>
  <c r="L12"/>
  <c r="K11"/>
  <c r="K12"/>
  <c r="N10"/>
  <c r="M10"/>
  <c r="L9"/>
  <c r="L10"/>
  <c r="K9"/>
  <c r="K10"/>
  <c r="N7"/>
  <c r="N8"/>
  <c r="M7"/>
  <c r="M8"/>
  <c r="L7"/>
  <c r="L8"/>
  <c r="K7"/>
  <c r="K8"/>
  <c r="N25" i="30"/>
  <c r="N26"/>
  <c r="M25"/>
  <c r="M26"/>
  <c r="L25"/>
  <c r="L26"/>
  <c r="K25"/>
  <c r="K26"/>
  <c r="N23"/>
  <c r="N24"/>
  <c r="M23"/>
  <c r="M24"/>
  <c r="L23"/>
  <c r="L24"/>
  <c r="K23"/>
  <c r="K24"/>
  <c r="N21"/>
  <c r="N22"/>
  <c r="M21"/>
  <c r="M22"/>
  <c r="L21"/>
  <c r="L22"/>
  <c r="K21"/>
  <c r="K22"/>
  <c r="N19"/>
  <c r="N20"/>
  <c r="M19"/>
  <c r="M20"/>
  <c r="L19"/>
  <c r="L20"/>
  <c r="K19"/>
  <c r="K20"/>
  <c r="N18"/>
  <c r="M18"/>
  <c r="L17"/>
  <c r="L18"/>
  <c r="K17"/>
  <c r="K18"/>
  <c r="N16"/>
  <c r="M16"/>
  <c r="L15"/>
  <c r="L16"/>
  <c r="K15"/>
  <c r="K16"/>
  <c r="N13"/>
  <c r="N14"/>
  <c r="M13"/>
  <c r="M14"/>
  <c r="L13"/>
  <c r="L14"/>
  <c r="K13"/>
  <c r="K14"/>
  <c r="N11"/>
  <c r="N12"/>
  <c r="M11"/>
  <c r="M12"/>
  <c r="L11"/>
  <c r="L12"/>
  <c r="K11"/>
  <c r="K12"/>
  <c r="N10"/>
  <c r="M10"/>
  <c r="L9"/>
  <c r="L10"/>
  <c r="K9"/>
  <c r="K10"/>
  <c r="N7"/>
  <c r="N8"/>
  <c r="M7"/>
  <c r="M8"/>
  <c r="L7"/>
  <c r="L8"/>
  <c r="K7"/>
  <c r="K8"/>
  <c r="N25" i="29"/>
  <c r="N26"/>
  <c r="M25"/>
  <c r="M26"/>
  <c r="L25"/>
  <c r="L26"/>
  <c r="K25"/>
  <c r="K26"/>
  <c r="N23"/>
  <c r="N24"/>
  <c r="M23"/>
  <c r="M24"/>
  <c r="L23"/>
  <c r="L24"/>
  <c r="K23"/>
  <c r="K24"/>
  <c r="N21"/>
  <c r="N22"/>
  <c r="M21"/>
  <c r="M22"/>
  <c r="L21"/>
  <c r="L22"/>
  <c r="K21"/>
  <c r="K22"/>
  <c r="N19"/>
  <c r="N20"/>
  <c r="M19"/>
  <c r="M20"/>
  <c r="L19"/>
  <c r="L20"/>
  <c r="K19"/>
  <c r="K20"/>
  <c r="N18"/>
  <c r="M18"/>
  <c r="L17"/>
  <c r="L18"/>
  <c r="K17"/>
  <c r="K18"/>
  <c r="N16"/>
  <c r="M16"/>
  <c r="L15"/>
  <c r="L16"/>
  <c r="K15"/>
  <c r="K16"/>
  <c r="N13"/>
  <c r="N14"/>
  <c r="M13"/>
  <c r="M14"/>
  <c r="L13"/>
  <c r="L14"/>
  <c r="K13"/>
  <c r="K14"/>
  <c r="N11"/>
  <c r="N12"/>
  <c r="M11"/>
  <c r="M12"/>
  <c r="L11"/>
  <c r="L12"/>
  <c r="K11"/>
  <c r="K12"/>
  <c r="N10"/>
  <c r="M10"/>
  <c r="L9"/>
  <c r="L10"/>
  <c r="K9"/>
  <c r="K10"/>
  <c r="N7"/>
  <c r="N8"/>
  <c r="M7"/>
  <c r="M8"/>
  <c r="L7"/>
  <c r="L8"/>
  <c r="K7"/>
  <c r="K8"/>
  <c r="N25" i="28"/>
  <c r="N26"/>
  <c r="M25"/>
  <c r="M26"/>
  <c r="L25"/>
  <c r="L26"/>
  <c r="K25"/>
  <c r="K26"/>
  <c r="N23"/>
  <c r="N24"/>
  <c r="M23"/>
  <c r="M24"/>
  <c r="L23"/>
  <c r="L24"/>
  <c r="K23"/>
  <c r="K24"/>
  <c r="N21"/>
  <c r="N22"/>
  <c r="M21"/>
  <c r="M22"/>
  <c r="L21"/>
  <c r="L22"/>
  <c r="K21"/>
  <c r="K22"/>
  <c r="N19"/>
  <c r="N20"/>
  <c r="M19"/>
  <c r="M20"/>
  <c r="L19"/>
  <c r="L20"/>
  <c r="K19"/>
  <c r="K20"/>
  <c r="N18"/>
  <c r="M18"/>
  <c r="L17"/>
  <c r="L18"/>
  <c r="K17"/>
  <c r="K18"/>
  <c r="N16"/>
  <c r="M16"/>
  <c r="L15"/>
  <c r="L16"/>
  <c r="K15"/>
  <c r="K16"/>
  <c r="N13"/>
  <c r="N14"/>
  <c r="M13"/>
  <c r="M14"/>
  <c r="L13"/>
  <c r="L14"/>
  <c r="K13"/>
  <c r="K14"/>
  <c r="N11"/>
  <c r="N12"/>
  <c r="M11"/>
  <c r="M12"/>
  <c r="L11"/>
  <c r="L12"/>
  <c r="K11"/>
  <c r="K12"/>
  <c r="N10"/>
  <c r="M10"/>
  <c r="L9"/>
  <c r="L10"/>
  <c r="K9"/>
  <c r="K10"/>
  <c r="N7"/>
  <c r="N8"/>
  <c r="M7"/>
  <c r="M8"/>
  <c r="L7"/>
  <c r="L8"/>
  <c r="K7"/>
  <c r="K8"/>
  <c r="N25" i="27"/>
  <c r="N26"/>
  <c r="M25"/>
  <c r="M26"/>
  <c r="L25"/>
  <c r="L26"/>
  <c r="K25"/>
  <c r="K26"/>
  <c r="N23"/>
  <c r="N24"/>
  <c r="M23"/>
  <c r="M24"/>
  <c r="L23"/>
  <c r="L24"/>
  <c r="K23"/>
  <c r="K24"/>
  <c r="N21"/>
  <c r="N22"/>
  <c r="M21"/>
  <c r="M22"/>
  <c r="L21"/>
  <c r="L22"/>
  <c r="K21"/>
  <c r="K22"/>
  <c r="N19"/>
  <c r="N20"/>
  <c r="M19"/>
  <c r="M20"/>
  <c r="L19"/>
  <c r="L20"/>
  <c r="K19"/>
  <c r="K20"/>
  <c r="N18"/>
  <c r="M18"/>
  <c r="L17"/>
  <c r="L18"/>
  <c r="K17"/>
  <c r="K18"/>
  <c r="N16"/>
  <c r="M16"/>
  <c r="L15"/>
  <c r="L16"/>
  <c r="K15"/>
  <c r="K16"/>
  <c r="N13"/>
  <c r="N14"/>
  <c r="M13"/>
  <c r="M14"/>
  <c r="L13"/>
  <c r="L14"/>
  <c r="K13"/>
  <c r="K14"/>
  <c r="N11"/>
  <c r="N12"/>
  <c r="M11"/>
  <c r="M12"/>
  <c r="L11"/>
  <c r="L12"/>
  <c r="K11"/>
  <c r="K12"/>
  <c r="N10"/>
  <c r="M10"/>
  <c r="L9"/>
  <c r="L10"/>
  <c r="K9"/>
  <c r="K10"/>
  <c r="N7"/>
  <c r="N8"/>
  <c r="M7"/>
  <c r="M8"/>
  <c r="L7"/>
  <c r="L8"/>
  <c r="K7"/>
  <c r="K8"/>
  <c r="N25" i="26"/>
  <c r="N26"/>
  <c r="M25"/>
  <c r="M26"/>
  <c r="L25"/>
  <c r="L26"/>
  <c r="K25"/>
  <c r="K26"/>
  <c r="N23"/>
  <c r="N24"/>
  <c r="M23"/>
  <c r="M24"/>
  <c r="L23"/>
  <c r="L24"/>
  <c r="K23"/>
  <c r="K24"/>
  <c r="N21"/>
  <c r="N22"/>
  <c r="M21"/>
  <c r="M22"/>
  <c r="L21"/>
  <c r="L22"/>
  <c r="K21"/>
  <c r="K22"/>
  <c r="N19"/>
  <c r="N20"/>
  <c r="M19"/>
  <c r="M20"/>
  <c r="L19"/>
  <c r="L20"/>
  <c r="K19"/>
  <c r="K20"/>
  <c r="N18"/>
  <c r="M18"/>
  <c r="L17"/>
  <c r="L18"/>
  <c r="K17"/>
  <c r="K18"/>
  <c r="N16"/>
  <c r="M16"/>
  <c r="L15"/>
  <c r="L16"/>
  <c r="K15"/>
  <c r="K16"/>
  <c r="N13"/>
  <c r="N14"/>
  <c r="M13"/>
  <c r="M14"/>
  <c r="L13"/>
  <c r="L14"/>
  <c r="K13"/>
  <c r="K14"/>
  <c r="N11"/>
  <c r="N12"/>
  <c r="M11"/>
  <c r="M12"/>
  <c r="L11"/>
  <c r="L12"/>
  <c r="K11"/>
  <c r="K12"/>
  <c r="N10"/>
  <c r="M10"/>
  <c r="L9"/>
  <c r="L10"/>
  <c r="K9"/>
  <c r="K10"/>
  <c r="N7"/>
  <c r="N8"/>
  <c r="M7"/>
  <c r="M8"/>
  <c r="L7"/>
  <c r="L8"/>
  <c r="K7"/>
  <c r="K8"/>
  <c r="N25" i="25"/>
  <c r="N26"/>
  <c r="M25"/>
  <c r="M26"/>
  <c r="L25"/>
  <c r="L26"/>
  <c r="K25"/>
  <c r="K26"/>
  <c r="N23"/>
  <c r="N24"/>
  <c r="M23"/>
  <c r="M24"/>
  <c r="L23"/>
  <c r="L24"/>
  <c r="K23"/>
  <c r="K24"/>
  <c r="N21"/>
  <c r="N22"/>
  <c r="M21"/>
  <c r="M22"/>
  <c r="L21"/>
  <c r="L22"/>
  <c r="K21"/>
  <c r="K22"/>
  <c r="N19"/>
  <c r="N20"/>
  <c r="M19"/>
  <c r="M20"/>
  <c r="L19"/>
  <c r="L20"/>
  <c r="K19"/>
  <c r="K20"/>
  <c r="N18"/>
  <c r="M18"/>
  <c r="L17"/>
  <c r="L18"/>
  <c r="K17"/>
  <c r="K18"/>
  <c r="N16"/>
  <c r="M16"/>
  <c r="L15"/>
  <c r="L16"/>
  <c r="K15"/>
  <c r="K16"/>
  <c r="N13"/>
  <c r="N14"/>
  <c r="M13"/>
  <c r="M14"/>
  <c r="L13"/>
  <c r="L14"/>
  <c r="K13"/>
  <c r="K14"/>
  <c r="N11"/>
  <c r="N12"/>
  <c r="M11"/>
  <c r="M12"/>
  <c r="L11"/>
  <c r="L12"/>
  <c r="K11"/>
  <c r="K12"/>
  <c r="N10"/>
  <c r="M10"/>
  <c r="L9"/>
  <c r="L10"/>
  <c r="K9"/>
  <c r="K10"/>
  <c r="N7"/>
  <c r="N8"/>
  <c r="M7"/>
  <c r="M8"/>
  <c r="L7"/>
  <c r="L8"/>
  <c r="K7"/>
  <c r="K8"/>
  <c r="N25" i="24"/>
  <c r="N26"/>
  <c r="M25"/>
  <c r="M26"/>
  <c r="L25"/>
  <c r="L26"/>
  <c r="K25"/>
  <c r="K26"/>
  <c r="N23"/>
  <c r="N24"/>
  <c r="M23"/>
  <c r="M24"/>
  <c r="L23"/>
  <c r="L24"/>
  <c r="K23"/>
  <c r="K24"/>
  <c r="N21"/>
  <c r="N22"/>
  <c r="M21"/>
  <c r="M22"/>
  <c r="L21"/>
  <c r="L22"/>
  <c r="K21"/>
  <c r="K22"/>
  <c r="N19"/>
  <c r="N20"/>
  <c r="M19"/>
  <c r="M20"/>
  <c r="L19"/>
  <c r="L20"/>
  <c r="K19"/>
  <c r="K20"/>
  <c r="N18"/>
  <c r="M18"/>
  <c r="L17"/>
  <c r="L18"/>
  <c r="K17"/>
  <c r="K18"/>
  <c r="N16"/>
  <c r="M16"/>
  <c r="L15"/>
  <c r="L16"/>
  <c r="K15"/>
  <c r="K16"/>
  <c r="N13"/>
  <c r="N14"/>
  <c r="M13"/>
  <c r="M14"/>
  <c r="L13"/>
  <c r="L14"/>
  <c r="K13"/>
  <c r="K14"/>
  <c r="N11"/>
  <c r="N12"/>
  <c r="M11"/>
  <c r="M12"/>
  <c r="L11"/>
  <c r="L12"/>
  <c r="K11"/>
  <c r="K12"/>
  <c r="N10"/>
  <c r="M10"/>
  <c r="L9"/>
  <c r="L10"/>
  <c r="K9"/>
  <c r="K10"/>
  <c r="N7"/>
  <c r="N8"/>
  <c r="M7"/>
  <c r="M8"/>
  <c r="L7"/>
  <c r="L8"/>
  <c r="K7"/>
  <c r="K8"/>
  <c r="N24" i="22" l="1"/>
  <c r="N25" s="1"/>
  <c r="M24"/>
  <c r="M25" s="1"/>
  <c r="L24"/>
  <c r="L25" s="1"/>
  <c r="K24"/>
  <c r="K25" s="1"/>
  <c r="N22"/>
  <c r="N23" s="1"/>
  <c r="M22"/>
  <c r="M23" s="1"/>
  <c r="L22"/>
  <c r="L23" s="1"/>
  <c r="K22"/>
  <c r="K23" s="1"/>
  <c r="N20"/>
  <c r="N21" s="1"/>
  <c r="M20"/>
  <c r="M21" s="1"/>
  <c r="L20"/>
  <c r="L21" s="1"/>
  <c r="K20"/>
  <c r="K21" s="1"/>
  <c r="N18"/>
  <c r="N19" s="1"/>
  <c r="M18"/>
  <c r="M19" s="1"/>
  <c r="L18"/>
  <c r="L19" s="1"/>
  <c r="K18"/>
  <c r="K19" s="1"/>
  <c r="N17"/>
  <c r="M17"/>
  <c r="K16"/>
  <c r="K17"/>
  <c r="L16"/>
  <c r="L17" s="1"/>
  <c r="N15"/>
  <c r="M15"/>
  <c r="L14"/>
  <c r="L15"/>
  <c r="K14"/>
  <c r="K15" s="1"/>
  <c r="N12"/>
  <c r="N13" s="1"/>
  <c r="M12"/>
  <c r="M13" s="1"/>
  <c r="L12"/>
  <c r="L13" s="1"/>
  <c r="K12"/>
  <c r="K13" s="1"/>
  <c r="N10"/>
  <c r="N11" s="1"/>
  <c r="M10"/>
  <c r="M11" s="1"/>
  <c r="L10"/>
  <c r="L11" s="1"/>
  <c r="K10"/>
  <c r="K11" s="1"/>
  <c r="N9"/>
  <c r="M9"/>
  <c r="K8"/>
  <c r="K9"/>
  <c r="L8"/>
  <c r="L9" s="1"/>
  <c r="L6"/>
  <c r="L7"/>
  <c r="N6"/>
  <c r="N7" s="1"/>
  <c r="M6"/>
  <c r="M7" s="1"/>
  <c r="K6"/>
  <c r="K7" s="1"/>
</calcChain>
</file>

<file path=xl/sharedStrings.xml><?xml version="1.0" encoding="utf-8"?>
<sst xmlns="http://schemas.openxmlformats.org/spreadsheetml/2006/main" count="2637" uniqueCount="126">
  <si>
    <t>Mathématiques</t>
  </si>
  <si>
    <t>Analyse Numérique</t>
  </si>
  <si>
    <t>Electronique</t>
  </si>
  <si>
    <t>Electrotechnique</t>
  </si>
  <si>
    <t>Automatique</t>
  </si>
  <si>
    <t>Automatismes</t>
  </si>
  <si>
    <t>Métrologie</t>
  </si>
  <si>
    <t>Economie</t>
  </si>
  <si>
    <t>Comptabilité</t>
  </si>
  <si>
    <t>M. NAJIB</t>
  </si>
  <si>
    <t>M. LASRI</t>
  </si>
  <si>
    <t>Ingénierie</t>
  </si>
  <si>
    <t>Programmation Evènementielle</t>
  </si>
  <si>
    <t>M. ZAOUI</t>
  </si>
  <si>
    <t xml:space="preserve"> </t>
  </si>
  <si>
    <t>Semaine</t>
  </si>
  <si>
    <t>Mardi</t>
  </si>
  <si>
    <t>Jeudi</t>
  </si>
  <si>
    <t>Vendredi</t>
  </si>
  <si>
    <t>Sect A</t>
  </si>
  <si>
    <t>Sect B</t>
  </si>
  <si>
    <t>horaire</t>
  </si>
  <si>
    <t>14 h 30' - 16 h 15'</t>
  </si>
  <si>
    <t>16 h 30' - 18 h 15'</t>
  </si>
  <si>
    <t>10 h 30 - 12 h 15'</t>
  </si>
  <si>
    <t>8 h 30 - 10 h 15'</t>
  </si>
  <si>
    <t>Jours</t>
  </si>
  <si>
    <t>Inscriptions</t>
  </si>
  <si>
    <t>Math. Appl</t>
  </si>
  <si>
    <t>Alg &amp; C av.</t>
  </si>
  <si>
    <t>Electrotech</t>
  </si>
  <si>
    <t>Anal Numér</t>
  </si>
  <si>
    <t>Electroni</t>
  </si>
  <si>
    <t>Automatiqu</t>
  </si>
  <si>
    <t>Langues</t>
  </si>
  <si>
    <t>Dessin</t>
  </si>
  <si>
    <t>Matières</t>
  </si>
  <si>
    <t>M. OUADGHIRI</t>
  </si>
  <si>
    <t>M. TAHIRI</t>
  </si>
  <si>
    <t>M. NGOTE</t>
  </si>
  <si>
    <t>M. EL GAMAH</t>
  </si>
  <si>
    <t>M. HAMIDI</t>
  </si>
  <si>
    <t>Algorithmique &amp; C Avancés</t>
  </si>
  <si>
    <t>M. BENMILOUD</t>
  </si>
  <si>
    <t>lundi</t>
  </si>
  <si>
    <t>Enseignants</t>
  </si>
  <si>
    <t>M. MOUBAKER</t>
  </si>
  <si>
    <t>Lundi</t>
  </si>
  <si>
    <t>TP</t>
  </si>
  <si>
    <t>Automatis</t>
  </si>
  <si>
    <t>TP ELECTRONIQUE</t>
  </si>
  <si>
    <t>TP AUTOMATIQUE</t>
  </si>
  <si>
    <t>Sem 0 / 9-11 Sep</t>
  </si>
  <si>
    <t>Sem 1 / 14-18 Sep</t>
  </si>
  <si>
    <t>Sem 2 / 28 Sep -2 Oct</t>
  </si>
  <si>
    <t>Sem 3 / 5 - 13 Oct</t>
  </si>
  <si>
    <t>Sem 4 / 12 - 16 Oct</t>
  </si>
  <si>
    <t>Sem 5 / 19- 23 Oct</t>
  </si>
  <si>
    <t>Sem 6 / 26 - 30 Oct</t>
  </si>
  <si>
    <t xml:space="preserve">Sem 7 / 2 - 5 Nov </t>
  </si>
  <si>
    <t>Sem 8 / 9 - 13 Nov</t>
  </si>
  <si>
    <t>Sem 9 / 16 - 20 Nov</t>
  </si>
  <si>
    <t>Sem 10 / 23 - 28 Nov</t>
  </si>
  <si>
    <t>Sem 11 / 30 N- 4 Déc</t>
  </si>
  <si>
    <t>Sem 12 / 7 - 11 Déc</t>
  </si>
  <si>
    <t>Sem 13 / 14 - 18  Déc</t>
  </si>
  <si>
    <t>Sem 14 / 23 - 25 Déc</t>
  </si>
  <si>
    <t>Sem 15 / 28 - 31 Déc</t>
  </si>
  <si>
    <t>Sem 16 /  4 - 8 Janv 2014</t>
  </si>
  <si>
    <t>EMPLOI 1ERE ANNEE 2015-2016</t>
  </si>
  <si>
    <t>TP/TD</t>
  </si>
  <si>
    <t>Metrologie</t>
  </si>
  <si>
    <t>Comptab</t>
  </si>
  <si>
    <t>VB dotnet</t>
  </si>
  <si>
    <t>M. EL OUADIH</t>
  </si>
  <si>
    <t>Dessin &amp; Technologie</t>
  </si>
  <si>
    <t>Contrôle MATH</t>
  </si>
  <si>
    <t>Contrôle Electrotech</t>
  </si>
  <si>
    <t>Examen Economie</t>
  </si>
  <si>
    <t>Evaluation langues</t>
  </si>
  <si>
    <t>TD Electrotechnique</t>
  </si>
  <si>
    <t>M. MAJIDI &amp; M. AMARTINI</t>
  </si>
  <si>
    <t>TD Electronique</t>
  </si>
  <si>
    <t>M. MAJIDI &amp; M. SAHBANI</t>
  </si>
  <si>
    <t>TD AUTOMATIQUE</t>
  </si>
  <si>
    <t>M. KCHIKCH</t>
  </si>
  <si>
    <t>TD AUTOMATISMES</t>
  </si>
  <si>
    <t>M. LICER</t>
  </si>
  <si>
    <t>TD ANALYSE NUMERIQUE</t>
  </si>
  <si>
    <t>M. MEDRARI</t>
  </si>
  <si>
    <t>TD MATHEMATIQUES</t>
  </si>
  <si>
    <t>TD DESSIN</t>
  </si>
  <si>
    <t>TD/TP INFORMATIQUE</t>
  </si>
  <si>
    <t>TP ELECTRIOTECHNIQUE</t>
  </si>
  <si>
    <t>M. AMARTINI</t>
  </si>
  <si>
    <t>TP AUTOMATISMES</t>
  </si>
  <si>
    <t>Examen Ingenierie</t>
  </si>
  <si>
    <t>Mercredi</t>
  </si>
  <si>
    <t>Contrôle Alg &amp; C</t>
  </si>
  <si>
    <t>Contrôle Analys Numer</t>
  </si>
  <si>
    <t>Contrôle Electronique</t>
  </si>
  <si>
    <t>Contrôle Automatique</t>
  </si>
  <si>
    <t>M. EL OUADI</t>
  </si>
  <si>
    <t>M. ZAKI &amp; VACATAIRE</t>
  </si>
  <si>
    <t>M. ZAYDI &amp; M. EL BARAKA</t>
  </si>
  <si>
    <t>M. LICER &amp; VACATAIRE</t>
  </si>
  <si>
    <t xml:space="preserve">Algorithmique &amp; C </t>
  </si>
  <si>
    <t>Ingenierie</t>
  </si>
  <si>
    <t>Samedi</t>
  </si>
  <si>
    <t>TABLEAU 1</t>
  </si>
  <si>
    <t>TABLEAU 2</t>
  </si>
  <si>
    <t>Semaine  Se 4 : du  Lundi  12 Octobre 2015 au Vendredi 16 Octobre 2015</t>
  </si>
  <si>
    <t>Jours/séances</t>
  </si>
  <si>
    <t>Séance 1</t>
  </si>
  <si>
    <t>Séance 2</t>
  </si>
  <si>
    <t>Séance 3</t>
  </si>
  <si>
    <t>Séance 4</t>
  </si>
  <si>
    <t>SecA</t>
  </si>
  <si>
    <t>Langues &amp; communication</t>
  </si>
  <si>
    <t>SecB</t>
  </si>
  <si>
    <t>Examen Ingenerie</t>
  </si>
  <si>
    <t>Voir emploi centre des langues</t>
  </si>
  <si>
    <t>GRILLE MATIERES / ENSEIGNANTS</t>
  </si>
  <si>
    <t>M.HAMIDI</t>
  </si>
  <si>
    <t>Les séances de cours :    de 8h30 à 10h15  &amp;  de 10h30 à 12h15 ; de 14h30 à 16h15  &amp;  de 16h30 à 18h15</t>
  </si>
  <si>
    <t>EMPLOI DU TEMPS   -   1ère ANNEE   /   Section A   Salle de cours : Amphi 2A / Section B   salle de cours : Amphi 2B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</si>
</sst>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b/>
      <sz val="9"/>
      <color theme="0" tint="-0.249977111117893"/>
      <name val="Arial"/>
      <family val="2"/>
    </font>
    <font>
      <sz val="9"/>
      <color theme="0" tint="-0.249977111117893"/>
      <name val="Arial"/>
      <family val="2"/>
    </font>
    <font>
      <sz val="11"/>
      <color theme="1"/>
      <name val="Times New Roman"/>
      <family val="1"/>
    </font>
    <font>
      <b/>
      <sz val="10"/>
      <color theme="1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0">
    <xf numFmtId="0" fontId="0" fillId="0" borderId="0" xfId="0"/>
    <xf numFmtId="0" fontId="0" fillId="0" borderId="3" xfId="0" applyBorder="1"/>
    <xf numFmtId="0" fontId="0" fillId="0" borderId="4" xfId="0" applyBorder="1"/>
    <xf numFmtId="0" fontId="1" fillId="0" borderId="3" xfId="0" applyFont="1" applyBorder="1"/>
    <xf numFmtId="0" fontId="3" fillId="2" borderId="3" xfId="0" applyFont="1" applyFill="1" applyBorder="1"/>
    <xf numFmtId="0" fontId="1" fillId="2" borderId="3" xfId="0" applyFont="1" applyFill="1" applyBorder="1"/>
    <xf numFmtId="0" fontId="0" fillId="2" borderId="3" xfId="0" applyFill="1" applyBorder="1"/>
    <xf numFmtId="0" fontId="0" fillId="0" borderId="3" xfId="0" applyBorder="1" applyAlignment="1">
      <alignment horizontal="center"/>
    </xf>
    <xf numFmtId="0" fontId="0" fillId="3" borderId="3" xfId="0" applyFill="1" applyBorder="1"/>
    <xf numFmtId="0" fontId="4" fillId="2" borderId="3" xfId="0" applyFont="1" applyFill="1" applyBorder="1" applyAlignment="1">
      <alignment horizontal="center" vertical="center"/>
    </xf>
    <xf numFmtId="0" fontId="1" fillId="0" borderId="7" xfId="0" applyFont="1" applyBorder="1"/>
    <xf numFmtId="0" fontId="4" fillId="2" borderId="8" xfId="0" applyFont="1" applyFill="1" applyBorder="1"/>
    <xf numFmtId="0" fontId="0" fillId="2" borderId="8" xfId="0" applyFill="1" applyBorder="1"/>
    <xf numFmtId="0" fontId="0" fillId="3" borderId="8" xfId="0" applyFill="1" applyBorder="1"/>
    <xf numFmtId="0" fontId="1" fillId="0" borderId="9" xfId="0" applyFont="1" applyBorder="1" applyAlignment="1">
      <alignment horizontal="center"/>
    </xf>
    <xf numFmtId="0" fontId="4" fillId="2" borderId="10" xfId="0" applyFont="1" applyFill="1" applyBorder="1"/>
    <xf numFmtId="0" fontId="0" fillId="2" borderId="10" xfId="0" applyFill="1" applyBorder="1"/>
    <xf numFmtId="0" fontId="0" fillId="3" borderId="10" xfId="0" applyFill="1" applyBorder="1"/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0" borderId="9" xfId="0" applyFont="1" applyBorder="1"/>
    <xf numFmtId="0" fontId="1" fillId="0" borderId="13" xfId="0" applyFont="1" applyBorder="1"/>
    <xf numFmtId="0" fontId="2" fillId="4" borderId="3" xfId="0" applyFont="1" applyFill="1" applyBorder="1" applyAlignment="1">
      <alignment horizontal="center" vertical="center" textRotation="180"/>
    </xf>
    <xf numFmtId="0" fontId="1" fillId="4" borderId="3" xfId="0" applyFont="1" applyFill="1" applyBorder="1"/>
    <xf numFmtId="0" fontId="0" fillId="4" borderId="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/>
    <xf numFmtId="0" fontId="0" fillId="4" borderId="10" xfId="0" applyFill="1" applyBorder="1"/>
    <xf numFmtId="0" fontId="0" fillId="4" borderId="3" xfId="0" applyFill="1" applyBorder="1"/>
    <xf numFmtId="0" fontId="0" fillId="0" borderId="16" xfId="0" applyBorder="1" applyAlignment="1">
      <alignment horizontal="center"/>
    </xf>
    <xf numFmtId="0" fontId="0" fillId="4" borderId="1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3" borderId="9" xfId="0" applyFill="1" applyBorder="1"/>
    <xf numFmtId="0" fontId="0" fillId="3" borderId="17" xfId="0" applyFill="1" applyBorder="1"/>
    <xf numFmtId="0" fontId="0" fillId="3" borderId="16" xfId="0" applyFill="1" applyBorder="1"/>
    <xf numFmtId="0" fontId="0" fillId="4" borderId="4" xfId="0" applyFill="1" applyBorder="1"/>
    <xf numFmtId="0" fontId="0" fillId="4" borderId="12" xfId="0" applyFill="1" applyBorder="1"/>
    <xf numFmtId="0" fontId="0" fillId="4" borderId="8" xfId="0" applyFill="1" applyBorder="1"/>
    <xf numFmtId="0" fontId="0" fillId="2" borderId="4" xfId="0" applyFill="1" applyBorder="1"/>
    <xf numFmtId="0" fontId="0" fillId="2" borderId="12" xfId="0" applyFill="1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2" borderId="4" xfId="0" applyFont="1" applyFill="1" applyBorder="1"/>
    <xf numFmtId="0" fontId="4" fillId="2" borderId="12" xfId="0" applyFont="1" applyFill="1" applyBorder="1"/>
    <xf numFmtId="0" fontId="1" fillId="0" borderId="3" xfId="0" applyFont="1" applyBorder="1" applyAlignment="1">
      <alignment horizontal="center"/>
    </xf>
    <xf numFmtId="0" fontId="0" fillId="0" borderId="3" xfId="0" applyFill="1" applyBorder="1" applyAlignment="1">
      <alignment horizontal="left"/>
    </xf>
    <xf numFmtId="0" fontId="0" fillId="0" borderId="3" xfId="0" applyFill="1" applyBorder="1" applyAlignment="1"/>
    <xf numFmtId="0" fontId="0" fillId="0" borderId="3" xfId="0" applyBorder="1" applyAlignment="1">
      <alignment horizontal="left"/>
    </xf>
    <xf numFmtId="0" fontId="0" fillId="0" borderId="3" xfId="0" applyBorder="1" applyAlignment="1"/>
    <xf numFmtId="0" fontId="0" fillId="0" borderId="3" xfId="0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0" fontId="0" fillId="0" borderId="3" xfId="0" applyFont="1" applyFill="1" applyBorder="1" applyAlignment="1">
      <alignment horizontal="left"/>
    </xf>
    <xf numFmtId="0" fontId="0" fillId="0" borderId="3" xfId="0" applyFont="1" applyFill="1" applyBorder="1" applyAlignment="1"/>
    <xf numFmtId="0" fontId="0" fillId="5" borderId="3" xfId="0" applyFill="1" applyBorder="1"/>
    <xf numFmtId="0" fontId="0" fillId="5" borderId="3" xfId="0" applyFill="1" applyBorder="1" applyAlignment="1"/>
    <xf numFmtId="0" fontId="0" fillId="7" borderId="3" xfId="0" applyFill="1" applyBorder="1"/>
    <xf numFmtId="0" fontId="0" fillId="7" borderId="10" xfId="0" applyFill="1" applyBorder="1"/>
    <xf numFmtId="0" fontId="0" fillId="7" borderId="8" xfId="0" applyFill="1" applyBorder="1"/>
    <xf numFmtId="0" fontId="0" fillId="7" borderId="16" xfId="0" applyFill="1" applyBorder="1"/>
    <xf numFmtId="0" fontId="0" fillId="7" borderId="17" xfId="0" applyFill="1" applyBorder="1"/>
    <xf numFmtId="0" fontId="0" fillId="7" borderId="12" xfId="0" applyFill="1" applyBorder="1"/>
    <xf numFmtId="0" fontId="0" fillId="6" borderId="3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/>
    <xf numFmtId="0" fontId="1" fillId="9" borderId="9" xfId="0" applyFont="1" applyFill="1" applyBorder="1" applyAlignment="1">
      <alignment horizontal="center"/>
    </xf>
    <xf numFmtId="0" fontId="0" fillId="10" borderId="3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/>
    </xf>
    <xf numFmtId="0" fontId="0" fillId="10" borderId="3" xfId="0" applyFill="1" applyBorder="1"/>
    <xf numFmtId="0" fontId="4" fillId="5" borderId="3" xfId="0" applyFont="1" applyFill="1" applyBorder="1"/>
    <xf numFmtId="0" fontId="0" fillId="11" borderId="11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/>
    </xf>
    <xf numFmtId="0" fontId="1" fillId="7" borderId="3" xfId="0" applyFont="1" applyFill="1" applyBorder="1"/>
    <xf numFmtId="0" fontId="0" fillId="5" borderId="4" xfId="0" applyFill="1" applyBorder="1"/>
    <xf numFmtId="0" fontId="0" fillId="5" borderId="12" xfId="0" applyFill="1" applyBorder="1"/>
    <xf numFmtId="0" fontId="0" fillId="5" borderId="19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8" xfId="0" applyFill="1" applyBorder="1"/>
    <xf numFmtId="0" fontId="4" fillId="12" borderId="10" xfId="0" applyFont="1" applyFill="1" applyBorder="1"/>
    <xf numFmtId="0" fontId="4" fillId="12" borderId="8" xfId="0" applyFont="1" applyFill="1" applyBorder="1"/>
    <xf numFmtId="0" fontId="0" fillId="12" borderId="10" xfId="0" applyFill="1" applyBorder="1"/>
    <xf numFmtId="0" fontId="0" fillId="12" borderId="15" xfId="0" applyFill="1" applyBorder="1"/>
    <xf numFmtId="0" fontId="0" fillId="12" borderId="12" xfId="0" applyFill="1" applyBorder="1"/>
    <xf numFmtId="0" fontId="0" fillId="12" borderId="8" xfId="0" applyFill="1" applyBorder="1"/>
    <xf numFmtId="0" fontId="0" fillId="12" borderId="9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8" borderId="3" xfId="0" applyFill="1" applyBorder="1" applyAlignment="1">
      <alignment horizontal="left" vertical="center"/>
    </xf>
    <xf numFmtId="0" fontId="0" fillId="0" borderId="12" xfId="0" applyBorder="1" applyAlignment="1"/>
    <xf numFmtId="0" fontId="1" fillId="0" borderId="13" xfId="0" applyFont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7" borderId="3" xfId="0" applyFill="1" applyBorder="1" applyAlignment="1">
      <alignment vertical="center"/>
    </xf>
    <xf numFmtId="0" fontId="0" fillId="12" borderId="12" xfId="0" applyFill="1" applyBorder="1" applyAlignment="1">
      <alignment vertical="center"/>
    </xf>
    <xf numFmtId="0" fontId="0" fillId="12" borderId="8" xfId="0" applyFill="1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7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2" xfId="0" applyFill="1" applyBorder="1" applyAlignment="1"/>
    <xf numFmtId="0" fontId="0" fillId="0" borderId="9" xfId="0" applyFill="1" applyBorder="1" applyAlignment="1">
      <alignment horizontal="left"/>
    </xf>
    <xf numFmtId="0" fontId="0" fillId="4" borderId="19" xfId="0" applyFill="1" applyBorder="1"/>
    <xf numFmtId="0" fontId="0" fillId="0" borderId="23" xfId="0" applyBorder="1" applyAlignment="1">
      <alignment horizontal="center"/>
    </xf>
    <xf numFmtId="0" fontId="4" fillId="10" borderId="3" xfId="0" applyFont="1" applyFill="1" applyBorder="1"/>
    <xf numFmtId="0" fontId="4" fillId="2" borderId="3" xfId="0" applyFont="1" applyFill="1" applyBorder="1"/>
    <xf numFmtId="0" fontId="0" fillId="5" borderId="9" xfId="0" applyFill="1" applyBorder="1"/>
    <xf numFmtId="0" fontId="0" fillId="0" borderId="3" xfId="0" applyFill="1" applyBorder="1"/>
    <xf numFmtId="0" fontId="0" fillId="6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5" borderId="11" xfId="0" applyFill="1" applyBorder="1" applyAlignment="1">
      <alignment horizontal="center" vertical="center"/>
    </xf>
    <xf numFmtId="0" fontId="0" fillId="12" borderId="23" xfId="0" applyFill="1" applyBorder="1" applyAlignment="1">
      <alignment horizontal="center"/>
    </xf>
    <xf numFmtId="0" fontId="0" fillId="8" borderId="4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6" borderId="11" xfId="0" applyFill="1" applyBorder="1" applyAlignment="1">
      <alignment horizontal="center" vertical="center"/>
    </xf>
    <xf numFmtId="0" fontId="0" fillId="6" borderId="21" xfId="0" applyFill="1" applyBorder="1"/>
    <xf numFmtId="0" fontId="0" fillId="6" borderId="26" xfId="0" applyFill="1" applyBorder="1"/>
    <xf numFmtId="0" fontId="0" fillId="5" borderId="10" xfId="0" applyFill="1" applyBorder="1"/>
    <xf numFmtId="0" fontId="0" fillId="7" borderId="9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14" borderId="3" xfId="0" applyFill="1" applyBorder="1" applyAlignment="1">
      <alignment horizontal="center"/>
    </xf>
    <xf numFmtId="0" fontId="0" fillId="14" borderId="9" xfId="0" applyFill="1" applyBorder="1" applyAlignment="1">
      <alignment horizontal="center"/>
    </xf>
    <xf numFmtId="0" fontId="0" fillId="14" borderId="18" xfId="0" applyFill="1" applyBorder="1" applyAlignment="1">
      <alignment horizontal="center" vertical="center"/>
    </xf>
    <xf numFmtId="0" fontId="0" fillId="15" borderId="9" xfId="0" applyFill="1" applyBorder="1" applyAlignment="1">
      <alignment horizontal="center"/>
    </xf>
    <xf numFmtId="0" fontId="0" fillId="15" borderId="18" xfId="0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0" fontId="0" fillId="15" borderId="12" xfId="0" applyFill="1" applyBorder="1" applyAlignment="1">
      <alignment horizontal="center"/>
    </xf>
    <xf numFmtId="0" fontId="0" fillId="14" borderId="8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/>
    </xf>
    <xf numFmtId="0" fontId="0" fillId="16" borderId="8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/>
    </xf>
    <xf numFmtId="0" fontId="0" fillId="16" borderId="21" xfId="0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3" borderId="8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/>
    <xf numFmtId="0" fontId="6" fillId="0" borderId="13" xfId="0" applyFont="1" applyBorder="1"/>
    <xf numFmtId="0" fontId="6" fillId="0" borderId="3" xfId="0" applyFont="1" applyBorder="1" applyAlignment="1">
      <alignment horizontal="center"/>
    </xf>
    <xf numFmtId="0" fontId="6" fillId="0" borderId="4" xfId="0" applyFont="1" applyBorder="1"/>
    <xf numFmtId="0" fontId="8" fillId="0" borderId="9" xfId="0" applyFont="1" applyBorder="1" applyAlignment="1">
      <alignment horizontal="center"/>
    </xf>
    <xf numFmtId="0" fontId="8" fillId="0" borderId="3" xfId="0" applyFont="1" applyBorder="1"/>
    <xf numFmtId="0" fontId="8" fillId="19" borderId="3" xfId="0" applyFont="1" applyFill="1" applyBorder="1" applyAlignment="1">
      <alignment horizontal="center" vertical="center" wrapText="1"/>
    </xf>
    <xf numFmtId="0" fontId="9" fillId="19" borderId="37" xfId="0" applyFont="1" applyFill="1" applyBorder="1" applyAlignment="1">
      <alignment horizontal="center" vertical="center" wrapText="1"/>
    </xf>
    <xf numFmtId="0" fontId="9" fillId="19" borderId="29" xfId="0" applyFont="1" applyFill="1" applyBorder="1" applyAlignment="1">
      <alignment horizontal="center" vertical="center" wrapText="1"/>
    </xf>
    <xf numFmtId="0" fontId="8" fillId="19" borderId="1" xfId="0" applyFont="1" applyFill="1" applyBorder="1" applyAlignment="1">
      <alignment horizontal="center" vertical="center" wrapText="1"/>
    </xf>
    <xf numFmtId="0" fontId="8" fillId="19" borderId="5" xfId="0" applyFont="1" applyFill="1" applyBorder="1" applyAlignment="1">
      <alignment horizontal="center" vertical="center" wrapText="1"/>
    </xf>
    <xf numFmtId="0" fontId="8" fillId="19" borderId="38" xfId="0" applyFont="1" applyFill="1" applyBorder="1" applyAlignment="1">
      <alignment horizontal="center" vertical="center" wrapText="1"/>
    </xf>
    <xf numFmtId="0" fontId="10" fillId="2" borderId="3" xfId="0" applyFont="1" applyFill="1" applyBorder="1"/>
    <xf numFmtId="0" fontId="11" fillId="2" borderId="12" xfId="0" applyFont="1" applyFill="1" applyBorder="1"/>
    <xf numFmtId="0" fontId="11" fillId="2" borderId="8" xfId="0" applyFont="1" applyFill="1" applyBorder="1"/>
    <xf numFmtId="0" fontId="8" fillId="19" borderId="2" xfId="0" applyFont="1" applyFill="1" applyBorder="1" applyAlignment="1">
      <alignment horizontal="center" vertical="center" wrapText="1"/>
    </xf>
    <xf numFmtId="0" fontId="8" fillId="19" borderId="27" xfId="0" applyFont="1" applyFill="1" applyBorder="1" applyAlignment="1">
      <alignment horizontal="center" vertical="center" wrapText="1"/>
    </xf>
    <xf numFmtId="0" fontId="6" fillId="19" borderId="5" xfId="0" applyFont="1" applyFill="1" applyBorder="1" applyAlignment="1">
      <alignment horizontal="center" vertical="center" wrapText="1"/>
    </xf>
    <xf numFmtId="0" fontId="6" fillId="19" borderId="38" xfId="0" applyFont="1" applyFill="1" applyBorder="1" applyAlignment="1">
      <alignment horizontal="center" vertical="center" wrapText="1"/>
    </xf>
    <xf numFmtId="0" fontId="8" fillId="0" borderId="9" xfId="0" applyFont="1" applyBorder="1"/>
    <xf numFmtId="0" fontId="8" fillId="4" borderId="3" xfId="0" applyFont="1" applyFill="1" applyBorder="1" applyAlignment="1">
      <alignment horizontal="center" vertical="center" textRotation="180"/>
    </xf>
    <xf numFmtId="0" fontId="8" fillId="4" borderId="3" xfId="0" applyFont="1" applyFill="1" applyBorder="1"/>
    <xf numFmtId="0" fontId="6" fillId="4" borderId="12" xfId="0" applyFont="1" applyFill="1" applyBorder="1"/>
    <xf numFmtId="0" fontId="6" fillId="4" borderId="15" xfId="0" applyFont="1" applyFill="1" applyBorder="1"/>
    <xf numFmtId="0" fontId="8" fillId="0" borderId="1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8" fillId="19" borderId="30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/>
    </xf>
    <xf numFmtId="0" fontId="6" fillId="4" borderId="12" xfId="0" applyFont="1" applyFill="1" applyBorder="1" applyAlignment="1">
      <alignment horizontal="center"/>
    </xf>
    <xf numFmtId="0" fontId="6" fillId="19" borderId="30" xfId="0" applyFont="1" applyFill="1" applyBorder="1" applyAlignment="1">
      <alignment vertical="center" wrapText="1"/>
    </xf>
    <xf numFmtId="0" fontId="8" fillId="0" borderId="13" xfId="0" applyFont="1" applyBorder="1"/>
    <xf numFmtId="0" fontId="6" fillId="19" borderId="27" xfId="0" applyFont="1" applyFill="1" applyBorder="1" applyAlignment="1">
      <alignment vertical="center" wrapText="1"/>
    </xf>
    <xf numFmtId="0" fontId="8" fillId="2" borderId="3" xfId="0" applyFont="1" applyFill="1" applyBorder="1"/>
    <xf numFmtId="0" fontId="6" fillId="2" borderId="10" xfId="0" applyFont="1" applyFill="1" applyBorder="1"/>
    <xf numFmtId="0" fontId="6" fillId="4" borderId="8" xfId="0" applyFont="1" applyFill="1" applyBorder="1"/>
    <xf numFmtId="0" fontId="8" fillId="7" borderId="3" xfId="0" applyFont="1" applyFill="1" applyBorder="1"/>
    <xf numFmtId="0" fontId="6" fillId="7" borderId="10" xfId="0" applyFont="1" applyFill="1" applyBorder="1"/>
    <xf numFmtId="0" fontId="6" fillId="7" borderId="8" xfId="0" applyFont="1" applyFill="1" applyBorder="1"/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2" borderId="8" xfId="0" applyFont="1" applyFill="1" applyBorder="1"/>
    <xf numFmtId="0" fontId="8" fillId="0" borderId="7" xfId="0" applyFont="1" applyBorder="1"/>
    <xf numFmtId="0" fontId="8" fillId="2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/>
    </xf>
    <xf numFmtId="0" fontId="6" fillId="0" borderId="3" xfId="0" applyFont="1" applyFill="1" applyBorder="1" applyAlignment="1"/>
    <xf numFmtId="0" fontId="6" fillId="8" borderId="3" xfId="0" applyFont="1" applyFill="1" applyBorder="1" applyAlignment="1">
      <alignment horizontal="left" vertical="center"/>
    </xf>
    <xf numFmtId="0" fontId="6" fillId="0" borderId="12" xfId="0" applyFont="1" applyBorder="1" applyAlignment="1"/>
    <xf numFmtId="0" fontId="6" fillId="0" borderId="12" xfId="0" applyFont="1" applyFill="1" applyBorder="1" applyAlignment="1"/>
    <xf numFmtId="0" fontId="6" fillId="5" borderId="3" xfId="0" applyFont="1" applyFill="1" applyBorder="1"/>
    <xf numFmtId="0" fontId="6" fillId="5" borderId="3" xfId="0" applyFont="1" applyFill="1" applyBorder="1" applyAlignment="1"/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3" xfId="0" applyFont="1" applyBorder="1" applyAlignment="1"/>
    <xf numFmtId="0" fontId="6" fillId="0" borderId="3" xfId="0" applyFont="1" applyBorder="1"/>
    <xf numFmtId="0" fontId="6" fillId="0" borderId="3" xfId="0" applyFont="1" applyFill="1" applyBorder="1"/>
    <xf numFmtId="0" fontId="6" fillId="0" borderId="4" xfId="0" applyFont="1" applyFill="1" applyBorder="1" applyAlignment="1">
      <alignment horizontal="left"/>
    </xf>
    <xf numFmtId="0" fontId="8" fillId="12" borderId="1" xfId="0" applyFont="1" applyFill="1" applyBorder="1" applyAlignment="1">
      <alignment horizontal="center" vertical="center" wrapText="1"/>
    </xf>
    <xf numFmtId="0" fontId="8" fillId="12" borderId="27" xfId="0" applyFont="1" applyFill="1" applyBorder="1" applyAlignment="1">
      <alignment horizontal="center" vertical="center" wrapText="1"/>
    </xf>
    <xf numFmtId="0" fontId="9" fillId="19" borderId="29" xfId="0" applyFont="1" applyFill="1" applyBorder="1" applyAlignment="1">
      <alignment horizontal="center" vertical="center" wrapText="1"/>
    </xf>
    <xf numFmtId="0" fontId="8" fillId="19" borderId="5" xfId="0" applyFont="1" applyFill="1" applyBorder="1" applyAlignment="1">
      <alignment horizontal="center" vertical="center" wrapText="1"/>
    </xf>
    <xf numFmtId="0" fontId="8" fillId="19" borderId="30" xfId="0" applyFont="1" applyFill="1" applyBorder="1" applyAlignment="1">
      <alignment horizontal="center" vertical="center" wrapText="1"/>
    </xf>
    <xf numFmtId="0" fontId="8" fillId="19" borderId="27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12" borderId="3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0" fillId="12" borderId="23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0" fillId="12" borderId="26" xfId="0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0" fillId="12" borderId="34" xfId="0" applyFill="1" applyBorder="1" applyAlignment="1">
      <alignment horizontal="center" vertical="center"/>
    </xf>
    <xf numFmtId="0" fontId="0" fillId="12" borderId="35" xfId="0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180"/>
    </xf>
    <xf numFmtId="0" fontId="2" fillId="0" borderId="13" xfId="0" applyFont="1" applyBorder="1" applyAlignment="1">
      <alignment horizontal="center" vertical="center" textRotation="180"/>
    </xf>
    <xf numFmtId="0" fontId="2" fillId="0" borderId="9" xfId="0" applyFont="1" applyBorder="1" applyAlignment="1">
      <alignment horizontal="center" vertical="center" textRotation="180"/>
    </xf>
    <xf numFmtId="0" fontId="0" fillId="0" borderId="3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6" borderId="23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0" fillId="17" borderId="23" xfId="0" applyFill="1" applyBorder="1" applyAlignment="1">
      <alignment horizontal="center" vertical="center"/>
    </xf>
    <xf numFmtId="0" fontId="0" fillId="17" borderId="18" xfId="0" applyFill="1" applyBorder="1" applyAlignment="1">
      <alignment horizontal="center" vertical="center"/>
    </xf>
    <xf numFmtId="0" fontId="0" fillId="17" borderId="26" xfId="0" applyFill="1" applyBorder="1" applyAlignment="1">
      <alignment horizontal="center" vertical="center"/>
    </xf>
    <xf numFmtId="0" fontId="0" fillId="17" borderId="20" xfId="0" applyFill="1" applyBorder="1" applyAlignment="1">
      <alignment horizontal="center" vertical="center"/>
    </xf>
    <xf numFmtId="0" fontId="7" fillId="18" borderId="28" xfId="0" applyFont="1" applyFill="1" applyBorder="1" applyAlignment="1">
      <alignment horizontal="center"/>
    </xf>
    <xf numFmtId="0" fontId="7" fillId="18" borderId="31" xfId="0" applyFont="1" applyFill="1" applyBorder="1" applyAlignment="1">
      <alignment horizontal="center"/>
    </xf>
    <xf numFmtId="0" fontId="7" fillId="18" borderId="29" xfId="0" applyFont="1" applyFill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8" fillId="19" borderId="5" xfId="0" applyFont="1" applyFill="1" applyBorder="1" applyAlignment="1">
      <alignment horizontal="center" vertical="center" wrapText="1"/>
    </xf>
    <xf numFmtId="0" fontId="8" fillId="19" borderId="27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textRotation="180"/>
    </xf>
    <xf numFmtId="0" fontId="8" fillId="0" borderId="13" xfId="0" applyFont="1" applyBorder="1" applyAlignment="1">
      <alignment horizontal="center" vertical="center" textRotation="180"/>
    </xf>
    <xf numFmtId="0" fontId="8" fillId="0" borderId="9" xfId="0" applyFont="1" applyBorder="1" applyAlignment="1">
      <alignment horizontal="center" vertical="center" textRotation="180"/>
    </xf>
    <xf numFmtId="0" fontId="9" fillId="19" borderId="28" xfId="0" applyFont="1" applyFill="1" applyBorder="1" applyAlignment="1">
      <alignment horizontal="center" vertical="center" wrapText="1"/>
    </xf>
    <xf numFmtId="0" fontId="9" fillId="19" borderId="29" xfId="0" applyFont="1" applyFill="1" applyBorder="1" applyAlignment="1">
      <alignment horizontal="center" vertical="center" wrapText="1"/>
    </xf>
    <xf numFmtId="0" fontId="8" fillId="19" borderId="30" xfId="0" applyFont="1" applyFill="1" applyBorder="1" applyAlignment="1">
      <alignment horizontal="center" vertical="center" wrapText="1"/>
    </xf>
    <xf numFmtId="0" fontId="12" fillId="0" borderId="39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36" xfId="0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0" xfId="0" applyFont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37"/>
  <sheetViews>
    <sheetView tabSelected="1" topLeftCell="B2" workbookViewId="0">
      <selection activeCell="E5" sqref="E5"/>
    </sheetView>
  </sheetViews>
  <sheetFormatPr baseColWidth="10" defaultRowHeight="15"/>
  <cols>
    <col min="1" max="1" width="5.5703125" customWidth="1"/>
    <col min="2" max="2" width="15.42578125" customWidth="1"/>
    <col min="3" max="5" width="11.42578125" customWidth="1"/>
    <col min="38" max="38" width="29.7109375" bestFit="1" customWidth="1"/>
    <col min="39" max="39" width="17.7109375" bestFit="1" customWidth="1"/>
  </cols>
  <sheetData>
    <row r="1" spans="1:39" ht="21">
      <c r="E1" s="265" t="s">
        <v>69</v>
      </c>
      <c r="F1" s="265"/>
      <c r="G1" s="265"/>
      <c r="H1" s="265"/>
      <c r="P1" s="265" t="s">
        <v>69</v>
      </c>
      <c r="Q1" s="265"/>
      <c r="R1" s="265"/>
      <c r="S1" s="265"/>
      <c r="Z1" s="265" t="s">
        <v>69</v>
      </c>
      <c r="AA1" s="265"/>
      <c r="AB1" s="265"/>
      <c r="AC1" s="265"/>
      <c r="AG1" s="265" t="s">
        <v>69</v>
      </c>
      <c r="AH1" s="265"/>
      <c r="AI1" s="265"/>
      <c r="AJ1" s="265"/>
      <c r="AK1" s="265"/>
      <c r="AL1" s="265"/>
      <c r="AM1" s="265"/>
    </row>
    <row r="3" spans="1:39">
      <c r="B3" s="1" t="s">
        <v>15</v>
      </c>
      <c r="C3" s="248" t="s">
        <v>52</v>
      </c>
      <c r="D3" s="249"/>
      <c r="E3" s="248" t="s">
        <v>53</v>
      </c>
      <c r="F3" s="249"/>
      <c r="G3" s="248" t="s">
        <v>54</v>
      </c>
      <c r="H3" s="249"/>
      <c r="I3" s="248" t="s">
        <v>55</v>
      </c>
      <c r="J3" s="249"/>
      <c r="K3" s="248" t="s">
        <v>56</v>
      </c>
      <c r="L3" s="249"/>
      <c r="M3" s="248" t="s">
        <v>57</v>
      </c>
      <c r="N3" s="249"/>
      <c r="O3" s="248" t="s">
        <v>58</v>
      </c>
      <c r="P3" s="249"/>
      <c r="Q3" s="248" t="s">
        <v>59</v>
      </c>
      <c r="R3" s="249"/>
      <c r="S3" s="248" t="s">
        <v>60</v>
      </c>
      <c r="T3" s="249"/>
      <c r="U3" s="248" t="s">
        <v>61</v>
      </c>
      <c r="V3" s="249"/>
      <c r="W3" s="269" t="s">
        <v>62</v>
      </c>
      <c r="X3" s="270"/>
      <c r="Y3" s="248" t="s">
        <v>63</v>
      </c>
      <c r="Z3" s="249"/>
      <c r="AA3" s="248" t="s">
        <v>64</v>
      </c>
      <c r="AB3" s="249"/>
      <c r="AC3" s="248" t="s">
        <v>65</v>
      </c>
      <c r="AD3" s="249"/>
      <c r="AE3" s="266" t="s">
        <v>66</v>
      </c>
      <c r="AF3" s="266"/>
      <c r="AG3" s="248" t="s">
        <v>67</v>
      </c>
      <c r="AH3" s="249"/>
      <c r="AI3" s="267" t="s">
        <v>68</v>
      </c>
      <c r="AJ3" s="268"/>
      <c r="AL3" s="7" t="s">
        <v>36</v>
      </c>
      <c r="AM3" s="7" t="s">
        <v>45</v>
      </c>
    </row>
    <row r="4" spans="1:39" ht="15.75" thickBot="1">
      <c r="A4" s="7" t="s">
        <v>26</v>
      </c>
      <c r="B4" s="2" t="s">
        <v>21</v>
      </c>
      <c r="C4" s="50" t="s">
        <v>19</v>
      </c>
      <c r="D4" s="50" t="s">
        <v>20</v>
      </c>
      <c r="E4" s="14" t="s">
        <v>19</v>
      </c>
      <c r="F4" s="14" t="s">
        <v>20</v>
      </c>
      <c r="G4" s="14" t="s">
        <v>19</v>
      </c>
      <c r="H4" s="14" t="s">
        <v>20</v>
      </c>
      <c r="I4" s="14" t="s">
        <v>19</v>
      </c>
      <c r="J4" s="14" t="s">
        <v>20</v>
      </c>
      <c r="K4" s="14" t="s">
        <v>19</v>
      </c>
      <c r="L4" s="14" t="s">
        <v>20</v>
      </c>
      <c r="M4" s="14" t="s">
        <v>19</v>
      </c>
      <c r="N4" s="14" t="s">
        <v>20</v>
      </c>
      <c r="O4" s="14" t="s">
        <v>19</v>
      </c>
      <c r="P4" s="14" t="s">
        <v>20</v>
      </c>
      <c r="Q4" s="50" t="s">
        <v>19</v>
      </c>
      <c r="R4" s="14" t="s">
        <v>20</v>
      </c>
      <c r="S4" s="14" t="s">
        <v>19</v>
      </c>
      <c r="T4" s="14" t="s">
        <v>20</v>
      </c>
      <c r="U4" s="14" t="s">
        <v>19</v>
      </c>
      <c r="V4" s="14" t="s">
        <v>20</v>
      </c>
      <c r="W4" s="77" t="s">
        <v>19</v>
      </c>
      <c r="X4" s="77" t="s">
        <v>20</v>
      </c>
      <c r="Y4" s="14" t="s">
        <v>19</v>
      </c>
      <c r="Z4" s="14" t="s">
        <v>20</v>
      </c>
      <c r="AA4" s="14" t="s">
        <v>19</v>
      </c>
      <c r="AB4" s="14" t="s">
        <v>20</v>
      </c>
      <c r="AC4" s="14" t="s">
        <v>19</v>
      </c>
      <c r="AD4" s="14" t="s">
        <v>20</v>
      </c>
      <c r="AE4" s="50" t="s">
        <v>19</v>
      </c>
      <c r="AF4" s="50" t="s">
        <v>20</v>
      </c>
      <c r="AG4" s="14" t="s">
        <v>19</v>
      </c>
      <c r="AH4" s="120" t="s">
        <v>20</v>
      </c>
      <c r="AI4" s="139" t="s">
        <v>19</v>
      </c>
      <c r="AJ4" s="139" t="s">
        <v>20</v>
      </c>
      <c r="AL4" s="123" t="s">
        <v>42</v>
      </c>
      <c r="AM4" s="52" t="s">
        <v>40</v>
      </c>
    </row>
    <row r="5" spans="1:39" ht="16.5" thickTop="1" thickBot="1">
      <c r="A5" s="261" t="s">
        <v>44</v>
      </c>
      <c r="B5" s="3" t="s">
        <v>25</v>
      </c>
      <c r="C5" s="244"/>
      <c r="D5" s="245"/>
      <c r="E5" s="100" t="s">
        <v>31</v>
      </c>
      <c r="F5" s="7" t="s">
        <v>35</v>
      </c>
      <c r="G5" s="100" t="s">
        <v>31</v>
      </c>
      <c r="H5" s="7" t="s">
        <v>35</v>
      </c>
      <c r="I5" s="100" t="s">
        <v>31</v>
      </c>
      <c r="J5" s="7" t="s">
        <v>35</v>
      </c>
      <c r="K5" s="101" t="s">
        <v>31</v>
      </c>
      <c r="L5" s="7" t="s">
        <v>35</v>
      </c>
      <c r="M5" s="100" t="s">
        <v>31</v>
      </c>
      <c r="N5" s="70" t="s">
        <v>70</v>
      </c>
      <c r="O5" s="82" t="s">
        <v>70</v>
      </c>
      <c r="P5" s="100" t="s">
        <v>31</v>
      </c>
      <c r="Q5" s="100" t="s">
        <v>31</v>
      </c>
      <c r="R5" s="70" t="s">
        <v>70</v>
      </c>
      <c r="S5" s="82" t="s">
        <v>70</v>
      </c>
      <c r="T5" s="100" t="s">
        <v>31</v>
      </c>
      <c r="U5" s="100" t="s">
        <v>31</v>
      </c>
      <c r="V5" s="70" t="s">
        <v>70</v>
      </c>
      <c r="W5" s="251" t="s">
        <v>76</v>
      </c>
      <c r="X5" s="252"/>
      <c r="Y5" s="82" t="s">
        <v>70</v>
      </c>
      <c r="Z5" s="100" t="s">
        <v>31</v>
      </c>
      <c r="AA5" s="100" t="s">
        <v>31</v>
      </c>
      <c r="AB5" s="70" t="s">
        <v>70</v>
      </c>
      <c r="AC5" s="82" t="s">
        <v>70</v>
      </c>
      <c r="AD5" s="164" t="s">
        <v>72</v>
      </c>
      <c r="AE5" s="118"/>
      <c r="AF5" s="118"/>
      <c r="AG5" s="164" t="s">
        <v>72</v>
      </c>
      <c r="AH5" s="70" t="s">
        <v>70</v>
      </c>
      <c r="AI5" s="67" t="s">
        <v>70</v>
      </c>
      <c r="AJ5" s="67" t="s">
        <v>48</v>
      </c>
      <c r="AK5" s="99"/>
      <c r="AL5" s="102" t="s">
        <v>1</v>
      </c>
      <c r="AM5" s="103" t="s">
        <v>13</v>
      </c>
    </row>
    <row r="6" spans="1:39" ht="15.75" thickTop="1">
      <c r="A6" s="259"/>
      <c r="B6" s="3" t="s">
        <v>24</v>
      </c>
      <c r="C6" s="246"/>
      <c r="D6" s="247"/>
      <c r="E6" s="7" t="s">
        <v>35</v>
      </c>
      <c r="F6" s="100" t="s">
        <v>31</v>
      </c>
      <c r="G6" s="7" t="s">
        <v>35</v>
      </c>
      <c r="H6" s="100" t="s">
        <v>31</v>
      </c>
      <c r="I6" s="7" t="s">
        <v>35</v>
      </c>
      <c r="J6" s="100" t="s">
        <v>31</v>
      </c>
      <c r="K6" s="7" t="s">
        <v>35</v>
      </c>
      <c r="L6" s="101" t="s">
        <v>31</v>
      </c>
      <c r="M6" s="7" t="s">
        <v>35</v>
      </c>
      <c r="N6" s="69" t="s">
        <v>70</v>
      </c>
      <c r="O6" s="82" t="s">
        <v>70</v>
      </c>
      <c r="P6" s="7" t="s">
        <v>35</v>
      </c>
      <c r="Q6" s="7" t="s">
        <v>35</v>
      </c>
      <c r="R6" s="69" t="s">
        <v>70</v>
      </c>
      <c r="S6" s="82" t="s">
        <v>70</v>
      </c>
      <c r="T6" s="7" t="s">
        <v>35</v>
      </c>
      <c r="U6" s="7" t="s">
        <v>35</v>
      </c>
      <c r="V6" s="69" t="s">
        <v>70</v>
      </c>
      <c r="W6" s="253"/>
      <c r="X6" s="254"/>
      <c r="Y6" s="82" t="s">
        <v>70</v>
      </c>
      <c r="Z6" s="7" t="s">
        <v>35</v>
      </c>
      <c r="AA6" s="7" t="s">
        <v>35</v>
      </c>
      <c r="AB6" s="69" t="s">
        <v>70</v>
      </c>
      <c r="AC6" s="82" t="s">
        <v>70</v>
      </c>
      <c r="AD6" s="7" t="s">
        <v>73</v>
      </c>
      <c r="AE6" s="75"/>
      <c r="AF6" s="75"/>
      <c r="AG6" s="7" t="s">
        <v>73</v>
      </c>
      <c r="AH6" s="70" t="s">
        <v>70</v>
      </c>
      <c r="AI6" s="67" t="s">
        <v>70</v>
      </c>
      <c r="AJ6" s="83" t="s">
        <v>48</v>
      </c>
      <c r="AK6" s="99"/>
      <c r="AL6" s="102" t="s">
        <v>4</v>
      </c>
      <c r="AM6" s="122" t="s">
        <v>37</v>
      </c>
    </row>
    <row r="7" spans="1:39" ht="9" customHeight="1">
      <c r="A7" s="259"/>
      <c r="B7" s="4"/>
      <c r="C7" s="9"/>
      <c r="D7" s="11"/>
      <c r="E7" s="15"/>
      <c r="F7" s="11"/>
      <c r="G7" s="15"/>
      <c r="H7" s="48"/>
      <c r="I7" s="81"/>
      <c r="J7" s="81"/>
      <c r="K7" s="49"/>
      <c r="L7" s="11"/>
      <c r="M7" s="15"/>
      <c r="N7" s="11"/>
      <c r="O7" s="15"/>
      <c r="P7" s="11"/>
      <c r="Q7" s="15"/>
      <c r="R7" s="11"/>
      <c r="S7" s="15"/>
      <c r="T7" s="11"/>
      <c r="U7" s="15"/>
      <c r="V7" s="11"/>
      <c r="W7" s="90"/>
      <c r="X7" s="91"/>
      <c r="Y7" s="15"/>
      <c r="Z7" s="11"/>
      <c r="AA7" s="15"/>
      <c r="AB7" s="11"/>
      <c r="AC7" s="15"/>
      <c r="AD7" s="48"/>
      <c r="AE7" s="126"/>
      <c r="AF7" s="126"/>
      <c r="AG7" s="127"/>
      <c r="AH7" s="127"/>
      <c r="AI7" s="81"/>
      <c r="AJ7" s="81"/>
      <c r="AL7" s="59"/>
      <c r="AM7" s="60"/>
    </row>
    <row r="8" spans="1:39">
      <c r="A8" s="259"/>
      <c r="B8" s="3" t="s">
        <v>22</v>
      </c>
      <c r="C8" s="244"/>
      <c r="D8" s="262"/>
      <c r="E8" s="7" t="s">
        <v>34</v>
      </c>
      <c r="F8" s="7" t="s">
        <v>34</v>
      </c>
      <c r="G8" s="7" t="s">
        <v>34</v>
      </c>
      <c r="H8" s="7" t="s">
        <v>34</v>
      </c>
      <c r="I8" s="7" t="s">
        <v>34</v>
      </c>
      <c r="J8" s="7" t="s">
        <v>34</v>
      </c>
      <c r="K8" s="21" t="s">
        <v>34</v>
      </c>
      <c r="L8" s="18" t="s">
        <v>34</v>
      </c>
      <c r="M8" s="18" t="s">
        <v>34</v>
      </c>
      <c r="N8" s="18" t="s">
        <v>34</v>
      </c>
      <c r="O8" s="18" t="s">
        <v>34</v>
      </c>
      <c r="P8" s="18" t="s">
        <v>34</v>
      </c>
      <c r="Q8" s="18" t="s">
        <v>34</v>
      </c>
      <c r="R8" s="18" t="s">
        <v>34</v>
      </c>
      <c r="S8" s="18" t="s">
        <v>34</v>
      </c>
      <c r="T8" s="18" t="s">
        <v>34</v>
      </c>
      <c r="U8" s="18" t="s">
        <v>34</v>
      </c>
      <c r="V8" s="18" t="s">
        <v>34</v>
      </c>
      <c r="W8" s="257" t="s">
        <v>101</v>
      </c>
      <c r="X8" s="257"/>
      <c r="Y8" s="18" t="s">
        <v>34</v>
      </c>
      <c r="Z8" s="18" t="s">
        <v>34</v>
      </c>
      <c r="AA8" s="18" t="s">
        <v>34</v>
      </c>
      <c r="AB8" s="18" t="s">
        <v>34</v>
      </c>
      <c r="AC8" s="18" t="s">
        <v>34</v>
      </c>
      <c r="AD8" s="47" t="s">
        <v>34</v>
      </c>
      <c r="AE8" s="119"/>
      <c r="AF8" s="119"/>
      <c r="AG8" s="7" t="s">
        <v>34</v>
      </c>
      <c r="AH8" s="7" t="s">
        <v>34</v>
      </c>
      <c r="AI8" s="250" t="s">
        <v>79</v>
      </c>
      <c r="AJ8" s="250"/>
      <c r="AL8" s="55" t="s">
        <v>5</v>
      </c>
      <c r="AM8" s="56" t="s">
        <v>38</v>
      </c>
    </row>
    <row r="9" spans="1:39">
      <c r="A9" s="259"/>
      <c r="B9" s="25" t="s">
        <v>23</v>
      </c>
      <c r="C9" s="263"/>
      <c r="D9" s="264"/>
      <c r="E9" s="7" t="s">
        <v>34</v>
      </c>
      <c r="F9" s="7" t="s">
        <v>34</v>
      </c>
      <c r="G9" s="7" t="s">
        <v>34</v>
      </c>
      <c r="H9" s="7" t="s">
        <v>34</v>
      </c>
      <c r="I9" s="7" t="s">
        <v>34</v>
      </c>
      <c r="J9" s="7" t="s">
        <v>34</v>
      </c>
      <c r="K9" s="46" t="s">
        <v>34</v>
      </c>
      <c r="L9" s="34" t="s">
        <v>34</v>
      </c>
      <c r="M9" s="34" t="s">
        <v>34</v>
      </c>
      <c r="N9" s="34" t="s">
        <v>34</v>
      </c>
      <c r="O9" s="34" t="s">
        <v>34</v>
      </c>
      <c r="P9" s="34" t="s">
        <v>34</v>
      </c>
      <c r="Q9" s="34" t="s">
        <v>34</v>
      </c>
      <c r="R9" s="34" t="s">
        <v>34</v>
      </c>
      <c r="S9" s="34" t="s">
        <v>34</v>
      </c>
      <c r="T9" s="34" t="s">
        <v>34</v>
      </c>
      <c r="U9" s="34" t="s">
        <v>34</v>
      </c>
      <c r="V9" s="34" t="s">
        <v>34</v>
      </c>
      <c r="W9" s="258"/>
      <c r="X9" s="258"/>
      <c r="Y9" s="34" t="s">
        <v>34</v>
      </c>
      <c r="Z9" s="34" t="s">
        <v>34</v>
      </c>
      <c r="AA9" s="34" t="s">
        <v>34</v>
      </c>
      <c r="AB9" s="34" t="s">
        <v>34</v>
      </c>
      <c r="AC9" s="34" t="s">
        <v>34</v>
      </c>
      <c r="AD9" s="121" t="s">
        <v>34</v>
      </c>
      <c r="AE9" s="119"/>
      <c r="AF9" s="119"/>
      <c r="AG9" s="7" t="s">
        <v>34</v>
      </c>
      <c r="AH9" s="7" t="s">
        <v>34</v>
      </c>
      <c r="AI9" s="250"/>
      <c r="AJ9" s="250"/>
      <c r="AL9" s="51" t="s">
        <v>8</v>
      </c>
      <c r="AM9" s="52" t="s">
        <v>74</v>
      </c>
    </row>
    <row r="10" spans="1:39" ht="15.75" thickBot="1">
      <c r="A10" s="27"/>
      <c r="B10" s="28"/>
      <c r="C10" s="29"/>
      <c r="D10" s="30"/>
      <c r="E10" s="31"/>
      <c r="F10" s="31"/>
      <c r="G10" s="32"/>
      <c r="H10" s="31"/>
      <c r="I10" s="33"/>
      <c r="J10" s="33"/>
      <c r="K10" s="42"/>
      <c r="L10" s="31"/>
      <c r="M10" s="32"/>
      <c r="N10" s="31"/>
      <c r="O10" s="32"/>
      <c r="P10" s="31"/>
      <c r="Q10" s="31"/>
      <c r="R10" s="32"/>
      <c r="S10" s="32"/>
      <c r="T10" s="31"/>
      <c r="U10" s="31"/>
      <c r="V10" s="32"/>
      <c r="W10" s="92"/>
      <c r="X10" s="93"/>
      <c r="Y10" s="31"/>
      <c r="Z10" s="32"/>
      <c r="AA10" s="32"/>
      <c r="AB10" s="31"/>
      <c r="AC10" s="31"/>
      <c r="AD10" s="124"/>
      <c r="AE10" s="80"/>
      <c r="AF10" s="80"/>
      <c r="AG10" s="33"/>
      <c r="AH10" s="33"/>
      <c r="AI10" s="33"/>
      <c r="AJ10" s="33"/>
      <c r="AL10" s="53" t="s">
        <v>75</v>
      </c>
      <c r="AM10" s="54" t="s">
        <v>10</v>
      </c>
    </row>
    <row r="11" spans="1:39" ht="16.5" thickTop="1" thickBot="1">
      <c r="A11" s="259" t="s">
        <v>16</v>
      </c>
      <c r="B11" s="104" t="s">
        <v>25</v>
      </c>
      <c r="C11" s="244" t="s">
        <v>27</v>
      </c>
      <c r="D11" s="245"/>
      <c r="E11" s="101" t="s">
        <v>31</v>
      </c>
      <c r="F11" s="20" t="s">
        <v>30</v>
      </c>
      <c r="G11" s="105" t="s">
        <v>33</v>
      </c>
      <c r="H11" s="20" t="s">
        <v>30</v>
      </c>
      <c r="I11" s="105" t="s">
        <v>33</v>
      </c>
      <c r="J11" s="20" t="s">
        <v>30</v>
      </c>
      <c r="K11" s="105" t="s">
        <v>33</v>
      </c>
      <c r="L11" s="20" t="s">
        <v>30</v>
      </c>
      <c r="M11" s="68" t="s">
        <v>49</v>
      </c>
      <c r="N11" s="20" t="s">
        <v>30</v>
      </c>
      <c r="O11" s="172" t="s">
        <v>29</v>
      </c>
      <c r="P11" s="20" t="s">
        <v>30</v>
      </c>
      <c r="Q11" s="105" t="s">
        <v>33</v>
      </c>
      <c r="R11" s="68" t="s">
        <v>49</v>
      </c>
      <c r="S11" s="105" t="s">
        <v>33</v>
      </c>
      <c r="T11" s="20" t="s">
        <v>30</v>
      </c>
      <c r="U11" s="105" t="s">
        <v>33</v>
      </c>
      <c r="V11" s="20" t="s">
        <v>30</v>
      </c>
      <c r="W11" s="255"/>
      <c r="X11" s="255"/>
      <c r="Y11" s="7" t="s">
        <v>73</v>
      </c>
      <c r="Z11" s="20" t="s">
        <v>30</v>
      </c>
      <c r="AA11" s="20" t="s">
        <v>30</v>
      </c>
      <c r="AB11" s="78" t="s">
        <v>48</v>
      </c>
      <c r="AC11" s="78" t="s">
        <v>48</v>
      </c>
      <c r="AD11" s="7" t="s">
        <v>73</v>
      </c>
      <c r="AE11" s="78"/>
      <c r="AF11" s="119"/>
      <c r="AG11" s="7" t="s">
        <v>73</v>
      </c>
      <c r="AH11" s="78" t="s">
        <v>48</v>
      </c>
      <c r="AI11" s="67" t="s">
        <v>48</v>
      </c>
      <c r="AJ11" s="138" t="s">
        <v>73</v>
      </c>
      <c r="AL11" s="51" t="s">
        <v>7</v>
      </c>
      <c r="AM11" s="52" t="s">
        <v>102</v>
      </c>
    </row>
    <row r="12" spans="1:39" ht="15.75" thickTop="1">
      <c r="A12" s="259"/>
      <c r="B12" s="106" t="s">
        <v>24</v>
      </c>
      <c r="C12" s="246"/>
      <c r="D12" s="247"/>
      <c r="E12" s="20" t="s">
        <v>30</v>
      </c>
      <c r="F12" s="101" t="s">
        <v>31</v>
      </c>
      <c r="G12" s="20" t="s">
        <v>30</v>
      </c>
      <c r="H12" s="105" t="s">
        <v>33</v>
      </c>
      <c r="I12" s="20" t="s">
        <v>30</v>
      </c>
      <c r="J12" s="105" t="s">
        <v>33</v>
      </c>
      <c r="K12" s="20" t="s">
        <v>30</v>
      </c>
      <c r="L12" s="105" t="s">
        <v>33</v>
      </c>
      <c r="M12" s="20" t="s">
        <v>30</v>
      </c>
      <c r="N12" s="68" t="s">
        <v>49</v>
      </c>
      <c r="O12" s="20" t="s">
        <v>30</v>
      </c>
      <c r="P12" s="172" t="s">
        <v>29</v>
      </c>
      <c r="Q12" s="68" t="s">
        <v>49</v>
      </c>
      <c r="R12" s="105" t="s">
        <v>33</v>
      </c>
      <c r="S12" s="20" t="s">
        <v>30</v>
      </c>
      <c r="T12" s="105" t="s">
        <v>33</v>
      </c>
      <c r="U12" s="20" t="s">
        <v>30</v>
      </c>
      <c r="V12" s="105" t="s">
        <v>33</v>
      </c>
      <c r="W12" s="256"/>
      <c r="X12" s="256"/>
      <c r="Y12" s="20" t="s">
        <v>30</v>
      </c>
      <c r="Z12" s="7" t="s">
        <v>73</v>
      </c>
      <c r="AA12" s="173" t="s">
        <v>73</v>
      </c>
      <c r="AB12" s="79" t="s">
        <v>48</v>
      </c>
      <c r="AC12" s="79" t="s">
        <v>48</v>
      </c>
      <c r="AD12" s="164" t="s">
        <v>72</v>
      </c>
      <c r="AE12" s="78"/>
      <c r="AF12" s="78"/>
      <c r="AG12" s="164" t="s">
        <v>72</v>
      </c>
      <c r="AH12" s="79" t="s">
        <v>48</v>
      </c>
      <c r="AI12" s="83" t="s">
        <v>48</v>
      </c>
      <c r="AJ12" s="170" t="s">
        <v>72</v>
      </c>
      <c r="AL12" s="51" t="s">
        <v>2</v>
      </c>
      <c r="AM12" s="54" t="s">
        <v>39</v>
      </c>
    </row>
    <row r="13" spans="1:39" ht="8.25" customHeight="1" thickBot="1">
      <c r="A13" s="259"/>
      <c r="B13" s="107"/>
      <c r="C13" s="108"/>
      <c r="D13" s="109"/>
      <c r="E13" s="110"/>
      <c r="F13" s="109"/>
      <c r="G13" s="110"/>
      <c r="H13" s="111"/>
      <c r="I13" s="112"/>
      <c r="J13" s="112"/>
      <c r="K13" s="113"/>
      <c r="L13" s="109"/>
      <c r="M13" s="110"/>
      <c r="N13" s="109"/>
      <c r="O13" s="110"/>
      <c r="P13" s="109"/>
      <c r="Q13" s="110"/>
      <c r="R13" s="109"/>
      <c r="S13" s="110"/>
      <c r="T13" s="111"/>
      <c r="U13" s="114"/>
      <c r="V13" s="114"/>
      <c r="W13" s="115"/>
      <c r="X13" s="116"/>
      <c r="Y13" s="16"/>
      <c r="Z13" s="12"/>
      <c r="AA13" s="16"/>
      <c r="AB13" s="12"/>
      <c r="AC13" s="16"/>
      <c r="AD13" s="44"/>
      <c r="AE13" s="80"/>
      <c r="AF13" s="80"/>
      <c r="AG13" s="6"/>
      <c r="AH13" s="6"/>
      <c r="AI13" s="59"/>
      <c r="AJ13" s="59"/>
      <c r="AL13" s="59"/>
      <c r="AM13" s="60"/>
    </row>
    <row r="14" spans="1:39" ht="16.5" thickTop="1" thickBot="1">
      <c r="A14" s="259"/>
      <c r="B14" s="106" t="s">
        <v>22</v>
      </c>
      <c r="C14" s="244" t="s">
        <v>27</v>
      </c>
      <c r="D14" s="245"/>
      <c r="E14" s="71" t="s">
        <v>35</v>
      </c>
      <c r="F14" s="160" t="s">
        <v>7</v>
      </c>
      <c r="G14" s="71" t="s">
        <v>35</v>
      </c>
      <c r="H14" s="160" t="s">
        <v>7</v>
      </c>
      <c r="I14" s="71" t="s">
        <v>35</v>
      </c>
      <c r="J14" s="160" t="s">
        <v>7</v>
      </c>
      <c r="K14" s="71" t="s">
        <v>35</v>
      </c>
      <c r="L14" s="160" t="s">
        <v>7</v>
      </c>
      <c r="M14" s="82" t="s">
        <v>70</v>
      </c>
      <c r="N14" s="160" t="s">
        <v>7</v>
      </c>
      <c r="O14" s="162" t="s">
        <v>7</v>
      </c>
      <c r="P14" s="70" t="s">
        <v>70</v>
      </c>
      <c r="Q14" s="82" t="s">
        <v>70</v>
      </c>
      <c r="R14" s="162" t="s">
        <v>7</v>
      </c>
      <c r="S14" s="162" t="s">
        <v>7</v>
      </c>
      <c r="T14" s="70" t="s">
        <v>70</v>
      </c>
      <c r="U14" s="82" t="s">
        <v>70</v>
      </c>
      <c r="V14" s="168" t="s">
        <v>72</v>
      </c>
      <c r="W14" s="145"/>
      <c r="X14" s="146"/>
      <c r="Y14" s="167" t="s">
        <v>72</v>
      </c>
      <c r="Z14" s="70" t="s">
        <v>70</v>
      </c>
      <c r="AA14" s="82" t="s">
        <v>70</v>
      </c>
      <c r="AB14" s="169" t="s">
        <v>72</v>
      </c>
      <c r="AC14" s="164" t="s">
        <v>72</v>
      </c>
      <c r="AD14" s="70" t="s">
        <v>70</v>
      </c>
      <c r="AE14" s="119"/>
      <c r="AF14" s="119"/>
      <c r="AG14" s="82" t="s">
        <v>70</v>
      </c>
      <c r="AH14" s="169" t="s">
        <v>72</v>
      </c>
      <c r="AI14" s="164" t="s">
        <v>72</v>
      </c>
      <c r="AJ14" s="70" t="s">
        <v>70</v>
      </c>
      <c r="AL14" s="57" t="s">
        <v>3</v>
      </c>
      <c r="AM14" s="58" t="s">
        <v>39</v>
      </c>
    </row>
    <row r="15" spans="1:39" ht="15.75" thickTop="1">
      <c r="A15" s="259"/>
      <c r="B15" s="117" t="s">
        <v>23</v>
      </c>
      <c r="C15" s="246"/>
      <c r="D15" s="247"/>
      <c r="E15" s="157" t="s">
        <v>7</v>
      </c>
      <c r="F15" s="71" t="s">
        <v>35</v>
      </c>
      <c r="G15" s="157" t="s">
        <v>7</v>
      </c>
      <c r="H15" s="71" t="s">
        <v>35</v>
      </c>
      <c r="I15" s="157" t="s">
        <v>7</v>
      </c>
      <c r="J15" s="71" t="s">
        <v>35</v>
      </c>
      <c r="K15" s="157" t="s">
        <v>7</v>
      </c>
      <c r="L15" s="71" t="s">
        <v>35</v>
      </c>
      <c r="M15" s="82" t="s">
        <v>70</v>
      </c>
      <c r="N15" s="71" t="s">
        <v>35</v>
      </c>
      <c r="O15" s="71" t="s">
        <v>35</v>
      </c>
      <c r="P15" s="69" t="s">
        <v>70</v>
      </c>
      <c r="Q15" s="82" t="s">
        <v>70</v>
      </c>
      <c r="R15" s="71" t="s">
        <v>35</v>
      </c>
      <c r="S15" s="71" t="s">
        <v>35</v>
      </c>
      <c r="T15" s="69" t="s">
        <v>70</v>
      </c>
      <c r="U15" s="82" t="s">
        <v>70</v>
      </c>
      <c r="V15" s="71" t="s">
        <v>35</v>
      </c>
      <c r="W15" s="147"/>
      <c r="X15" s="145"/>
      <c r="Y15" s="125" t="s">
        <v>35</v>
      </c>
      <c r="Z15" s="69" t="s">
        <v>70</v>
      </c>
      <c r="AA15" s="82" t="s">
        <v>70</v>
      </c>
      <c r="AB15" s="125" t="s">
        <v>35</v>
      </c>
      <c r="AC15" s="7" t="s">
        <v>73</v>
      </c>
      <c r="AD15" s="69" t="s">
        <v>70</v>
      </c>
      <c r="AE15" s="119"/>
      <c r="AF15" s="119"/>
      <c r="AG15" s="82" t="s">
        <v>70</v>
      </c>
      <c r="AH15" s="7" t="s">
        <v>73</v>
      </c>
      <c r="AI15" s="140"/>
      <c r="AJ15" s="70" t="s">
        <v>70</v>
      </c>
      <c r="AL15" s="51" t="s">
        <v>11</v>
      </c>
      <c r="AM15" s="52" t="s">
        <v>41</v>
      </c>
    </row>
    <row r="16" spans="1:39" ht="15.75" thickBot="1">
      <c r="A16" s="27"/>
      <c r="B16" s="28"/>
      <c r="C16" s="29"/>
      <c r="D16" s="35"/>
      <c r="E16" s="22"/>
      <c r="F16" s="22"/>
      <c r="G16" s="22"/>
      <c r="H16" s="22"/>
      <c r="I16" s="22"/>
      <c r="J16" s="22"/>
      <c r="K16" s="22"/>
      <c r="L16" s="105" t="s">
        <v>33</v>
      </c>
      <c r="M16" s="37"/>
      <c r="N16" s="24"/>
      <c r="O16" s="22"/>
      <c r="P16" s="37"/>
      <c r="Q16" s="37"/>
      <c r="R16" s="22"/>
      <c r="S16" s="22"/>
      <c r="T16" s="37"/>
      <c r="U16" s="37"/>
      <c r="V16" s="22"/>
      <c r="W16" s="97"/>
      <c r="X16" s="98"/>
      <c r="Y16" s="37"/>
      <c r="Z16" s="22"/>
      <c r="AA16" s="22"/>
      <c r="AB16" s="37"/>
      <c r="AC16" s="37"/>
      <c r="AD16" s="37"/>
      <c r="AE16" s="119"/>
      <c r="AF16" s="119"/>
      <c r="AG16" s="24"/>
      <c r="AH16" s="24"/>
      <c r="AI16" s="24"/>
      <c r="AJ16" s="24"/>
      <c r="AL16" s="55" t="s">
        <v>0</v>
      </c>
      <c r="AM16" s="56" t="s">
        <v>9</v>
      </c>
    </row>
    <row r="17" spans="1:41" ht="16.5" thickTop="1" thickBot="1">
      <c r="A17" s="259" t="s">
        <v>97</v>
      </c>
      <c r="B17" s="26" t="s">
        <v>25</v>
      </c>
      <c r="C17" s="23" t="s">
        <v>28</v>
      </c>
      <c r="D17" s="7" t="s">
        <v>29</v>
      </c>
      <c r="E17" s="101" t="s">
        <v>31</v>
      </c>
      <c r="F17" s="7" t="s">
        <v>29</v>
      </c>
      <c r="G17" s="23" t="s">
        <v>28</v>
      </c>
      <c r="H17" s="7" t="s">
        <v>29</v>
      </c>
      <c r="I17" s="23" t="s">
        <v>28</v>
      </c>
      <c r="J17" s="7" t="s">
        <v>29</v>
      </c>
      <c r="K17" s="23" t="s">
        <v>28</v>
      </c>
      <c r="L17" s="105" t="s">
        <v>33</v>
      </c>
      <c r="M17" s="173" t="s">
        <v>29</v>
      </c>
      <c r="N17" s="70" t="s">
        <v>70</v>
      </c>
      <c r="O17" s="82" t="s">
        <v>70</v>
      </c>
      <c r="P17" s="173" t="s">
        <v>29</v>
      </c>
      <c r="Q17" s="173" t="s">
        <v>29</v>
      </c>
      <c r="R17" s="70" t="s">
        <v>70</v>
      </c>
      <c r="S17" s="82" t="s">
        <v>70</v>
      </c>
      <c r="T17" s="23" t="s">
        <v>28</v>
      </c>
      <c r="U17" s="75"/>
      <c r="V17" s="73"/>
      <c r="W17" s="251" t="s">
        <v>98</v>
      </c>
      <c r="X17" s="252"/>
      <c r="Y17" s="82" t="s">
        <v>70</v>
      </c>
      <c r="Z17" s="173" t="s">
        <v>29</v>
      </c>
      <c r="AA17" s="173" t="s">
        <v>29</v>
      </c>
      <c r="AB17" s="70" t="s">
        <v>70</v>
      </c>
      <c r="AC17" s="82" t="s">
        <v>70</v>
      </c>
      <c r="AD17" s="173" t="s">
        <v>29</v>
      </c>
      <c r="AE17" s="78"/>
      <c r="AF17" s="119"/>
      <c r="AG17" s="82" t="s">
        <v>70</v>
      </c>
      <c r="AH17" s="151" t="s">
        <v>48</v>
      </c>
      <c r="AI17" s="141" t="s">
        <v>70</v>
      </c>
      <c r="AJ17" s="67" t="s">
        <v>48</v>
      </c>
      <c r="AL17" s="55" t="s">
        <v>6</v>
      </c>
      <c r="AM17" s="56" t="s">
        <v>46</v>
      </c>
    </row>
    <row r="18" spans="1:41" ht="15.75" thickTop="1">
      <c r="A18" s="259"/>
      <c r="B18" s="3" t="s">
        <v>24</v>
      </c>
      <c r="C18" s="7" t="s">
        <v>29</v>
      </c>
      <c r="D18" s="23" t="s">
        <v>28</v>
      </c>
      <c r="E18" s="7" t="s">
        <v>29</v>
      </c>
      <c r="F18" s="101" t="s">
        <v>31</v>
      </c>
      <c r="G18" s="7" t="s">
        <v>29</v>
      </c>
      <c r="H18" s="23" t="s">
        <v>28</v>
      </c>
      <c r="I18" s="7" t="s">
        <v>29</v>
      </c>
      <c r="J18" s="23" t="s">
        <v>28</v>
      </c>
      <c r="K18" s="105" t="s">
        <v>33</v>
      </c>
      <c r="L18" s="23" t="s">
        <v>28</v>
      </c>
      <c r="M18" s="23" t="s">
        <v>28</v>
      </c>
      <c r="N18" s="69" t="s">
        <v>70</v>
      </c>
      <c r="O18" s="82" t="s">
        <v>70</v>
      </c>
      <c r="P18" s="23" t="s">
        <v>28</v>
      </c>
      <c r="Q18" s="23" t="s">
        <v>28</v>
      </c>
      <c r="R18" s="69" t="s">
        <v>70</v>
      </c>
      <c r="S18" s="82" t="s">
        <v>70</v>
      </c>
      <c r="T18" s="7" t="s">
        <v>29</v>
      </c>
      <c r="U18" s="73"/>
      <c r="V18" s="75"/>
      <c r="W18" s="253"/>
      <c r="X18" s="254"/>
      <c r="Y18" s="82" t="s">
        <v>70</v>
      </c>
      <c r="Z18" s="23" t="s">
        <v>28</v>
      </c>
      <c r="AA18" s="23" t="s">
        <v>28</v>
      </c>
      <c r="AB18" s="69" t="s">
        <v>70</v>
      </c>
      <c r="AC18" s="82" t="s">
        <v>70</v>
      </c>
      <c r="AD18" s="23" t="s">
        <v>28</v>
      </c>
      <c r="AE18" s="78"/>
      <c r="AF18" s="119"/>
      <c r="AG18" s="82" t="s">
        <v>70</v>
      </c>
      <c r="AH18" s="83" t="s">
        <v>48</v>
      </c>
      <c r="AI18" s="141" t="s">
        <v>70</v>
      </c>
      <c r="AJ18" s="83" t="s">
        <v>48</v>
      </c>
      <c r="AL18" s="1" t="s">
        <v>12</v>
      </c>
      <c r="AM18" s="1" t="s">
        <v>43</v>
      </c>
    </row>
    <row r="19" spans="1:41" ht="9" customHeight="1">
      <c r="A19" s="259"/>
      <c r="B19" s="5"/>
      <c r="C19" s="6"/>
      <c r="D19" s="12"/>
      <c r="E19" s="16"/>
      <c r="F19" s="12"/>
      <c r="G19" s="16"/>
      <c r="H19" s="12"/>
      <c r="I19" s="16"/>
      <c r="J19" s="12"/>
      <c r="K19" s="16"/>
      <c r="L19" s="12"/>
      <c r="M19" s="16"/>
      <c r="N19" s="12"/>
      <c r="O19" s="16"/>
      <c r="P19" s="12"/>
      <c r="Q19" s="16"/>
      <c r="R19" s="12"/>
      <c r="S19" s="16"/>
      <c r="T19" s="12"/>
      <c r="U19" s="16"/>
      <c r="V19" s="12"/>
      <c r="W19" s="92"/>
      <c r="X19" s="95"/>
      <c r="Y19" s="16"/>
      <c r="Z19" s="12"/>
      <c r="AA19" s="16"/>
      <c r="AB19" s="12"/>
      <c r="AC19" s="16"/>
      <c r="AD19" s="12"/>
      <c r="AE19" s="16"/>
      <c r="AF19" s="12"/>
      <c r="AG19" s="16"/>
      <c r="AH19" s="89"/>
      <c r="AI19" s="144"/>
      <c r="AJ19" s="89"/>
      <c r="AL19" s="128"/>
      <c r="AM19" s="128"/>
    </row>
    <row r="20" spans="1:41">
      <c r="A20" s="259"/>
      <c r="B20" s="3" t="s">
        <v>22</v>
      </c>
      <c r="C20" s="8"/>
      <c r="D20" s="13"/>
      <c r="E20" s="17"/>
      <c r="F20" s="13"/>
      <c r="G20" s="17"/>
      <c r="H20" s="13"/>
      <c r="I20" s="17"/>
      <c r="J20" s="13"/>
      <c r="K20" s="17"/>
      <c r="L20" s="13"/>
      <c r="M20" s="17"/>
      <c r="N20" s="13"/>
      <c r="O20" s="17"/>
      <c r="P20" s="13"/>
      <c r="Q20" s="17"/>
      <c r="R20" s="13"/>
      <c r="S20" s="17"/>
      <c r="T20" s="13"/>
      <c r="U20" s="62"/>
      <c r="V20" s="63"/>
      <c r="Y20" s="17"/>
      <c r="Z20" s="13"/>
      <c r="AA20" s="17"/>
      <c r="AB20" s="13"/>
      <c r="AC20" s="17"/>
      <c r="AD20" s="13"/>
      <c r="AE20" s="17"/>
      <c r="AF20" s="13"/>
      <c r="AG20" s="17"/>
      <c r="AH20" s="13"/>
      <c r="AI20" s="17"/>
      <c r="AJ20" s="13"/>
      <c r="AL20" s="1" t="s">
        <v>80</v>
      </c>
      <c r="AM20" s="1" t="s">
        <v>81</v>
      </c>
      <c r="AN20" s="1"/>
      <c r="AO20" s="1"/>
    </row>
    <row r="21" spans="1:41">
      <c r="A21" s="259"/>
      <c r="B21" s="25" t="s">
        <v>23</v>
      </c>
      <c r="C21" s="38"/>
      <c r="D21" s="39"/>
      <c r="E21" s="40"/>
      <c r="F21" s="39"/>
      <c r="G21" s="40"/>
      <c r="H21" s="39"/>
      <c r="I21" s="40"/>
      <c r="J21" s="39"/>
      <c r="K21" s="40"/>
      <c r="L21" s="39"/>
      <c r="M21" s="40"/>
      <c r="N21" s="39"/>
      <c r="O21" s="40"/>
      <c r="P21" s="39"/>
      <c r="Q21" s="40"/>
      <c r="R21" s="39"/>
      <c r="S21" s="40"/>
      <c r="T21" s="39"/>
      <c r="U21" s="64"/>
      <c r="V21" s="65"/>
      <c r="Y21" s="40"/>
      <c r="Z21" s="39"/>
      <c r="AA21" s="40"/>
      <c r="AB21" s="39"/>
      <c r="AC21" s="40"/>
      <c r="AD21" s="39"/>
      <c r="AE21" s="40"/>
      <c r="AF21" s="39"/>
      <c r="AG21" s="40"/>
      <c r="AH21" s="39"/>
      <c r="AI21" s="40"/>
      <c r="AJ21" s="39"/>
      <c r="AL21" s="1" t="s">
        <v>82</v>
      </c>
      <c r="AM21" s="1" t="s">
        <v>83</v>
      </c>
      <c r="AN21" s="1"/>
      <c r="AO21" s="1"/>
    </row>
    <row r="22" spans="1:41">
      <c r="A22" s="27"/>
      <c r="B22" s="28"/>
      <c r="C22" s="33"/>
      <c r="D22" s="41"/>
      <c r="E22" s="42"/>
      <c r="F22" s="41"/>
      <c r="G22" s="42"/>
      <c r="H22" s="41"/>
      <c r="I22" s="42"/>
      <c r="J22" s="41"/>
      <c r="K22" s="42"/>
      <c r="L22" s="43"/>
      <c r="M22" s="31"/>
      <c r="N22" s="41"/>
      <c r="O22" s="42"/>
      <c r="P22" s="43"/>
      <c r="Q22" s="31"/>
      <c r="R22" s="41"/>
      <c r="S22" s="42"/>
      <c r="T22" s="43"/>
      <c r="U22" s="31"/>
      <c r="V22" s="41"/>
      <c r="W22" s="94"/>
      <c r="X22" s="95"/>
      <c r="Y22" s="31"/>
      <c r="Z22" s="41"/>
      <c r="AA22" s="42"/>
      <c r="AB22" s="43"/>
      <c r="AC22" s="31"/>
      <c r="AD22" s="41"/>
      <c r="AE22" s="42"/>
      <c r="AF22" s="43"/>
      <c r="AG22" s="31"/>
      <c r="AH22" s="41"/>
      <c r="AI22" s="42"/>
      <c r="AJ22" s="43"/>
      <c r="AL22" s="129" t="s">
        <v>84</v>
      </c>
      <c r="AM22" s="129" t="s">
        <v>85</v>
      </c>
      <c r="AN22" s="1"/>
      <c r="AO22" s="1"/>
    </row>
    <row r="23" spans="1:41">
      <c r="A23" s="259" t="s">
        <v>17</v>
      </c>
      <c r="B23" s="26" t="s">
        <v>25</v>
      </c>
      <c r="C23" s="23" t="s">
        <v>28</v>
      </c>
      <c r="D23" s="19" t="s">
        <v>31</v>
      </c>
      <c r="E23" s="68" t="s">
        <v>32</v>
      </c>
      <c r="F23" s="105" t="s">
        <v>33</v>
      </c>
      <c r="G23" s="68" t="s">
        <v>32</v>
      </c>
      <c r="H23" s="68" t="s">
        <v>49</v>
      </c>
      <c r="I23" s="68" t="s">
        <v>32</v>
      </c>
      <c r="J23" s="68" t="s">
        <v>49</v>
      </c>
      <c r="K23" s="68" t="s">
        <v>32</v>
      </c>
      <c r="L23" s="68" t="s">
        <v>49</v>
      </c>
      <c r="M23" s="68" t="s">
        <v>32</v>
      </c>
      <c r="N23" s="68" t="s">
        <v>49</v>
      </c>
      <c r="O23" s="68" t="s">
        <v>32</v>
      </c>
      <c r="P23" s="105" t="s">
        <v>33</v>
      </c>
      <c r="Q23" s="243" t="s">
        <v>96</v>
      </c>
      <c r="R23" s="243"/>
      <c r="S23" s="68" t="s">
        <v>32</v>
      </c>
      <c r="T23" s="68" t="s">
        <v>49</v>
      </c>
      <c r="U23" s="243" t="s">
        <v>78</v>
      </c>
      <c r="V23" s="243"/>
      <c r="W23" s="251" t="s">
        <v>77</v>
      </c>
      <c r="X23" s="252"/>
      <c r="Y23" s="68" t="s">
        <v>32</v>
      </c>
      <c r="Z23" s="68" t="s">
        <v>49</v>
      </c>
      <c r="AA23" s="68" t="s">
        <v>32</v>
      </c>
      <c r="AB23" s="68" t="s">
        <v>49</v>
      </c>
      <c r="AC23" s="68" t="s">
        <v>49</v>
      </c>
      <c r="AD23" s="78" t="s">
        <v>48</v>
      </c>
      <c r="AE23" s="78" t="s">
        <v>48</v>
      </c>
      <c r="AF23" s="68" t="s">
        <v>49</v>
      </c>
      <c r="AG23" s="68" t="s">
        <v>49</v>
      </c>
      <c r="AH23" s="78" t="s">
        <v>48</v>
      </c>
      <c r="AI23" s="67" t="s">
        <v>48</v>
      </c>
      <c r="AJ23" s="67" t="s">
        <v>48</v>
      </c>
      <c r="AL23" s="129" t="s">
        <v>86</v>
      </c>
      <c r="AM23" s="129" t="s">
        <v>87</v>
      </c>
      <c r="AN23" s="1"/>
      <c r="AO23" s="1"/>
    </row>
    <row r="24" spans="1:41">
      <c r="A24" s="259"/>
      <c r="B24" s="3" t="s">
        <v>24</v>
      </c>
      <c r="C24" s="19" t="s">
        <v>31</v>
      </c>
      <c r="D24" s="23" t="s">
        <v>28</v>
      </c>
      <c r="E24" s="105" t="s">
        <v>33</v>
      </c>
      <c r="F24" s="68" t="s">
        <v>32</v>
      </c>
      <c r="G24" s="68" t="s">
        <v>49</v>
      </c>
      <c r="H24" s="68" t="s">
        <v>32</v>
      </c>
      <c r="I24" s="68" t="s">
        <v>49</v>
      </c>
      <c r="J24" s="68" t="s">
        <v>32</v>
      </c>
      <c r="K24" s="68" t="s">
        <v>49</v>
      </c>
      <c r="L24" s="68" t="s">
        <v>32</v>
      </c>
      <c r="M24" s="68" t="s">
        <v>49</v>
      </c>
      <c r="N24" s="68" t="s">
        <v>32</v>
      </c>
      <c r="O24" s="105" t="s">
        <v>33</v>
      </c>
      <c r="P24" s="68" t="s">
        <v>32</v>
      </c>
      <c r="Q24" s="243"/>
      <c r="R24" s="243"/>
      <c r="S24" s="68" t="s">
        <v>49</v>
      </c>
      <c r="T24" s="68" t="s">
        <v>32</v>
      </c>
      <c r="U24" s="243"/>
      <c r="V24" s="243"/>
      <c r="W24" s="253"/>
      <c r="X24" s="254"/>
      <c r="Y24" s="68" t="s">
        <v>49</v>
      </c>
      <c r="Z24" s="68" t="s">
        <v>32</v>
      </c>
      <c r="AA24" s="68" t="s">
        <v>49</v>
      </c>
      <c r="AB24" s="68" t="s">
        <v>32</v>
      </c>
      <c r="AC24" s="164" t="s">
        <v>72</v>
      </c>
      <c r="AD24" s="79" t="s">
        <v>48</v>
      </c>
      <c r="AE24" s="79" t="s">
        <v>48</v>
      </c>
      <c r="AF24" s="169" t="s">
        <v>72</v>
      </c>
      <c r="AG24" s="164" t="s">
        <v>72</v>
      </c>
      <c r="AH24" s="79" t="s">
        <v>48</v>
      </c>
      <c r="AI24" s="83" t="s">
        <v>48</v>
      </c>
      <c r="AJ24" s="83" t="s">
        <v>48</v>
      </c>
      <c r="AL24" s="129" t="s">
        <v>88</v>
      </c>
      <c r="AM24" s="129" t="s">
        <v>13</v>
      </c>
      <c r="AN24" s="1"/>
      <c r="AO24" s="1"/>
    </row>
    <row r="25" spans="1:41" ht="9" customHeight="1" thickBot="1">
      <c r="A25" s="259"/>
      <c r="B25" s="84"/>
      <c r="C25" s="61"/>
      <c r="D25" s="63"/>
      <c r="E25" s="62"/>
      <c r="F25" s="63"/>
      <c r="G25" s="62"/>
      <c r="H25" s="63"/>
      <c r="I25" s="62"/>
      <c r="J25" s="63"/>
      <c r="K25" s="62"/>
      <c r="L25" s="63"/>
      <c r="M25" s="62"/>
      <c r="N25" s="63"/>
      <c r="O25" s="62"/>
      <c r="P25" s="76"/>
      <c r="Q25" s="61"/>
      <c r="R25" s="61"/>
      <c r="S25" s="66"/>
      <c r="T25" s="63"/>
      <c r="U25" s="62"/>
      <c r="V25" s="63"/>
      <c r="W25" s="92"/>
      <c r="X25" s="95"/>
      <c r="Y25" s="62"/>
      <c r="Z25" s="63"/>
      <c r="AA25" s="62"/>
      <c r="AB25" s="63"/>
      <c r="AC25" s="62"/>
      <c r="AD25" s="63"/>
      <c r="AE25" s="62"/>
      <c r="AF25" s="76"/>
      <c r="AG25" s="61"/>
      <c r="AH25" s="61"/>
      <c r="AI25" s="142"/>
      <c r="AJ25" s="143"/>
      <c r="AL25" s="129" t="s">
        <v>14</v>
      </c>
      <c r="AM25" s="129" t="s">
        <v>14</v>
      </c>
      <c r="AN25" s="1"/>
      <c r="AO25" s="1"/>
    </row>
    <row r="26" spans="1:41" ht="16.5" thickTop="1" thickBot="1">
      <c r="A26" s="259"/>
      <c r="B26" s="3" t="s">
        <v>22</v>
      </c>
      <c r="C26" s="155" t="s">
        <v>7</v>
      </c>
      <c r="D26" s="18" t="s">
        <v>11</v>
      </c>
      <c r="E26" s="155" t="s">
        <v>7</v>
      </c>
      <c r="F26" s="18" t="s">
        <v>11</v>
      </c>
      <c r="G26" s="155" t="s">
        <v>7</v>
      </c>
      <c r="H26" s="18" t="s">
        <v>11</v>
      </c>
      <c r="I26" s="155" t="s">
        <v>7</v>
      </c>
      <c r="J26" s="18" t="s">
        <v>11</v>
      </c>
      <c r="K26" s="153" t="s">
        <v>71</v>
      </c>
      <c r="L26" s="105" t="s">
        <v>33</v>
      </c>
      <c r="M26" s="82" t="s">
        <v>70</v>
      </c>
      <c r="N26" s="150" t="s">
        <v>71</v>
      </c>
      <c r="O26" s="150" t="s">
        <v>71</v>
      </c>
      <c r="P26" s="70" t="s">
        <v>70</v>
      </c>
      <c r="Q26" s="82" t="s">
        <v>70</v>
      </c>
      <c r="R26" s="152" t="s">
        <v>71</v>
      </c>
      <c r="S26" s="152" t="s">
        <v>71</v>
      </c>
      <c r="T26" s="70" t="s">
        <v>70</v>
      </c>
      <c r="U26" s="82" t="s">
        <v>70</v>
      </c>
      <c r="V26" s="152" t="s">
        <v>71</v>
      </c>
      <c r="W26" s="148"/>
      <c r="X26" s="148"/>
      <c r="Y26" s="171" t="s">
        <v>71</v>
      </c>
      <c r="Z26" s="70" t="s">
        <v>70</v>
      </c>
      <c r="AA26" s="82" t="s">
        <v>70</v>
      </c>
      <c r="AB26" s="171" t="s">
        <v>71</v>
      </c>
      <c r="AC26" s="171" t="s">
        <v>71</v>
      </c>
      <c r="AD26" s="70" t="s">
        <v>70</v>
      </c>
      <c r="AE26" s="82" t="s">
        <v>70</v>
      </c>
      <c r="AF26" s="171" t="s">
        <v>71</v>
      </c>
      <c r="AG26" s="171" t="s">
        <v>71</v>
      </c>
      <c r="AH26" s="70" t="s">
        <v>70</v>
      </c>
      <c r="AI26" s="82" t="s">
        <v>70</v>
      </c>
      <c r="AJ26" s="171" t="s">
        <v>71</v>
      </c>
      <c r="AL26" s="129" t="s">
        <v>90</v>
      </c>
      <c r="AM26" s="129" t="s">
        <v>89</v>
      </c>
      <c r="AN26" s="1"/>
      <c r="AO26" s="1"/>
    </row>
    <row r="27" spans="1:41" ht="15.75" customHeight="1" thickTop="1">
      <c r="A27" s="259"/>
      <c r="B27" s="25" t="s">
        <v>23</v>
      </c>
      <c r="C27" s="18" t="s">
        <v>11</v>
      </c>
      <c r="D27" s="158" t="s">
        <v>7</v>
      </c>
      <c r="E27" s="18" t="s">
        <v>11</v>
      </c>
      <c r="F27" s="158" t="s">
        <v>7</v>
      </c>
      <c r="G27" s="18" t="s">
        <v>11</v>
      </c>
      <c r="H27" s="158" t="s">
        <v>7</v>
      </c>
      <c r="I27" s="18" t="s">
        <v>11</v>
      </c>
      <c r="J27" s="158" t="s">
        <v>7</v>
      </c>
      <c r="K27" s="105" t="s">
        <v>33</v>
      </c>
      <c r="L27" s="158" t="s">
        <v>7</v>
      </c>
      <c r="M27" s="82" t="s">
        <v>70</v>
      </c>
      <c r="N27" s="158" t="s">
        <v>7</v>
      </c>
      <c r="O27" s="156" t="s">
        <v>7</v>
      </c>
      <c r="P27" s="69" t="s">
        <v>70</v>
      </c>
      <c r="Q27" s="82" t="s">
        <v>70</v>
      </c>
      <c r="R27" s="165" t="s">
        <v>72</v>
      </c>
      <c r="S27" s="162" t="s">
        <v>7</v>
      </c>
      <c r="T27" s="69" t="s">
        <v>70</v>
      </c>
      <c r="U27" s="82" t="s">
        <v>70</v>
      </c>
      <c r="V27" s="168" t="s">
        <v>72</v>
      </c>
      <c r="W27" s="149"/>
      <c r="X27" s="149"/>
      <c r="Y27" s="168" t="s">
        <v>72</v>
      </c>
      <c r="Z27" s="69" t="s">
        <v>70</v>
      </c>
      <c r="AA27" s="82" t="s">
        <v>70</v>
      </c>
      <c r="AB27" s="168" t="s">
        <v>72</v>
      </c>
      <c r="AC27" s="168" t="s">
        <v>72</v>
      </c>
      <c r="AD27" s="69" t="s">
        <v>70</v>
      </c>
      <c r="AE27" s="82" t="s">
        <v>70</v>
      </c>
      <c r="AF27" s="168" t="s">
        <v>72</v>
      </c>
      <c r="AG27" s="168" t="s">
        <v>72</v>
      </c>
      <c r="AH27" s="69" t="s">
        <v>70</v>
      </c>
      <c r="AI27" s="82" t="s">
        <v>70</v>
      </c>
      <c r="AJ27" s="168" t="s">
        <v>72</v>
      </c>
      <c r="AL27" s="129" t="s">
        <v>91</v>
      </c>
      <c r="AM27" s="129" t="s">
        <v>103</v>
      </c>
      <c r="AN27" s="1"/>
      <c r="AO27" s="1"/>
    </row>
    <row r="28" spans="1:41" ht="15.75" thickBot="1">
      <c r="A28" s="27"/>
      <c r="B28" s="28"/>
      <c r="C28" s="24"/>
      <c r="D28" s="24"/>
      <c r="E28" s="24"/>
      <c r="F28" s="24"/>
      <c r="G28" s="24"/>
      <c r="H28" s="24"/>
      <c r="I28" s="24"/>
      <c r="J28" s="24"/>
      <c r="K28" s="24"/>
      <c r="L28" s="36"/>
      <c r="M28" s="36"/>
      <c r="N28" s="24"/>
      <c r="O28" s="24"/>
      <c r="P28" s="36"/>
      <c r="Q28" s="24"/>
      <c r="R28" s="24"/>
      <c r="S28" s="22"/>
      <c r="T28" s="36"/>
      <c r="U28" s="36"/>
      <c r="V28" s="24"/>
      <c r="W28" s="96"/>
      <c r="X28" s="135"/>
      <c r="Y28" s="36"/>
      <c r="Z28" s="24"/>
      <c r="AA28" s="24"/>
      <c r="AB28" s="36"/>
      <c r="AC28" s="36"/>
      <c r="AD28" s="24"/>
      <c r="AE28" s="24"/>
      <c r="AF28" s="36"/>
      <c r="AG28" s="36"/>
      <c r="AH28" s="24"/>
      <c r="AI28" s="24"/>
      <c r="AJ28" s="36"/>
      <c r="AL28" s="129" t="s">
        <v>92</v>
      </c>
      <c r="AM28" s="129" t="s">
        <v>104</v>
      </c>
      <c r="AN28" s="1"/>
      <c r="AO28" s="1"/>
    </row>
    <row r="29" spans="1:41" ht="16.5" thickTop="1" thickBot="1">
      <c r="A29" s="259" t="s">
        <v>18</v>
      </c>
      <c r="B29" s="26" t="s">
        <v>25</v>
      </c>
      <c r="C29" s="7" t="s">
        <v>29</v>
      </c>
      <c r="D29" s="68" t="s">
        <v>32</v>
      </c>
      <c r="E29" s="7" t="s">
        <v>29</v>
      </c>
      <c r="F29" s="20" t="s">
        <v>30</v>
      </c>
      <c r="G29" s="7" t="s">
        <v>29</v>
      </c>
      <c r="H29" s="23" t="s">
        <v>28</v>
      </c>
      <c r="I29" s="7" t="s">
        <v>29</v>
      </c>
      <c r="J29" s="23" t="s">
        <v>28</v>
      </c>
      <c r="K29" s="7" t="s">
        <v>29</v>
      </c>
      <c r="L29" s="23" t="s">
        <v>28</v>
      </c>
      <c r="M29" s="82" t="s">
        <v>70</v>
      </c>
      <c r="N29" s="173" t="s">
        <v>29</v>
      </c>
      <c r="O29" s="173" t="s">
        <v>29</v>
      </c>
      <c r="P29" s="70" t="s">
        <v>70</v>
      </c>
      <c r="Q29" s="72"/>
      <c r="R29" s="73"/>
      <c r="S29" s="173" t="s">
        <v>29</v>
      </c>
      <c r="T29" s="136" t="s">
        <v>70</v>
      </c>
      <c r="U29" s="82" t="s">
        <v>70</v>
      </c>
      <c r="V29" s="173" t="s">
        <v>29</v>
      </c>
      <c r="W29" s="243" t="s">
        <v>100</v>
      </c>
      <c r="X29" s="243"/>
      <c r="Y29" s="173" t="s">
        <v>29</v>
      </c>
      <c r="Z29" s="136" t="s">
        <v>70</v>
      </c>
      <c r="AA29" s="82" t="s">
        <v>70</v>
      </c>
      <c r="AB29" s="173" t="s">
        <v>29</v>
      </c>
      <c r="AC29" s="173" t="s">
        <v>29</v>
      </c>
      <c r="AD29" s="136" t="s">
        <v>70</v>
      </c>
      <c r="AE29" s="82" t="s">
        <v>70</v>
      </c>
      <c r="AF29" s="173" t="s">
        <v>29</v>
      </c>
      <c r="AG29" s="131"/>
      <c r="AH29" s="132"/>
      <c r="AI29" s="67" t="s">
        <v>48</v>
      </c>
      <c r="AJ29" s="67" t="s">
        <v>48</v>
      </c>
      <c r="AL29" s="129" t="s">
        <v>93</v>
      </c>
      <c r="AM29" s="129" t="s">
        <v>94</v>
      </c>
      <c r="AN29" s="1"/>
      <c r="AO29" s="1"/>
    </row>
    <row r="30" spans="1:41" ht="15.75" thickTop="1">
      <c r="A30" s="259"/>
      <c r="B30" s="3" t="s">
        <v>24</v>
      </c>
      <c r="C30" s="68" t="s">
        <v>32</v>
      </c>
      <c r="D30" s="7" t="s">
        <v>29</v>
      </c>
      <c r="E30" s="20" t="s">
        <v>30</v>
      </c>
      <c r="F30" s="7" t="s">
        <v>29</v>
      </c>
      <c r="G30" s="23" t="s">
        <v>28</v>
      </c>
      <c r="H30" s="7" t="s">
        <v>29</v>
      </c>
      <c r="I30" s="23" t="s">
        <v>28</v>
      </c>
      <c r="J30" s="7" t="s">
        <v>29</v>
      </c>
      <c r="K30" s="23" t="s">
        <v>28</v>
      </c>
      <c r="L30" s="7" t="s">
        <v>29</v>
      </c>
      <c r="M30" s="82" t="s">
        <v>70</v>
      </c>
      <c r="N30" s="23" t="s">
        <v>28</v>
      </c>
      <c r="O30" s="23" t="s">
        <v>28</v>
      </c>
      <c r="P30" s="69" t="s">
        <v>70</v>
      </c>
      <c r="Q30" s="74"/>
      <c r="R30" s="75"/>
      <c r="S30" s="23" t="s">
        <v>28</v>
      </c>
      <c r="T30" s="137" t="s">
        <v>70</v>
      </c>
      <c r="U30" s="82" t="s">
        <v>70</v>
      </c>
      <c r="V30" s="23" t="s">
        <v>28</v>
      </c>
      <c r="W30" s="243"/>
      <c r="X30" s="243"/>
      <c r="Y30" s="23" t="s">
        <v>28</v>
      </c>
      <c r="Z30" s="137" t="s">
        <v>70</v>
      </c>
      <c r="AA30" s="82" t="s">
        <v>70</v>
      </c>
      <c r="AB30" s="23" t="s">
        <v>28</v>
      </c>
      <c r="AC30" s="23" t="s">
        <v>28</v>
      </c>
      <c r="AD30" s="137" t="s">
        <v>70</v>
      </c>
      <c r="AE30" s="82" t="s">
        <v>70</v>
      </c>
      <c r="AF30" s="23" t="s">
        <v>28</v>
      </c>
      <c r="AG30" s="133"/>
      <c r="AH30" s="134"/>
      <c r="AI30" s="83" t="s">
        <v>48</v>
      </c>
      <c r="AJ30" s="138" t="s">
        <v>48</v>
      </c>
      <c r="AL30" s="129" t="s">
        <v>50</v>
      </c>
      <c r="AM30" s="129" t="s">
        <v>83</v>
      </c>
      <c r="AN30" s="1"/>
      <c r="AO30" s="1"/>
    </row>
    <row r="31" spans="1:41" ht="9" customHeight="1" thickBot="1">
      <c r="A31" s="259"/>
      <c r="B31" s="5"/>
      <c r="C31" s="6"/>
      <c r="D31" s="12"/>
      <c r="E31" s="16"/>
      <c r="F31" s="44"/>
      <c r="G31" s="6"/>
      <c r="H31" s="6"/>
      <c r="I31" s="45"/>
      <c r="J31" s="12"/>
      <c r="K31" s="16"/>
      <c r="L31" s="12"/>
      <c r="M31" s="16"/>
      <c r="N31" s="12"/>
      <c r="O31" s="16"/>
      <c r="P31" s="44"/>
      <c r="Q31" s="61"/>
      <c r="R31" s="61"/>
      <c r="S31" s="45"/>
      <c r="T31" s="12"/>
      <c r="U31" s="16"/>
      <c r="V31" s="12"/>
      <c r="W31" s="92"/>
      <c r="X31" s="95"/>
      <c r="Y31" s="16"/>
      <c r="Z31" s="12"/>
      <c r="AA31" s="16"/>
      <c r="AB31" s="12"/>
      <c r="AC31" s="16"/>
      <c r="AD31" s="12"/>
      <c r="AE31" s="16"/>
      <c r="AF31" s="85"/>
      <c r="AG31" s="59"/>
      <c r="AH31" s="59"/>
      <c r="AI31" s="144"/>
      <c r="AJ31" s="85"/>
      <c r="AL31" s="129" t="s">
        <v>14</v>
      </c>
      <c r="AM31" s="129" t="s">
        <v>14</v>
      </c>
      <c r="AN31" s="1"/>
      <c r="AO31" s="1"/>
    </row>
    <row r="32" spans="1:41" ht="16.5" thickTop="1" thickBot="1">
      <c r="A32" s="259"/>
      <c r="B32" s="3" t="s">
        <v>22</v>
      </c>
      <c r="C32" s="157" t="s">
        <v>7</v>
      </c>
      <c r="D32" s="47" t="s">
        <v>11</v>
      </c>
      <c r="E32" s="157" t="s">
        <v>7</v>
      </c>
      <c r="F32" s="47" t="s">
        <v>11</v>
      </c>
      <c r="G32" s="154" t="s">
        <v>31</v>
      </c>
      <c r="H32" s="7" t="s">
        <v>11</v>
      </c>
      <c r="I32" s="68" t="s">
        <v>49</v>
      </c>
      <c r="J32" s="47" t="s">
        <v>11</v>
      </c>
      <c r="K32" s="243" t="s">
        <v>107</v>
      </c>
      <c r="L32" s="243"/>
      <c r="M32" s="130" t="s">
        <v>6</v>
      </c>
      <c r="N32" s="70" t="s">
        <v>70</v>
      </c>
      <c r="O32" s="82" t="s">
        <v>70</v>
      </c>
      <c r="P32" s="130" t="s">
        <v>6</v>
      </c>
      <c r="Q32" s="61"/>
      <c r="R32" s="76"/>
      <c r="S32" s="82" t="s">
        <v>70</v>
      </c>
      <c r="T32" s="130" t="s">
        <v>6</v>
      </c>
      <c r="U32" s="130" t="s">
        <v>6</v>
      </c>
      <c r="V32" s="70" t="s">
        <v>70</v>
      </c>
      <c r="Y32" s="82" t="s">
        <v>70</v>
      </c>
      <c r="Z32" s="171" t="s">
        <v>71</v>
      </c>
      <c r="AA32" s="171" t="s">
        <v>71</v>
      </c>
      <c r="AB32" s="136" t="s">
        <v>70</v>
      </c>
      <c r="AC32" s="82" t="s">
        <v>70</v>
      </c>
      <c r="AD32" s="171" t="s">
        <v>71</v>
      </c>
      <c r="AE32" s="171" t="s">
        <v>71</v>
      </c>
      <c r="AF32" s="136" t="s">
        <v>70</v>
      </c>
      <c r="AG32" s="86"/>
      <c r="AH32" s="87"/>
      <c r="AI32" s="141" t="s">
        <v>70</v>
      </c>
      <c r="AJ32" s="67" t="s">
        <v>48</v>
      </c>
      <c r="AL32" s="129" t="s">
        <v>51</v>
      </c>
      <c r="AM32" s="241" t="s">
        <v>105</v>
      </c>
      <c r="AN32" s="242"/>
      <c r="AO32" s="1"/>
    </row>
    <row r="33" spans="1:41" ht="16.5" thickTop="1" thickBot="1">
      <c r="A33" s="260"/>
      <c r="B33" s="10" t="s">
        <v>23</v>
      </c>
      <c r="C33" s="18" t="s">
        <v>11</v>
      </c>
      <c r="D33" s="159" t="s">
        <v>7</v>
      </c>
      <c r="E33" s="18" t="s">
        <v>11</v>
      </c>
      <c r="F33" s="159" t="s">
        <v>7</v>
      </c>
      <c r="G33" s="18" t="s">
        <v>11</v>
      </c>
      <c r="H33" s="101" t="s">
        <v>31</v>
      </c>
      <c r="I33" s="18" t="s">
        <v>11</v>
      </c>
      <c r="J33" s="68" t="s">
        <v>49</v>
      </c>
      <c r="K33" s="243"/>
      <c r="L33" s="243"/>
      <c r="M33" s="163" t="s">
        <v>7</v>
      </c>
      <c r="N33" s="69" t="s">
        <v>70</v>
      </c>
      <c r="O33" s="82" t="s">
        <v>70</v>
      </c>
      <c r="P33" s="161" t="s">
        <v>7</v>
      </c>
      <c r="Q33" s="61"/>
      <c r="R33" s="76"/>
      <c r="S33" s="82" t="s">
        <v>70</v>
      </c>
      <c r="T33" s="168" t="s">
        <v>72</v>
      </c>
      <c r="U33" s="166" t="s">
        <v>72</v>
      </c>
      <c r="V33" s="69" t="s">
        <v>70</v>
      </c>
      <c r="Y33" s="82" t="s">
        <v>70</v>
      </c>
      <c r="Z33" s="166" t="s">
        <v>72</v>
      </c>
      <c r="AA33" s="166" t="s">
        <v>72</v>
      </c>
      <c r="AB33" s="137" t="s">
        <v>70</v>
      </c>
      <c r="AC33" s="82" t="s">
        <v>70</v>
      </c>
      <c r="AD33" s="166" t="s">
        <v>72</v>
      </c>
      <c r="AE33" s="166" t="s">
        <v>72</v>
      </c>
      <c r="AF33" s="137" t="s">
        <v>70</v>
      </c>
      <c r="AG33" s="86"/>
      <c r="AH33" s="88"/>
      <c r="AI33" s="141" t="s">
        <v>70</v>
      </c>
      <c r="AJ33" s="138" t="s">
        <v>48</v>
      </c>
      <c r="AL33" s="129" t="s">
        <v>95</v>
      </c>
      <c r="AM33" s="241" t="s">
        <v>105</v>
      </c>
      <c r="AN33" s="242"/>
      <c r="AO33" s="1"/>
    </row>
    <row r="34" spans="1:41" ht="15.75" thickTop="1">
      <c r="U34" s="271" t="s">
        <v>108</v>
      </c>
      <c r="V34" s="272"/>
      <c r="W34" s="251" t="s">
        <v>99</v>
      </c>
      <c r="X34" s="252"/>
    </row>
    <row r="35" spans="1:41">
      <c r="U35" s="273"/>
      <c r="V35" s="274"/>
      <c r="W35" s="253"/>
      <c r="X35" s="254"/>
    </row>
    <row r="37" spans="1:41">
      <c r="D37" t="s">
        <v>14</v>
      </c>
    </row>
  </sheetData>
  <mergeCells count="44">
    <mergeCell ref="W34:X35"/>
    <mergeCell ref="W17:X18"/>
    <mergeCell ref="W23:X24"/>
    <mergeCell ref="U23:V24"/>
    <mergeCell ref="Q23:R24"/>
    <mergeCell ref="U34:V35"/>
    <mergeCell ref="E1:H1"/>
    <mergeCell ref="P1:S1"/>
    <mergeCell ref="Z1:AC1"/>
    <mergeCell ref="AA3:AB3"/>
    <mergeCell ref="AC3:AD3"/>
    <mergeCell ref="G3:H3"/>
    <mergeCell ref="I3:J3"/>
    <mergeCell ref="E3:F3"/>
    <mergeCell ref="S3:T3"/>
    <mergeCell ref="W3:X3"/>
    <mergeCell ref="M3:N3"/>
    <mergeCell ref="AG1:AM1"/>
    <mergeCell ref="AE3:AF3"/>
    <mergeCell ref="AG3:AH3"/>
    <mergeCell ref="Q3:R3"/>
    <mergeCell ref="O3:P3"/>
    <mergeCell ref="AI3:AJ3"/>
    <mergeCell ref="U3:V3"/>
    <mergeCell ref="Y3:Z3"/>
    <mergeCell ref="A29:A33"/>
    <mergeCell ref="A5:A9"/>
    <mergeCell ref="C5:D6"/>
    <mergeCell ref="C8:D9"/>
    <mergeCell ref="C14:D15"/>
    <mergeCell ref="A11:A15"/>
    <mergeCell ref="A17:A21"/>
    <mergeCell ref="A23:A27"/>
    <mergeCell ref="AM32:AN32"/>
    <mergeCell ref="AM33:AN33"/>
    <mergeCell ref="K32:L33"/>
    <mergeCell ref="C11:D12"/>
    <mergeCell ref="C3:D3"/>
    <mergeCell ref="K3:L3"/>
    <mergeCell ref="AI8:AJ9"/>
    <mergeCell ref="W5:X6"/>
    <mergeCell ref="W11:X12"/>
    <mergeCell ref="W8:X9"/>
    <mergeCell ref="W29:X30"/>
  </mergeCells>
  <pageMargins left="0.11811023622047245" right="0.11811023622047245" top="0.74803149606299213" bottom="0.74803149606299213" header="0.31496062992125984" footer="0.31496062992125984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R38"/>
  <sheetViews>
    <sheetView topLeftCell="A3" workbookViewId="0">
      <selection activeCell="F20" sqref="F20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2" spans="3:18" ht="15.75" thickBot="1"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175" t="s">
        <v>15</v>
      </c>
      <c r="F3" s="278" t="s">
        <v>56</v>
      </c>
      <c r="G3" s="279"/>
      <c r="H3" s="174"/>
      <c r="I3" s="280" t="s">
        <v>111</v>
      </c>
      <c r="J3" s="281"/>
      <c r="K3" s="281"/>
      <c r="L3" s="281"/>
      <c r="M3" s="281"/>
      <c r="N3" s="282"/>
      <c r="O3" s="174"/>
      <c r="P3" s="174"/>
      <c r="Q3" s="174"/>
      <c r="R3" s="174"/>
    </row>
    <row r="4" spans="3:18" ht="15.75" thickBot="1">
      <c r="C4" s="174"/>
      <c r="D4" s="176" t="s">
        <v>26</v>
      </c>
      <c r="E4" s="177" t="s">
        <v>21</v>
      </c>
      <c r="F4" s="178" t="s">
        <v>19</v>
      </c>
      <c r="G4" s="178" t="s">
        <v>20</v>
      </c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</row>
    <row r="5" spans="3:18" ht="24.75" thickBot="1">
      <c r="C5" s="174"/>
      <c r="D5" s="287" t="s">
        <v>44</v>
      </c>
      <c r="E5" s="179" t="s">
        <v>25</v>
      </c>
      <c r="F5" s="180" t="s">
        <v>1</v>
      </c>
      <c r="G5" s="180" t="s">
        <v>75</v>
      </c>
      <c r="H5" s="174"/>
      <c r="I5" s="181" t="s">
        <v>112</v>
      </c>
      <c r="J5" s="288" t="s">
        <v>113</v>
      </c>
      <c r="K5" s="289"/>
      <c r="L5" s="237" t="s">
        <v>114</v>
      </c>
      <c r="M5" s="237" t="s">
        <v>115</v>
      </c>
      <c r="N5" s="237" t="s">
        <v>116</v>
      </c>
      <c r="O5" s="174"/>
      <c r="P5" s="219" t="s">
        <v>36</v>
      </c>
      <c r="Q5" s="219" t="s">
        <v>45</v>
      </c>
      <c r="R5" s="174"/>
    </row>
    <row r="6" spans="3:18" ht="24">
      <c r="C6" s="174"/>
      <c r="D6" s="285"/>
      <c r="E6" s="179" t="s">
        <v>24</v>
      </c>
      <c r="F6" s="180" t="s">
        <v>2</v>
      </c>
      <c r="G6" s="180" t="s">
        <v>1</v>
      </c>
      <c r="H6" s="174"/>
      <c r="I6" s="283" t="s">
        <v>47</v>
      </c>
      <c r="J6" s="283" t="s">
        <v>117</v>
      </c>
      <c r="K6" s="183" t="str">
        <f>F5</f>
        <v>Analyse Numérique</v>
      </c>
      <c r="L6" s="183" t="str">
        <f>F6</f>
        <v>Electronique</v>
      </c>
      <c r="M6" s="238" t="str">
        <f>F8</f>
        <v>Langues &amp; communication</v>
      </c>
      <c r="N6" s="185" t="str">
        <f>F9</f>
        <v>Langues &amp; communication</v>
      </c>
      <c r="O6" s="174"/>
      <c r="P6" s="220" t="s">
        <v>106</v>
      </c>
      <c r="Q6" s="221" t="s">
        <v>40</v>
      </c>
      <c r="R6" s="174"/>
    </row>
    <row r="7" spans="3:18" ht="24.75" thickBot="1">
      <c r="C7" s="174"/>
      <c r="D7" s="285"/>
      <c r="E7" s="186"/>
      <c r="F7" s="187"/>
      <c r="G7" s="188"/>
      <c r="H7" s="174"/>
      <c r="I7" s="290"/>
      <c r="J7" s="284"/>
      <c r="K7" s="189" t="str">
        <f>VLOOKUP(K6,$P$6:$Q$35,2,FALSE)</f>
        <v>M. ZAOUI</v>
      </c>
      <c r="L7" s="189" t="str">
        <f>VLOOKUP(L6,$P$6:$Q$35,2,FALSE)</f>
        <v>M. NGOTE</v>
      </c>
      <c r="M7" s="240" t="str">
        <f>IF(M6="","",VLOOKUP(M6,$P$6:$Q$35,2,FALSE))</f>
        <v>Voir emploi centre des langues</v>
      </c>
      <c r="N7" s="240" t="str">
        <f>IF(N6="","",VLOOKUP(N6,$P$6:$Q$35,2,FALSE))</f>
        <v>Voir emploi centre des langues</v>
      </c>
      <c r="O7" s="174"/>
      <c r="P7" s="222" t="s">
        <v>1</v>
      </c>
      <c r="Q7" s="223" t="s">
        <v>13</v>
      </c>
      <c r="R7" s="174"/>
    </row>
    <row r="8" spans="3:18" ht="24">
      <c r="C8" s="174"/>
      <c r="D8" s="285"/>
      <c r="E8" s="179" t="s">
        <v>22</v>
      </c>
      <c r="F8" s="180" t="s">
        <v>118</v>
      </c>
      <c r="G8" s="180" t="s">
        <v>118</v>
      </c>
      <c r="H8" s="174"/>
      <c r="I8" s="290"/>
      <c r="J8" s="283" t="s">
        <v>119</v>
      </c>
      <c r="K8" s="183" t="str">
        <f>G5</f>
        <v>Dessin &amp; Technologie</v>
      </c>
      <c r="L8" s="183" t="str">
        <f>G6</f>
        <v>Analyse Numérique</v>
      </c>
      <c r="M8" s="191"/>
      <c r="N8" s="192"/>
      <c r="O8" s="174"/>
      <c r="P8" s="222" t="s">
        <v>4</v>
      </c>
      <c r="Q8" s="224" t="s">
        <v>37</v>
      </c>
      <c r="R8" s="174"/>
    </row>
    <row r="9" spans="3:18" ht="24.75" thickBot="1">
      <c r="C9" s="174"/>
      <c r="D9" s="285"/>
      <c r="E9" s="193" t="s">
        <v>23</v>
      </c>
      <c r="F9" s="180" t="s">
        <v>118</v>
      </c>
      <c r="G9" s="180" t="s">
        <v>118</v>
      </c>
      <c r="H9" s="174"/>
      <c r="I9" s="284"/>
      <c r="J9" s="284"/>
      <c r="K9" s="189" t="str">
        <f>VLOOKUP(K8,$P$6:$Q$35,2,FALSE)</f>
        <v>M. LASRI</v>
      </c>
      <c r="L9" s="189" t="str">
        <f>VLOOKUP(L8,$P$6:$Q$35,2,FALSE)</f>
        <v>M. ZAOUI</v>
      </c>
      <c r="M9" s="240" t="str">
        <f>IF(M8="","",VLOOKUP(M8,$P$6:$Q$35,2,FALSE))</f>
        <v/>
      </c>
      <c r="N9" s="240" t="str">
        <f>IF(N8="","",VLOOKUP(N8,$P$6:$Q$35,2,FALSE))</f>
        <v/>
      </c>
      <c r="O9" s="174"/>
      <c r="P9" s="225"/>
      <c r="Q9" s="226"/>
      <c r="R9" s="174"/>
    </row>
    <row r="10" spans="3:18">
      <c r="C10" s="174"/>
      <c r="D10" s="194"/>
      <c r="E10" s="195"/>
      <c r="F10" s="196"/>
      <c r="G10" s="197"/>
      <c r="H10" s="174"/>
      <c r="I10" s="283" t="s">
        <v>16</v>
      </c>
      <c r="J10" s="283" t="s">
        <v>117</v>
      </c>
      <c r="K10" s="183" t="str">
        <f>F11</f>
        <v>Automatique</v>
      </c>
      <c r="L10" s="183" t="str">
        <f>F12</f>
        <v>Electrotechnique</v>
      </c>
      <c r="M10" s="183" t="str">
        <f>F14</f>
        <v>Dessin &amp; Technologie</v>
      </c>
      <c r="N10" s="183" t="str">
        <f>F15</f>
        <v>Economie</v>
      </c>
      <c r="O10" s="174"/>
      <c r="P10" s="227" t="s">
        <v>5</v>
      </c>
      <c r="Q10" s="228" t="s">
        <v>38</v>
      </c>
      <c r="R10" s="174"/>
    </row>
    <row r="11" spans="3:18" ht="24.75" thickBot="1">
      <c r="C11" s="174"/>
      <c r="D11" s="285" t="s">
        <v>16</v>
      </c>
      <c r="E11" s="198" t="s">
        <v>25</v>
      </c>
      <c r="F11" s="180" t="s">
        <v>4</v>
      </c>
      <c r="G11" s="180" t="s">
        <v>3</v>
      </c>
      <c r="H11" s="174"/>
      <c r="I11" s="290"/>
      <c r="J11" s="284"/>
      <c r="K11" s="240" t="str">
        <f>VLOOKUP(K10,$P$6:$Q$35,2,FALSE)</f>
        <v>M. OUADGHIRI</v>
      </c>
      <c r="L11" s="240" t="str">
        <f>VLOOKUP(L10,$P$6:$Q$35,2,FALSE)</f>
        <v>M. NGOTE</v>
      </c>
      <c r="M11" s="240" t="str">
        <f>VLOOKUP(M10,$P$6:$Q$35,2,FALSE)</f>
        <v>M. LASRI</v>
      </c>
      <c r="N11" s="240" t="str">
        <f>VLOOKUP(N10,$P$6:$Q$35,2,FALSE)</f>
        <v>M. EL OUADI</v>
      </c>
      <c r="O11" s="174"/>
      <c r="P11" s="229" t="s">
        <v>8</v>
      </c>
      <c r="Q11" s="221" t="s">
        <v>74</v>
      </c>
      <c r="R11" s="174"/>
    </row>
    <row r="12" spans="3:18" ht="24">
      <c r="C12" s="174"/>
      <c r="D12" s="285"/>
      <c r="E12" s="199" t="s">
        <v>24</v>
      </c>
      <c r="F12" s="180" t="s">
        <v>3</v>
      </c>
      <c r="G12" s="180" t="s">
        <v>4</v>
      </c>
      <c r="H12" s="174"/>
      <c r="I12" s="290"/>
      <c r="J12" s="283" t="s">
        <v>119</v>
      </c>
      <c r="K12" s="183" t="str">
        <f>G11</f>
        <v>Electrotechnique</v>
      </c>
      <c r="L12" s="183" t="str">
        <f>G12</f>
        <v>Automatique</v>
      </c>
      <c r="M12" s="183" t="str">
        <f>G14</f>
        <v>Ingénierie</v>
      </c>
      <c r="N12" s="183" t="str">
        <f>G15</f>
        <v>Dessin &amp; Technologie</v>
      </c>
      <c r="O12" s="174"/>
      <c r="P12" s="230" t="s">
        <v>75</v>
      </c>
      <c r="Q12" s="231" t="s">
        <v>10</v>
      </c>
      <c r="R12" s="174"/>
    </row>
    <row r="13" spans="3:18" ht="15.75" thickBot="1">
      <c r="C13" s="174"/>
      <c r="D13" s="285"/>
      <c r="E13" s="200"/>
      <c r="F13" s="201"/>
      <c r="G13" s="202"/>
      <c r="H13" s="174"/>
      <c r="I13" s="284"/>
      <c r="J13" s="284"/>
      <c r="K13" s="240" t="str">
        <f>VLOOKUP(K12,$P$6:$Q$35,2,FALSE)</f>
        <v>M. NGOTE</v>
      </c>
      <c r="L13" s="189" t="str">
        <f>VLOOKUP(L12,$P$6:$Q$35,2,FALSE)</f>
        <v>M. OUADGHIRI</v>
      </c>
      <c r="M13" s="240" t="str">
        <f>VLOOKUP(M12,$P$6:$Q$35,2,FALSE)</f>
        <v>M. HAMIDI</v>
      </c>
      <c r="N13" s="240" t="str">
        <f>VLOOKUP(N12,$P$6:$Q$35,2,FALSE)</f>
        <v>M. LASRI</v>
      </c>
      <c r="O13" s="174"/>
      <c r="P13" s="229" t="s">
        <v>7</v>
      </c>
      <c r="Q13" s="221" t="s">
        <v>102</v>
      </c>
      <c r="R13" s="174"/>
    </row>
    <row r="14" spans="3:18" ht="24">
      <c r="C14" s="174"/>
      <c r="D14" s="285"/>
      <c r="E14" s="199" t="s">
        <v>22</v>
      </c>
      <c r="F14" s="180" t="s">
        <v>75</v>
      </c>
      <c r="G14" s="180" t="s">
        <v>11</v>
      </c>
      <c r="H14" s="174"/>
      <c r="I14" s="239"/>
      <c r="J14" s="283" t="s">
        <v>117</v>
      </c>
      <c r="K14" s="183" t="str">
        <f>F17</f>
        <v>Mathématiques</v>
      </c>
      <c r="L14" s="183" t="str">
        <f>F18</f>
        <v>Metrologie</v>
      </c>
      <c r="M14" s="235"/>
      <c r="N14" s="235"/>
      <c r="O14" s="174"/>
      <c r="P14" s="229" t="s">
        <v>2</v>
      </c>
      <c r="Q14" s="231" t="s">
        <v>39</v>
      </c>
      <c r="R14" s="174"/>
    </row>
    <row r="15" spans="3:18" ht="24.75" thickBot="1">
      <c r="C15" s="174"/>
      <c r="D15" s="285"/>
      <c r="E15" s="204" t="s">
        <v>23</v>
      </c>
      <c r="F15" s="180" t="s">
        <v>7</v>
      </c>
      <c r="G15" s="180" t="s">
        <v>75</v>
      </c>
      <c r="H15" s="174"/>
      <c r="I15" s="239" t="s">
        <v>97</v>
      </c>
      <c r="J15" s="284"/>
      <c r="K15" s="240" t="str">
        <f>VLOOKUP(K14,$P$6:$Q$35,2,FALSE)</f>
        <v>M. NAJIB</v>
      </c>
      <c r="L15" s="189" t="str">
        <f>VLOOKUP(L14,$P$6:$Q$35,2,FALSE)</f>
        <v>M. MOUBAKER</v>
      </c>
      <c r="M15" s="236" t="str">
        <f>IF(M14="","",VLOOKUP(M14,$P$6:$Q$35,2,FALSE))</f>
        <v/>
      </c>
      <c r="N15" s="236" t="str">
        <f>IF(N14="","",VLOOKUP(N14,$P$6:$Q$35,2,FALSE))</f>
        <v/>
      </c>
      <c r="O15" s="174"/>
      <c r="P15" s="225"/>
      <c r="Q15" s="226"/>
      <c r="R15" s="174"/>
    </row>
    <row r="16" spans="3:18">
      <c r="C16" s="174"/>
      <c r="D16" s="194"/>
      <c r="E16" s="195"/>
      <c r="F16" s="205"/>
      <c r="G16" s="180" t="s">
        <v>4</v>
      </c>
      <c r="H16" s="174"/>
      <c r="I16" s="206"/>
      <c r="J16" s="283" t="s">
        <v>119</v>
      </c>
      <c r="K16" s="183" t="str">
        <f>G17</f>
        <v>Automatique</v>
      </c>
      <c r="L16" s="183" t="str">
        <f>G18</f>
        <v>Mathématiques</v>
      </c>
      <c r="M16" s="235"/>
      <c r="N16" s="235"/>
      <c r="O16" s="174"/>
      <c r="P16" s="229" t="s">
        <v>3</v>
      </c>
      <c r="Q16" s="221" t="s">
        <v>39</v>
      </c>
      <c r="R16" s="174"/>
    </row>
    <row r="17" spans="3:18" ht="15.75" thickBot="1">
      <c r="C17" s="174"/>
      <c r="D17" s="285" t="s">
        <v>97</v>
      </c>
      <c r="E17" s="207" t="s">
        <v>25</v>
      </c>
      <c r="F17" s="180" t="s">
        <v>0</v>
      </c>
      <c r="G17" s="180" t="s">
        <v>4</v>
      </c>
      <c r="H17" s="174"/>
      <c r="I17" s="208"/>
      <c r="J17" s="284"/>
      <c r="K17" s="240" t="str">
        <f>VLOOKUP(K16,$P$6:$Q$35,2,FALSE)</f>
        <v>M. OUADGHIRI</v>
      </c>
      <c r="L17" s="189" t="str">
        <f>VLOOKUP(L16,$P$6:$Q$35,2,FALSE)</f>
        <v>M. NAJIB</v>
      </c>
      <c r="M17" s="236" t="str">
        <f>IF(M16="","",VLOOKUP(M16,$P$6:$Q$35,2,FALSE))</f>
        <v/>
      </c>
      <c r="N17" s="236" t="str">
        <f>IF(N16="","",VLOOKUP(N16,$P$6:$Q$35,2,FALSE))</f>
        <v/>
      </c>
      <c r="O17" s="174"/>
      <c r="P17" s="229" t="s">
        <v>11</v>
      </c>
      <c r="Q17" s="221" t="s">
        <v>41</v>
      </c>
      <c r="R17" s="174"/>
    </row>
    <row r="18" spans="3:18">
      <c r="C18" s="174"/>
      <c r="D18" s="285"/>
      <c r="E18" s="179" t="s">
        <v>24</v>
      </c>
      <c r="F18" s="180" t="s">
        <v>71</v>
      </c>
      <c r="G18" s="180" t="s">
        <v>0</v>
      </c>
      <c r="H18" s="174"/>
      <c r="I18" s="239"/>
      <c r="J18" s="183"/>
      <c r="K18" s="183" t="str">
        <f>F23</f>
        <v>Electronique</v>
      </c>
      <c r="L18" s="183" t="str">
        <f>F24</f>
        <v>Dessin &amp; Technologie</v>
      </c>
      <c r="M18" s="183" t="str">
        <f>F26</f>
        <v>Metrologie</v>
      </c>
      <c r="N18" s="183" t="str">
        <f>F27</f>
        <v>Automatique</v>
      </c>
      <c r="O18" s="174"/>
      <c r="P18" s="227" t="s">
        <v>0</v>
      </c>
      <c r="Q18" s="228" t="s">
        <v>9</v>
      </c>
      <c r="R18" s="174"/>
    </row>
    <row r="19" spans="3:18" ht="15.75" thickBot="1">
      <c r="C19" s="174"/>
      <c r="D19" s="285"/>
      <c r="E19" s="209"/>
      <c r="F19" s="210"/>
      <c r="G19" s="210"/>
      <c r="H19" s="174"/>
      <c r="I19" s="239"/>
      <c r="J19" s="189" t="s">
        <v>117</v>
      </c>
      <c r="K19" s="240" t="str">
        <f>VLOOKUP(K18,$P$6:$Q$35,2,FALSE)</f>
        <v>M. NGOTE</v>
      </c>
      <c r="L19" s="189" t="str">
        <f>VLOOKUP(L18,$P$6:$Q$35,2,FALSE)</f>
        <v>M. LASRI</v>
      </c>
      <c r="M19" s="240" t="str">
        <f>VLOOKUP(M18,$P$6:$Q$35,2,FALSE)</f>
        <v>M. MOUBAKER</v>
      </c>
      <c r="N19" s="240" t="str">
        <f>VLOOKUP(N18,$P$6:$Q$35,2,FALSE)</f>
        <v>M. OUADGHIRI</v>
      </c>
      <c r="O19" s="174"/>
      <c r="P19" s="227" t="s">
        <v>71</v>
      </c>
      <c r="Q19" s="228" t="s">
        <v>46</v>
      </c>
      <c r="R19" s="174"/>
    </row>
    <row r="20" spans="3:18">
      <c r="C20" s="174"/>
      <c r="D20" s="285"/>
      <c r="E20" s="179" t="s">
        <v>22</v>
      </c>
      <c r="F20" s="180"/>
      <c r="G20" s="180"/>
      <c r="H20" s="174"/>
      <c r="I20" s="239" t="s">
        <v>17</v>
      </c>
      <c r="J20" s="283" t="s">
        <v>119</v>
      </c>
      <c r="K20" s="183" t="str">
        <f>G23</f>
        <v>Automatismes</v>
      </c>
      <c r="L20" s="183" t="str">
        <f>G24</f>
        <v>Electronique</v>
      </c>
      <c r="M20" s="183" t="str">
        <f>G26</f>
        <v>Automatique</v>
      </c>
      <c r="N20" s="183" t="str">
        <f>G27</f>
        <v>Economie</v>
      </c>
      <c r="O20" s="174"/>
      <c r="P20" s="232" t="s">
        <v>12</v>
      </c>
      <c r="Q20" s="232" t="s">
        <v>43</v>
      </c>
      <c r="R20" s="174"/>
    </row>
    <row r="21" spans="3:18" ht="15.75" thickBot="1">
      <c r="C21" s="174"/>
      <c r="D21" s="285"/>
      <c r="E21" s="193" t="s">
        <v>23</v>
      </c>
      <c r="F21" s="180"/>
      <c r="G21" s="180"/>
      <c r="H21" s="174"/>
      <c r="I21" s="208"/>
      <c r="J21" s="284"/>
      <c r="K21" s="240" t="str">
        <f>VLOOKUP(K20,$P$6:$Q$35,2,FALSE)</f>
        <v>M. TAHIRI</v>
      </c>
      <c r="L21" s="189" t="str">
        <f>VLOOKUP(L20,$P$6:$Q$35,2,FALSE)</f>
        <v>M. NGOTE</v>
      </c>
      <c r="M21" s="240" t="str">
        <f>VLOOKUP(M20,$P$6:$Q$35,2,FALSE)</f>
        <v>M. OUADGHIRI</v>
      </c>
      <c r="N21" s="240" t="str">
        <f>VLOOKUP(N20,$P$6:$Q$35,2,FALSE)</f>
        <v>M. EL OUADI</v>
      </c>
      <c r="O21" s="174"/>
      <c r="P21" s="232" t="s">
        <v>120</v>
      </c>
      <c r="Q21" s="232"/>
      <c r="R21" s="174"/>
    </row>
    <row r="22" spans="3:18" ht="24">
      <c r="C22" s="174"/>
      <c r="D22" s="194"/>
      <c r="E22" s="195"/>
      <c r="F22" s="196"/>
      <c r="G22" s="211"/>
      <c r="H22" s="174"/>
      <c r="I22" s="239"/>
      <c r="J22" s="283" t="s">
        <v>117</v>
      </c>
      <c r="K22" s="183" t="str">
        <f>F29</f>
        <v xml:space="preserve">Algorithmique &amp; C </v>
      </c>
      <c r="L22" s="183" t="str">
        <f>F30</f>
        <v>Mathématiques</v>
      </c>
      <c r="M22" s="238" t="str">
        <f>F32</f>
        <v>Examen Ingenerie</v>
      </c>
      <c r="N22" s="185" t="str">
        <f>F33</f>
        <v>Examen Ingenerie</v>
      </c>
      <c r="O22" s="174"/>
      <c r="P22" s="180" t="s">
        <v>118</v>
      </c>
      <c r="Q22" s="180" t="s">
        <v>121</v>
      </c>
      <c r="R22" s="174"/>
    </row>
    <row r="23" spans="3:18" ht="15.75" thickBot="1">
      <c r="C23" s="174"/>
      <c r="D23" s="285" t="s">
        <v>17</v>
      </c>
      <c r="E23" s="207" t="s">
        <v>25</v>
      </c>
      <c r="F23" s="180" t="s">
        <v>2</v>
      </c>
      <c r="G23" s="180" t="s">
        <v>5</v>
      </c>
      <c r="H23" s="174"/>
      <c r="I23" s="239" t="s">
        <v>18</v>
      </c>
      <c r="J23" s="284"/>
      <c r="K23" s="240" t="str">
        <f>VLOOKUP(K22,$P$6:$Q$35,2,FALSE)</f>
        <v>M. EL GAMAH</v>
      </c>
      <c r="L23" s="189" t="str">
        <f>VLOOKUP(L22,$P$6:$Q$35,2,FALSE)</f>
        <v>M. NAJIB</v>
      </c>
      <c r="M23" s="240">
        <f>VLOOKUP(M22,$P$6:$Q$35,2,FALSE)</f>
        <v>0</v>
      </c>
      <c r="N23" s="189">
        <f>VLOOKUP(N22,$P$6:$Q$35,2,FALSE)</f>
        <v>0</v>
      </c>
      <c r="O23" s="174"/>
      <c r="P23" s="232" t="s">
        <v>80</v>
      </c>
      <c r="Q23" s="232" t="s">
        <v>81</v>
      </c>
      <c r="R23" s="174"/>
    </row>
    <row r="24" spans="3:18" ht="24">
      <c r="C24" s="174"/>
      <c r="D24" s="285"/>
      <c r="E24" s="179" t="s">
        <v>24</v>
      </c>
      <c r="F24" s="180" t="s">
        <v>75</v>
      </c>
      <c r="G24" s="180" t="s">
        <v>2</v>
      </c>
      <c r="H24" s="174"/>
      <c r="I24" s="206"/>
      <c r="J24" s="283" t="s">
        <v>119</v>
      </c>
      <c r="K24" s="183" t="str">
        <f>F30</f>
        <v>Mathématiques</v>
      </c>
      <c r="L24" s="183" t="str">
        <f>G30</f>
        <v xml:space="preserve">Algorithmique &amp; C </v>
      </c>
      <c r="M24" s="238" t="str">
        <f>G32</f>
        <v>Examen Ingenerie</v>
      </c>
      <c r="N24" s="183" t="str">
        <f>G33</f>
        <v>Examen Ingenerie</v>
      </c>
      <c r="O24" s="174"/>
      <c r="P24" s="232" t="s">
        <v>82</v>
      </c>
      <c r="Q24" s="232" t="s">
        <v>83</v>
      </c>
      <c r="R24" s="174"/>
    </row>
    <row r="25" spans="3:18" ht="15.75" thickBot="1">
      <c r="C25" s="174"/>
      <c r="D25" s="285"/>
      <c r="E25" s="212"/>
      <c r="F25" s="213"/>
      <c r="G25" s="214"/>
      <c r="H25" s="174"/>
      <c r="I25" s="208"/>
      <c r="J25" s="284"/>
      <c r="K25" s="240" t="str">
        <f>VLOOKUP(K24,$P$6:$Q$35,2,FALSE)</f>
        <v>M. NAJIB</v>
      </c>
      <c r="L25" s="189" t="str">
        <f>VLOOKUP(L24,$P$6:$Q$35,2,FALSE)</f>
        <v>M. EL GAMAH</v>
      </c>
      <c r="M25" s="240">
        <f>VLOOKUP(M24,$P$6:$Q$35,2,FALSE)</f>
        <v>0</v>
      </c>
      <c r="N25" s="189">
        <f>VLOOKUP(N24,$P$6:$Q$35,2,FALSE)</f>
        <v>0</v>
      </c>
      <c r="O25" s="174"/>
      <c r="P25" s="233" t="s">
        <v>84</v>
      </c>
      <c r="Q25" s="233" t="s">
        <v>85</v>
      </c>
      <c r="R25" s="174"/>
    </row>
    <row r="26" spans="3:18">
      <c r="C26" s="174"/>
      <c r="D26" s="285"/>
      <c r="E26" s="179" t="s">
        <v>22</v>
      </c>
      <c r="F26" s="180" t="s">
        <v>71</v>
      </c>
      <c r="G26" s="180" t="s">
        <v>4</v>
      </c>
      <c r="H26" s="174"/>
      <c r="I26" s="174"/>
      <c r="J26" s="174"/>
      <c r="K26" s="174"/>
      <c r="L26" s="174"/>
      <c r="M26" s="174"/>
      <c r="N26" s="174"/>
      <c r="O26" s="174"/>
      <c r="P26" s="233" t="s">
        <v>86</v>
      </c>
      <c r="Q26" s="233" t="s">
        <v>87</v>
      </c>
      <c r="R26" s="174"/>
    </row>
    <row r="27" spans="3:18">
      <c r="C27" s="174"/>
      <c r="D27" s="285"/>
      <c r="E27" s="193" t="s">
        <v>23</v>
      </c>
      <c r="F27" s="180" t="s">
        <v>4</v>
      </c>
      <c r="G27" s="180" t="s">
        <v>7</v>
      </c>
      <c r="H27" s="174"/>
      <c r="I27" s="174"/>
      <c r="J27" s="174"/>
      <c r="K27" s="174"/>
      <c r="L27" s="174"/>
      <c r="M27" s="174"/>
      <c r="N27" s="174"/>
      <c r="O27" s="174"/>
      <c r="P27" s="233" t="s">
        <v>88</v>
      </c>
      <c r="Q27" s="233" t="s">
        <v>13</v>
      </c>
      <c r="R27" s="174"/>
    </row>
    <row r="28" spans="3:18">
      <c r="C28" s="174"/>
      <c r="D28" s="194"/>
      <c r="E28" s="195"/>
      <c r="F28" s="215"/>
      <c r="G28" s="216"/>
      <c r="H28" s="174"/>
      <c r="I28" s="174"/>
      <c r="J28" s="174"/>
      <c r="K28" s="174"/>
      <c r="L28" s="174"/>
      <c r="M28" s="174"/>
      <c r="N28" s="174"/>
      <c r="O28" s="174"/>
      <c r="P28" s="233" t="s">
        <v>14</v>
      </c>
      <c r="Q28" s="233" t="s">
        <v>14</v>
      </c>
      <c r="R28" s="174"/>
    </row>
    <row r="29" spans="3:18" ht="24">
      <c r="C29" s="174"/>
      <c r="D29" s="285" t="s">
        <v>18</v>
      </c>
      <c r="E29" s="207" t="s">
        <v>25</v>
      </c>
      <c r="F29" s="180" t="s">
        <v>106</v>
      </c>
      <c r="G29" s="180" t="s">
        <v>0</v>
      </c>
      <c r="H29" s="174"/>
      <c r="I29" s="174"/>
      <c r="J29" s="174"/>
      <c r="K29" s="174"/>
      <c r="L29" s="174"/>
      <c r="M29" s="174"/>
      <c r="N29" s="174"/>
      <c r="O29" s="174"/>
      <c r="P29" s="233" t="s">
        <v>90</v>
      </c>
      <c r="Q29" s="233" t="s">
        <v>89</v>
      </c>
      <c r="R29" s="174"/>
    </row>
    <row r="30" spans="3:18" ht="24">
      <c r="C30" s="174"/>
      <c r="D30" s="285"/>
      <c r="E30" s="179" t="s">
        <v>24</v>
      </c>
      <c r="F30" s="180" t="s">
        <v>0</v>
      </c>
      <c r="G30" s="180" t="s">
        <v>106</v>
      </c>
      <c r="H30" s="174"/>
      <c r="I30" s="174"/>
      <c r="J30" s="174"/>
      <c r="K30" s="174"/>
      <c r="L30" s="174"/>
      <c r="M30" s="174"/>
      <c r="N30" s="174"/>
      <c r="O30" s="174"/>
      <c r="P30" s="233" t="s">
        <v>91</v>
      </c>
      <c r="Q30" s="233" t="s">
        <v>103</v>
      </c>
      <c r="R30" s="174"/>
    </row>
    <row r="31" spans="3:18">
      <c r="C31" s="174"/>
      <c r="D31" s="285"/>
      <c r="E31" s="209"/>
      <c r="F31" s="210"/>
      <c r="G31" s="217"/>
      <c r="H31" s="174"/>
      <c r="I31" s="174"/>
      <c r="J31" s="174"/>
      <c r="K31" s="174"/>
      <c r="L31" s="174"/>
      <c r="M31" s="174"/>
      <c r="N31" s="174"/>
      <c r="O31" s="174"/>
      <c r="P31" s="233" t="s">
        <v>92</v>
      </c>
      <c r="Q31" s="233" t="s">
        <v>104</v>
      </c>
      <c r="R31" s="174"/>
    </row>
    <row r="32" spans="3:18" ht="24">
      <c r="C32" s="174"/>
      <c r="D32" s="285"/>
      <c r="E32" s="179" t="s">
        <v>22</v>
      </c>
      <c r="F32" s="180" t="s">
        <v>120</v>
      </c>
      <c r="G32" s="180" t="s">
        <v>120</v>
      </c>
      <c r="H32" s="174"/>
      <c r="I32" s="174"/>
      <c r="J32" s="174"/>
      <c r="K32" s="174"/>
      <c r="L32" s="174"/>
      <c r="M32" s="174"/>
      <c r="N32" s="174"/>
      <c r="O32" s="174"/>
      <c r="P32" s="233" t="s">
        <v>93</v>
      </c>
      <c r="Q32" s="233" t="s">
        <v>94</v>
      </c>
      <c r="R32" s="174"/>
    </row>
    <row r="33" spans="3:18" ht="24.75" thickBot="1">
      <c r="C33" s="174"/>
      <c r="D33" s="286"/>
      <c r="E33" s="218" t="s">
        <v>23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50</v>
      </c>
      <c r="Q33" s="233" t="s">
        <v>83</v>
      </c>
      <c r="R33" s="174"/>
    </row>
    <row r="34" spans="3:18" ht="15.75" thickTop="1"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233" t="s">
        <v>51</v>
      </c>
      <c r="Q34" s="234" t="s">
        <v>105</v>
      </c>
      <c r="R34" s="174"/>
    </row>
    <row r="35" spans="3:18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95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</sheetData>
  <mergeCells count="19">
    <mergeCell ref="J22:J23"/>
    <mergeCell ref="D23:D27"/>
    <mergeCell ref="J24:J25"/>
    <mergeCell ref="D29:D33"/>
    <mergeCell ref="I10:I13"/>
    <mergeCell ref="J10:J11"/>
    <mergeCell ref="D11:D15"/>
    <mergeCell ref="J12:J13"/>
    <mergeCell ref="J14:J15"/>
    <mergeCell ref="J16:J17"/>
    <mergeCell ref="D17:D21"/>
    <mergeCell ref="J20:J21"/>
    <mergeCell ref="F3:G3"/>
    <mergeCell ref="I3:N3"/>
    <mergeCell ref="D5:D9"/>
    <mergeCell ref="J5:K5"/>
    <mergeCell ref="I6:I9"/>
    <mergeCell ref="J6:J7"/>
    <mergeCell ref="J8:J9"/>
  </mergeCells>
  <dataValidations count="1">
    <dataValidation type="list" allowBlank="1" showInputMessage="1" showErrorMessage="1" sqref="F17:F18 F32:G33 F23:G24 F26:G27 F29:G30 F5:G6 F8:G9 F11:G12 F14:G15 G16:G18 F20:G21">
      <formula1>$P$6:$P$22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C1:R38"/>
  <sheetViews>
    <sheetView workbookViewId="0">
      <selection activeCell="K11" sqref="K11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1" spans="3:18">
      <c r="J1" s="292"/>
      <c r="K1" s="292"/>
      <c r="L1" s="292"/>
    </row>
    <row r="2" spans="3:18" ht="15.75" thickBot="1">
      <c r="C2" s="174"/>
      <c r="D2" s="174"/>
      <c r="E2" s="174"/>
      <c r="F2" s="174"/>
      <c r="G2" s="174"/>
      <c r="H2" s="174"/>
      <c r="I2" s="174"/>
      <c r="J2" s="293"/>
      <c r="K2" s="293"/>
      <c r="L2" s="293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175" t="s">
        <v>15</v>
      </c>
      <c r="F3" s="248" t="s">
        <v>57</v>
      </c>
      <c r="G3" s="249"/>
      <c r="H3" s="174"/>
      <c r="I3" s="294" t="str">
        <f>F3</f>
        <v>Sem 5 / 19- 23 Oct</v>
      </c>
      <c r="J3" s="295"/>
      <c r="K3" s="295"/>
      <c r="L3" s="295"/>
      <c r="M3" s="295"/>
      <c r="N3" s="296"/>
      <c r="O3" s="174"/>
      <c r="P3" s="174"/>
      <c r="Q3" s="174"/>
      <c r="R3" s="174"/>
    </row>
    <row r="4" spans="3:18" ht="15.75" thickBot="1">
      <c r="C4" s="174"/>
      <c r="D4" s="176" t="s">
        <v>26</v>
      </c>
      <c r="E4" s="177" t="s">
        <v>21</v>
      </c>
      <c r="F4" s="178" t="s">
        <v>19</v>
      </c>
      <c r="G4" s="178" t="s">
        <v>20</v>
      </c>
      <c r="H4" s="174"/>
      <c r="I4" s="297" t="s">
        <v>125</v>
      </c>
      <c r="J4" s="298"/>
      <c r="K4" s="298"/>
      <c r="L4" s="298"/>
      <c r="M4" s="298"/>
      <c r="N4" s="299"/>
      <c r="O4" s="174"/>
      <c r="P4" s="174"/>
      <c r="Q4" s="174"/>
      <c r="R4" s="174"/>
    </row>
    <row r="5" spans="3:18" ht="24.75" thickBot="1">
      <c r="C5" s="174"/>
      <c r="D5" s="287" t="s">
        <v>44</v>
      </c>
      <c r="E5" s="179" t="s">
        <v>25</v>
      </c>
      <c r="F5" s="180" t="s">
        <v>4</v>
      </c>
      <c r="G5" s="180" t="s">
        <v>75</v>
      </c>
      <c r="H5" s="174"/>
      <c r="I5" s="181" t="s">
        <v>112</v>
      </c>
      <c r="J5" s="288" t="s">
        <v>113</v>
      </c>
      <c r="K5" s="289"/>
      <c r="L5" s="182" t="s">
        <v>114</v>
      </c>
      <c r="M5" s="182" t="s">
        <v>115</v>
      </c>
      <c r="N5" s="182" t="s">
        <v>116</v>
      </c>
      <c r="O5" s="174"/>
      <c r="P5" s="219" t="s">
        <v>36</v>
      </c>
      <c r="Q5" s="219" t="s">
        <v>45</v>
      </c>
      <c r="R5" s="174"/>
    </row>
    <row r="6" spans="3:18" ht="24">
      <c r="C6" s="174"/>
      <c r="D6" s="285"/>
      <c r="E6" s="179" t="s">
        <v>24</v>
      </c>
      <c r="F6" s="180" t="s">
        <v>2</v>
      </c>
      <c r="G6" s="180" t="s">
        <v>1</v>
      </c>
      <c r="H6" s="174"/>
      <c r="I6" s="283" t="s">
        <v>47</v>
      </c>
      <c r="J6" s="283" t="s">
        <v>117</v>
      </c>
      <c r="K6" s="183" t="str">
        <f>F5</f>
        <v>Automatique</v>
      </c>
      <c r="L6" s="183" t="str">
        <f>F6</f>
        <v>Electronique</v>
      </c>
      <c r="M6" s="184" t="str">
        <f>F8</f>
        <v>Langues &amp; communication</v>
      </c>
      <c r="N6" s="185" t="str">
        <f>F9</f>
        <v>Langues &amp; communication</v>
      </c>
      <c r="O6" s="174"/>
      <c r="P6" s="220" t="s">
        <v>106</v>
      </c>
      <c r="Q6" s="221" t="s">
        <v>40</v>
      </c>
      <c r="R6" s="174"/>
    </row>
    <row r="7" spans="3:18" ht="24.75" thickBot="1">
      <c r="C7" s="174"/>
      <c r="D7" s="285"/>
      <c r="E7" s="186"/>
      <c r="F7" s="187"/>
      <c r="G7" s="188"/>
      <c r="H7" s="174"/>
      <c r="I7" s="290"/>
      <c r="J7" s="284"/>
      <c r="K7" s="189" t="str">
        <f ca="1">VLOOKUP(K6,$P$6:$Q$35,2,FALSE)</f>
        <v>M. OUADGHIRI</v>
      </c>
      <c r="L7" s="189" t="str">
        <f>VLOOKUP(L6,$P$6:$Q$35,2,FALSE)</f>
        <v>M. NGOTE</v>
      </c>
      <c r="M7" s="190" t="str">
        <f ca="1">IF(M6="","",VLOOKUP(M6,$P$6:$Q$35,2,FALSE))</f>
        <v>Voir emploi centre des langues</v>
      </c>
      <c r="N7" s="190" t="str">
        <f ca="1">IF(N6="","",VLOOKUP(N6,$P$6:$Q$35,2,FALSE))</f>
        <v>Voir emploi centre des langues</v>
      </c>
      <c r="O7" s="174"/>
      <c r="P7" s="222" t="s">
        <v>1</v>
      </c>
      <c r="Q7" s="223" t="s">
        <v>13</v>
      </c>
      <c r="R7" s="174"/>
    </row>
    <row r="8" spans="3:18" ht="24">
      <c r="C8" s="174"/>
      <c r="D8" s="285"/>
      <c r="E8" s="179" t="s">
        <v>22</v>
      </c>
      <c r="F8" s="180" t="s">
        <v>118</v>
      </c>
      <c r="G8" s="180" t="s">
        <v>118</v>
      </c>
      <c r="H8" s="174"/>
      <c r="I8" s="290"/>
      <c r="J8" s="283" t="s">
        <v>119</v>
      </c>
      <c r="K8" s="183" t="str">
        <f>G5</f>
        <v>Dessin &amp; Technologie</v>
      </c>
      <c r="L8" s="183" t="str">
        <f>G6</f>
        <v>Analyse Numérique</v>
      </c>
      <c r="M8" s="191"/>
      <c r="N8" s="192"/>
      <c r="O8" s="174"/>
      <c r="P8" s="222" t="s">
        <v>4</v>
      </c>
      <c r="Q8" s="224" t="s">
        <v>37</v>
      </c>
      <c r="R8" s="174"/>
    </row>
    <row r="9" spans="3:18" ht="24.75" thickBot="1">
      <c r="C9" s="174"/>
      <c r="D9" s="285"/>
      <c r="E9" s="193" t="s">
        <v>23</v>
      </c>
      <c r="F9" s="180" t="s">
        <v>118</v>
      </c>
      <c r="G9" s="180" t="s">
        <v>118</v>
      </c>
      <c r="H9" s="174"/>
      <c r="I9" s="284"/>
      <c r="J9" s="284"/>
      <c r="K9" s="189" t="str">
        <f>VLOOKUP(K8,$P$6:$Q$35,2,FALSE)</f>
        <v>M. LASRI</v>
      </c>
      <c r="L9" s="189" t="str">
        <f ca="1">VLOOKUP(L8,$P$6:$Q$35,2,FALSE)</f>
        <v>M. ZAOUI</v>
      </c>
      <c r="M9" s="190" t="str">
        <f>IF(M8="","",VLOOKUP(M8,$P$6:$Q$35,2,FALSE))</f>
        <v/>
      </c>
      <c r="N9" s="190" t="str">
        <f>IF(N8="","",VLOOKUP(N8,$P$6:$Q$35,2,FALSE))</f>
        <v/>
      </c>
      <c r="O9" s="174"/>
      <c r="P9" s="225"/>
      <c r="Q9" s="226"/>
      <c r="R9" s="174"/>
    </row>
    <row r="10" spans="3:18">
      <c r="C10" s="174"/>
      <c r="D10" s="194"/>
      <c r="E10" s="195"/>
      <c r="F10" s="196"/>
      <c r="G10" s="197"/>
      <c r="H10" s="174"/>
      <c r="I10" s="283" t="s">
        <v>16</v>
      </c>
      <c r="J10" s="283" t="s">
        <v>117</v>
      </c>
      <c r="K10" s="183" t="str">
        <f>F11</f>
        <v>Automatique</v>
      </c>
      <c r="L10" s="183" t="str">
        <f>F12</f>
        <v>Electrotechnique</v>
      </c>
      <c r="M10" s="183" t="str">
        <f>F14</f>
        <v>Dessin &amp; Technologie</v>
      </c>
      <c r="N10" s="183" t="str">
        <f>F15</f>
        <v>Economie</v>
      </c>
      <c r="O10" s="174"/>
      <c r="P10" s="227" t="s">
        <v>5</v>
      </c>
      <c r="Q10" s="228" t="s">
        <v>38</v>
      </c>
      <c r="R10" s="174"/>
    </row>
    <row r="11" spans="3:18" ht="24.75" thickBot="1">
      <c r="C11" s="174"/>
      <c r="D11" s="285" t="s">
        <v>16</v>
      </c>
      <c r="E11" s="198" t="s">
        <v>25</v>
      </c>
      <c r="F11" s="180" t="s">
        <v>4</v>
      </c>
      <c r="G11" s="180" t="s">
        <v>3</v>
      </c>
      <c r="H11" s="174"/>
      <c r="I11" s="290"/>
      <c r="J11" s="284"/>
      <c r="K11" s="190" t="str">
        <f ca="1">VLOOKUP(K10,$P$6:$Q$35,2,FALSE)</f>
        <v>M. OUADGHIRI</v>
      </c>
      <c r="L11" s="190" t="str">
        <f ca="1">VLOOKUP(L10,$P$6:$Q$35,2,FALSE)</f>
        <v>M. NGOTE</v>
      </c>
      <c r="M11" s="190" t="str">
        <f ca="1">VLOOKUP(M10,$P$6:$Q$35,2,FALSE)</f>
        <v>M. LASRI</v>
      </c>
      <c r="N11" s="190" t="str">
        <f ca="1">VLOOKUP(N10,$P$6:$Q$35,2,FALSE)</f>
        <v>M. EL OUADI</v>
      </c>
      <c r="O11" s="174"/>
      <c r="P11" s="229" t="s">
        <v>8</v>
      </c>
      <c r="Q11" s="221" t="s">
        <v>74</v>
      </c>
      <c r="R11" s="174"/>
    </row>
    <row r="12" spans="3:18" ht="24">
      <c r="C12" s="174"/>
      <c r="D12" s="285"/>
      <c r="E12" s="199" t="s">
        <v>24</v>
      </c>
      <c r="F12" s="180" t="s">
        <v>3</v>
      </c>
      <c r="G12" s="180" t="s">
        <v>4</v>
      </c>
      <c r="H12" s="174"/>
      <c r="I12" s="290"/>
      <c r="J12" s="283" t="s">
        <v>119</v>
      </c>
      <c r="K12" s="183" t="str">
        <f>G11</f>
        <v>Electrotechnique</v>
      </c>
      <c r="L12" s="183" t="str">
        <f>G12</f>
        <v>Automatique</v>
      </c>
      <c r="M12" s="183" t="str">
        <f>G14</f>
        <v>Ingénierie</v>
      </c>
      <c r="N12" s="183" t="str">
        <f>G15</f>
        <v>Dessin &amp; Technologie</v>
      </c>
      <c r="O12" s="174"/>
      <c r="P12" s="230" t="s">
        <v>75</v>
      </c>
      <c r="Q12" s="231" t="s">
        <v>10</v>
      </c>
      <c r="R12" s="174"/>
    </row>
    <row r="13" spans="3:18" ht="15.75" thickBot="1">
      <c r="C13" s="174"/>
      <c r="D13" s="285"/>
      <c r="E13" s="200"/>
      <c r="F13" s="201"/>
      <c r="G13" s="202"/>
      <c r="H13" s="174"/>
      <c r="I13" s="284"/>
      <c r="J13" s="284"/>
      <c r="K13" s="190" t="str">
        <f ca="1">VLOOKUP(K12,$P$6:$Q$35,2,FALSE)</f>
        <v>M. NGOTE</v>
      </c>
      <c r="L13" s="189" t="str">
        <f ca="1">VLOOKUP(L12,$P$6:$Q$35,2,FALSE)</f>
        <v>M. OUADGHIRI</v>
      </c>
      <c r="M13" s="190" t="str">
        <f ca="1">VLOOKUP(M12,$P$6:$Q$35,2,FALSE)</f>
        <v>M. HAMIDI</v>
      </c>
      <c r="N13" s="190" t="str">
        <f ca="1">VLOOKUP(N12,$P$6:$Q$35,2,FALSE)</f>
        <v>M. LASRI</v>
      </c>
      <c r="O13" s="174"/>
      <c r="P13" s="229" t="s">
        <v>7</v>
      </c>
      <c r="Q13" s="221" t="s">
        <v>102</v>
      </c>
      <c r="R13" s="174"/>
    </row>
    <row r="14" spans="3:18" ht="24">
      <c r="C14" s="174"/>
      <c r="D14" s="285"/>
      <c r="E14" s="199" t="s">
        <v>22</v>
      </c>
      <c r="F14" s="180" t="s">
        <v>75</v>
      </c>
      <c r="G14" s="180" t="s">
        <v>11</v>
      </c>
      <c r="H14" s="174"/>
      <c r="I14" s="203"/>
      <c r="J14" s="283" t="s">
        <v>117</v>
      </c>
      <c r="K14" s="183" t="str">
        <f>F17</f>
        <v>Mathématiques</v>
      </c>
      <c r="L14" s="183" t="str">
        <f>F18</f>
        <v>Metrologie</v>
      </c>
      <c r="M14" s="235"/>
      <c r="N14" s="235"/>
      <c r="O14" s="174"/>
      <c r="P14" s="229" t="s">
        <v>2</v>
      </c>
      <c r="Q14" s="231" t="s">
        <v>39</v>
      </c>
      <c r="R14" s="174"/>
    </row>
    <row r="15" spans="3:18" ht="24.75" thickBot="1">
      <c r="C15" s="174"/>
      <c r="D15" s="285"/>
      <c r="E15" s="204" t="s">
        <v>23</v>
      </c>
      <c r="F15" s="180" t="s">
        <v>7</v>
      </c>
      <c r="G15" s="180" t="s">
        <v>75</v>
      </c>
      <c r="H15" s="174"/>
      <c r="I15" s="203" t="s">
        <v>97</v>
      </c>
      <c r="J15" s="284"/>
      <c r="K15" s="190" t="str">
        <f ca="1">VLOOKUP(K14,$P$6:$Q$35,2,FALSE)</f>
        <v>M. NAJIB</v>
      </c>
      <c r="L15" s="189" t="str">
        <f>VLOOKUP(L14,$P$6:$Q$35,2,FALSE)</f>
        <v>M. MOUBAKER</v>
      </c>
      <c r="M15" s="236" t="str">
        <f>IF(M14="","",VLOOKUP(M14,$P$6:$Q$35,2,FALSE))</f>
        <v/>
      </c>
      <c r="N15" s="236" t="str">
        <f>IF(N14="","",VLOOKUP(N14,$P$6:$Q$35,2,FALSE))</f>
        <v/>
      </c>
      <c r="O15" s="174"/>
      <c r="P15" s="225"/>
      <c r="Q15" s="226"/>
      <c r="R15" s="174"/>
    </row>
    <row r="16" spans="3:18">
      <c r="C16" s="174"/>
      <c r="D16" s="194"/>
      <c r="E16" s="195"/>
      <c r="F16" s="205"/>
      <c r="G16" s="180" t="s">
        <v>4</v>
      </c>
      <c r="H16" s="174"/>
      <c r="I16" s="206"/>
      <c r="J16" s="283" t="s">
        <v>119</v>
      </c>
      <c r="K16" s="183" t="str">
        <f>G17</f>
        <v>Automatique</v>
      </c>
      <c r="L16" s="183" t="str">
        <f>G18</f>
        <v>Mathématiques</v>
      </c>
      <c r="M16" s="235"/>
      <c r="N16" s="235"/>
      <c r="O16" s="174"/>
      <c r="P16" s="229" t="s">
        <v>3</v>
      </c>
      <c r="Q16" s="221" t="s">
        <v>39</v>
      </c>
      <c r="R16" s="174"/>
    </row>
    <row r="17" spans="3:18" ht="15.75" thickBot="1">
      <c r="C17" s="174"/>
      <c r="D17" s="285" t="s">
        <v>97</v>
      </c>
      <c r="E17" s="207" t="s">
        <v>25</v>
      </c>
      <c r="F17" s="180" t="s">
        <v>0</v>
      </c>
      <c r="G17" s="180" t="s">
        <v>4</v>
      </c>
      <c r="H17" s="174"/>
      <c r="I17" s="208"/>
      <c r="J17" s="284"/>
      <c r="K17" s="190" t="str">
        <f>VLOOKUP(K16,$P$6:$Q$35,2,FALSE)</f>
        <v>M. OUADGHIRI</v>
      </c>
      <c r="L17" s="189" t="str">
        <f ca="1">VLOOKUP(L16,$P$6:$Q$35,2,FALSE)</f>
        <v>M. NAJIB</v>
      </c>
      <c r="M17" s="236" t="str">
        <f>IF(M16="","",VLOOKUP(M16,$P$6:$Q$35,2,FALSE))</f>
        <v/>
      </c>
      <c r="N17" s="236" t="str">
        <f>IF(N16="","",VLOOKUP(N16,$P$6:$Q$35,2,FALSE))</f>
        <v/>
      </c>
      <c r="O17" s="174"/>
      <c r="P17" s="229" t="s">
        <v>11</v>
      </c>
      <c r="Q17" s="221" t="s">
        <v>41</v>
      </c>
      <c r="R17" s="174"/>
    </row>
    <row r="18" spans="3:18">
      <c r="C18" s="174"/>
      <c r="D18" s="285"/>
      <c r="E18" s="179" t="s">
        <v>24</v>
      </c>
      <c r="F18" s="180" t="s">
        <v>71</v>
      </c>
      <c r="G18" s="180" t="s">
        <v>0</v>
      </c>
      <c r="H18" s="174"/>
      <c r="I18" s="203"/>
      <c r="J18" s="183"/>
      <c r="K18" s="183" t="str">
        <f>F23</f>
        <v>Electronique</v>
      </c>
      <c r="L18" s="183" t="str">
        <f>F24</f>
        <v>Dessin &amp; Technologie</v>
      </c>
      <c r="M18" s="183" t="str">
        <f>F26</f>
        <v>Metrologie</v>
      </c>
      <c r="N18" s="183" t="str">
        <f>F27</f>
        <v>Automatique</v>
      </c>
      <c r="O18" s="174"/>
      <c r="P18" s="227" t="s">
        <v>0</v>
      </c>
      <c r="Q18" s="228" t="s">
        <v>9</v>
      </c>
      <c r="R18" s="174"/>
    </row>
    <row r="19" spans="3:18" ht="15.75" thickBot="1">
      <c r="C19" s="174"/>
      <c r="D19" s="285"/>
      <c r="E19" s="209"/>
      <c r="F19" s="210"/>
      <c r="G19" s="210"/>
      <c r="H19" s="174"/>
      <c r="I19" s="203"/>
      <c r="J19" s="189" t="s">
        <v>117</v>
      </c>
      <c r="K19" s="190" t="str">
        <f ca="1">VLOOKUP(K18,$P$6:$Q$35,2,FALSE)</f>
        <v>M. NGOTE</v>
      </c>
      <c r="L19" s="189" t="str">
        <f ca="1">VLOOKUP(L18,$P$6:$Q$35,2,FALSE)</f>
        <v>M. LASRI</v>
      </c>
      <c r="M19" s="190" t="str">
        <f ca="1">VLOOKUP(M18,$P$6:$Q$35,2,FALSE)</f>
        <v>M. MOUBAKER</v>
      </c>
      <c r="N19" s="190" t="str">
        <f ca="1">VLOOKUP(N18,$P$6:$Q$35,2,FALSE)</f>
        <v>M. OUADGHIRI</v>
      </c>
      <c r="O19" s="174"/>
      <c r="P19" s="227" t="s">
        <v>71</v>
      </c>
      <c r="Q19" s="228" t="s">
        <v>46</v>
      </c>
      <c r="R19" s="174"/>
    </row>
    <row r="20" spans="3:18">
      <c r="C20" s="174"/>
      <c r="D20" s="285"/>
      <c r="E20" s="179" t="s">
        <v>22</v>
      </c>
      <c r="F20" s="180"/>
      <c r="G20" s="180"/>
      <c r="H20" s="174"/>
      <c r="I20" s="203" t="s">
        <v>17</v>
      </c>
      <c r="J20" s="283" t="s">
        <v>119</v>
      </c>
      <c r="K20" s="183" t="str">
        <f>G23</f>
        <v>Automatismes</v>
      </c>
      <c r="L20" s="183" t="str">
        <f>G24</f>
        <v>Electronique</v>
      </c>
      <c r="M20" s="183" t="str">
        <f>G26</f>
        <v>Automatique</v>
      </c>
      <c r="N20" s="183" t="str">
        <f>G27</f>
        <v>Economie</v>
      </c>
      <c r="O20" s="174"/>
      <c r="P20" s="232" t="s">
        <v>12</v>
      </c>
      <c r="Q20" s="232" t="s">
        <v>43</v>
      </c>
      <c r="R20" s="174"/>
    </row>
    <row r="21" spans="3:18" ht="15.75" thickBot="1">
      <c r="C21" s="174"/>
      <c r="D21" s="285"/>
      <c r="E21" s="193" t="s">
        <v>23</v>
      </c>
      <c r="F21" s="180"/>
      <c r="G21" s="180"/>
      <c r="H21" s="174"/>
      <c r="I21" s="208"/>
      <c r="J21" s="284"/>
      <c r="K21" s="190" t="str">
        <f ca="1">VLOOKUP(K20,$P$6:$Q$35,2,FALSE)</f>
        <v>M. TAHIRI</v>
      </c>
      <c r="L21" s="189" t="str">
        <f ca="1">VLOOKUP(L20,$P$6:$Q$35,2,FALSE)</f>
        <v>M. NGOTE</v>
      </c>
      <c r="M21" s="190" t="str">
        <f ca="1">VLOOKUP(M20,$P$6:$Q$35,2,FALSE)</f>
        <v>M. OUADGHIRI</v>
      </c>
      <c r="N21" s="190" t="str">
        <f ca="1">VLOOKUP(N20,$P$6:$Q$35,2,FALSE)</f>
        <v>M. EL OUADI</v>
      </c>
      <c r="O21" s="174"/>
      <c r="P21" s="232" t="s">
        <v>120</v>
      </c>
      <c r="Q21" s="232"/>
      <c r="R21" s="174"/>
    </row>
    <row r="22" spans="3:18" ht="24">
      <c r="C22" s="174"/>
      <c r="D22" s="194"/>
      <c r="E22" s="195"/>
      <c r="F22" s="196"/>
      <c r="G22" s="211"/>
      <c r="H22" s="174"/>
      <c r="I22" s="203"/>
      <c r="J22" s="283" t="s">
        <v>117</v>
      </c>
      <c r="K22" s="183" t="str">
        <f>F29</f>
        <v xml:space="preserve">Algorithmique &amp; C </v>
      </c>
      <c r="L22" s="183" t="str">
        <f>F30</f>
        <v>Mathématiques</v>
      </c>
      <c r="M22" s="184" t="str">
        <f>F32</f>
        <v>Examen Ingenerie</v>
      </c>
      <c r="N22" s="185" t="str">
        <f>F33</f>
        <v>Examen Ingenerie</v>
      </c>
      <c r="O22" s="174"/>
      <c r="P22" s="180" t="s">
        <v>118</v>
      </c>
      <c r="Q22" s="180" t="s">
        <v>121</v>
      </c>
      <c r="R22" s="174"/>
    </row>
    <row r="23" spans="3:18" ht="15.75" thickBot="1">
      <c r="C23" s="174"/>
      <c r="D23" s="285" t="s">
        <v>17</v>
      </c>
      <c r="E23" s="207" t="s">
        <v>25</v>
      </c>
      <c r="F23" s="180" t="s">
        <v>2</v>
      </c>
      <c r="G23" s="180" t="s">
        <v>5</v>
      </c>
      <c r="H23" s="174"/>
      <c r="I23" s="203" t="s">
        <v>18</v>
      </c>
      <c r="J23" s="284"/>
      <c r="K23" s="190" t="str">
        <f ca="1">VLOOKUP(K22,$P$6:$Q$35,2,FALSE)</f>
        <v>M. EL GAMAH</v>
      </c>
      <c r="L23" s="189" t="str">
        <f ca="1">VLOOKUP(L22,$P$6:$Q$35,2,FALSE)</f>
        <v>M. NAJIB</v>
      </c>
      <c r="M23" s="190">
        <f ca="1">VLOOKUP(M22,$P$6:$Q$35,2,FALSE)</f>
        <v>0</v>
      </c>
      <c r="N23" s="189">
        <f ca="1">VLOOKUP(N22,$P$6:$Q$35,2,FALSE)</f>
        <v>0</v>
      </c>
      <c r="O23" s="174"/>
      <c r="P23" s="232" t="s">
        <v>80</v>
      </c>
      <c r="Q23" s="232" t="s">
        <v>81</v>
      </c>
      <c r="R23" s="174"/>
    </row>
    <row r="24" spans="3:18" ht="24">
      <c r="C24" s="174"/>
      <c r="D24" s="285"/>
      <c r="E24" s="179" t="s">
        <v>24</v>
      </c>
      <c r="F24" s="180" t="s">
        <v>75</v>
      </c>
      <c r="G24" s="180" t="s">
        <v>2</v>
      </c>
      <c r="H24" s="174"/>
      <c r="I24" s="206"/>
      <c r="J24" s="283" t="s">
        <v>119</v>
      </c>
      <c r="K24" s="183" t="str">
        <f>F30</f>
        <v>Mathématiques</v>
      </c>
      <c r="L24" s="183" t="str">
        <f>G30</f>
        <v xml:space="preserve">Algorithmique &amp; C </v>
      </c>
      <c r="M24" s="184" t="str">
        <f>G32</f>
        <v>Examen Ingenerie</v>
      </c>
      <c r="N24" s="183" t="str">
        <f>G33</f>
        <v>Examen Ingenerie</v>
      </c>
      <c r="O24" s="174"/>
      <c r="P24" s="232" t="s">
        <v>82</v>
      </c>
      <c r="Q24" s="232" t="s">
        <v>83</v>
      </c>
      <c r="R24" s="174"/>
    </row>
    <row r="25" spans="3:18" ht="15.75" thickBot="1">
      <c r="C25" s="174"/>
      <c r="D25" s="285"/>
      <c r="E25" s="212"/>
      <c r="F25" s="213"/>
      <c r="G25" s="214"/>
      <c r="H25" s="174"/>
      <c r="I25" s="208"/>
      <c r="J25" s="284"/>
      <c r="K25" s="190" t="str">
        <f ca="1">VLOOKUP(K24,$P$6:$Q$35,2,FALSE)</f>
        <v>M. NAJIB</v>
      </c>
      <c r="L25" s="189" t="str">
        <f ca="1">VLOOKUP(L24,$P$6:$Q$35,2,FALSE)</f>
        <v>M. EL GAMAH</v>
      </c>
      <c r="M25" s="190">
        <f ca="1">VLOOKUP(M24,$P$6:$Q$35,2,FALSE)</f>
        <v>0</v>
      </c>
      <c r="N25" s="189">
        <f ca="1">VLOOKUP(N24,$P$6:$Q$35,2,FALSE)</f>
        <v>0</v>
      </c>
      <c r="O25" s="174"/>
      <c r="P25" s="233" t="s">
        <v>84</v>
      </c>
      <c r="Q25" s="233" t="s">
        <v>85</v>
      </c>
      <c r="R25" s="174"/>
    </row>
    <row r="26" spans="3:18">
      <c r="C26" s="174"/>
      <c r="D26" s="285"/>
      <c r="E26" s="179" t="s">
        <v>22</v>
      </c>
      <c r="F26" s="180" t="s">
        <v>71</v>
      </c>
      <c r="G26" s="180" t="s">
        <v>4</v>
      </c>
      <c r="H26" s="174"/>
      <c r="I26" s="291" t="s">
        <v>124</v>
      </c>
      <c r="J26" s="291"/>
      <c r="K26" s="291"/>
      <c r="L26" s="291"/>
      <c r="M26" s="291"/>
      <c r="N26" s="174"/>
      <c r="O26" s="174"/>
      <c r="P26" s="233" t="s">
        <v>86</v>
      </c>
      <c r="Q26" s="233" t="s">
        <v>87</v>
      </c>
      <c r="R26" s="174"/>
    </row>
    <row r="27" spans="3:18">
      <c r="C27" s="174"/>
      <c r="D27" s="285"/>
      <c r="E27" s="193" t="s">
        <v>23</v>
      </c>
      <c r="F27" s="180" t="s">
        <v>4</v>
      </c>
      <c r="G27" s="180" t="s">
        <v>7</v>
      </c>
      <c r="H27" s="174"/>
      <c r="I27" s="174"/>
      <c r="J27" s="174"/>
      <c r="K27" s="174"/>
      <c r="L27" s="174"/>
      <c r="M27" s="174"/>
      <c r="N27" s="174"/>
      <c r="O27" s="174"/>
      <c r="P27" s="233" t="s">
        <v>88</v>
      </c>
      <c r="Q27" s="233" t="s">
        <v>13</v>
      </c>
      <c r="R27" s="174"/>
    </row>
    <row r="28" spans="3:18">
      <c r="C28" s="174"/>
      <c r="D28" s="194"/>
      <c r="E28" s="195"/>
      <c r="F28" s="215"/>
      <c r="G28" s="216"/>
      <c r="H28" s="174"/>
      <c r="I28" s="174"/>
      <c r="J28" s="174"/>
      <c r="K28" s="174"/>
      <c r="L28" s="174"/>
      <c r="M28" s="174"/>
      <c r="N28" s="174"/>
      <c r="O28" s="174"/>
      <c r="P28" s="233" t="s">
        <v>14</v>
      </c>
      <c r="Q28" s="233" t="s">
        <v>14</v>
      </c>
      <c r="R28" s="174"/>
    </row>
    <row r="29" spans="3:18" ht="24">
      <c r="C29" s="174"/>
      <c r="D29" s="285" t="s">
        <v>18</v>
      </c>
      <c r="E29" s="207" t="s">
        <v>25</v>
      </c>
      <c r="F29" s="180" t="s">
        <v>106</v>
      </c>
      <c r="G29" s="180" t="s">
        <v>0</v>
      </c>
      <c r="H29" s="174"/>
      <c r="I29" s="174"/>
      <c r="J29" s="174"/>
      <c r="K29" s="174"/>
      <c r="L29" s="174"/>
      <c r="M29" s="174"/>
      <c r="N29" s="174"/>
      <c r="O29" s="174"/>
      <c r="P29" s="233" t="s">
        <v>90</v>
      </c>
      <c r="Q29" s="233" t="s">
        <v>89</v>
      </c>
      <c r="R29" s="174"/>
    </row>
    <row r="30" spans="3:18" ht="24">
      <c r="C30" s="174"/>
      <c r="D30" s="285"/>
      <c r="E30" s="179" t="s">
        <v>24</v>
      </c>
      <c r="F30" s="180" t="s">
        <v>0</v>
      </c>
      <c r="G30" s="180" t="s">
        <v>106</v>
      </c>
      <c r="H30" s="174"/>
      <c r="I30" s="174"/>
      <c r="J30" s="174"/>
      <c r="K30" s="174"/>
      <c r="L30" s="174"/>
      <c r="M30" s="174"/>
      <c r="N30" s="174"/>
      <c r="O30" s="174"/>
      <c r="P30" s="233" t="s">
        <v>91</v>
      </c>
      <c r="Q30" s="233" t="s">
        <v>103</v>
      </c>
      <c r="R30" s="174"/>
    </row>
    <row r="31" spans="3:18">
      <c r="C31" s="174"/>
      <c r="D31" s="285"/>
      <c r="E31" s="209"/>
      <c r="F31" s="210"/>
      <c r="G31" s="217"/>
      <c r="H31" s="174"/>
      <c r="I31" s="174"/>
      <c r="J31" s="174"/>
      <c r="K31" s="174"/>
      <c r="L31" s="174"/>
      <c r="M31" s="174"/>
      <c r="N31" s="174"/>
      <c r="O31" s="174"/>
      <c r="P31" s="233" t="s">
        <v>92</v>
      </c>
      <c r="Q31" s="233" t="s">
        <v>104</v>
      </c>
      <c r="R31" s="174"/>
    </row>
    <row r="32" spans="3:18" ht="24">
      <c r="C32" s="174"/>
      <c r="D32" s="285"/>
      <c r="E32" s="179" t="s">
        <v>22</v>
      </c>
      <c r="F32" s="180" t="s">
        <v>120</v>
      </c>
      <c r="G32" s="180" t="s">
        <v>120</v>
      </c>
      <c r="H32" s="174"/>
      <c r="I32" s="174"/>
      <c r="J32" s="174"/>
      <c r="K32" s="174"/>
      <c r="L32" s="174"/>
      <c r="M32" s="174"/>
      <c r="N32" s="174"/>
      <c r="O32" s="174"/>
      <c r="P32" s="233" t="s">
        <v>93</v>
      </c>
      <c r="Q32" s="233" t="s">
        <v>94</v>
      </c>
      <c r="R32" s="174"/>
    </row>
    <row r="33" spans="3:18" ht="24.75" thickBot="1">
      <c r="C33" s="174"/>
      <c r="D33" s="286"/>
      <c r="E33" s="218" t="s">
        <v>23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50</v>
      </c>
      <c r="Q33" s="233" t="s">
        <v>83</v>
      </c>
      <c r="R33" s="174"/>
    </row>
    <row r="34" spans="3:18" ht="15.75" thickTop="1"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233" t="s">
        <v>51</v>
      </c>
      <c r="Q34" s="234" t="s">
        <v>105</v>
      </c>
      <c r="R34" s="174"/>
    </row>
    <row r="35" spans="3:18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95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</sheetData>
  <mergeCells count="21">
    <mergeCell ref="J1:L2"/>
    <mergeCell ref="F3:G3"/>
    <mergeCell ref="I3:N3"/>
    <mergeCell ref="D5:D9"/>
    <mergeCell ref="J5:K5"/>
    <mergeCell ref="I6:I9"/>
    <mergeCell ref="J6:J7"/>
    <mergeCell ref="J8:J9"/>
    <mergeCell ref="J22:J23"/>
    <mergeCell ref="D23:D27"/>
    <mergeCell ref="J24:J25"/>
    <mergeCell ref="D29:D33"/>
    <mergeCell ref="I10:I13"/>
    <mergeCell ref="J10:J11"/>
    <mergeCell ref="D11:D15"/>
    <mergeCell ref="J12:J13"/>
    <mergeCell ref="J14:J15"/>
    <mergeCell ref="J16:J17"/>
    <mergeCell ref="D17:D21"/>
    <mergeCell ref="J20:J21"/>
    <mergeCell ref="I26:M26"/>
  </mergeCells>
  <dataValidations count="1">
    <dataValidation type="list" allowBlank="1" showInputMessage="1" showErrorMessage="1" sqref="F17:F18 F32:G33 F23:G24 F26:G27 F29:G30 F5:G6 F8:G9 F11:G12 F14:G15 G16:G18 F20:G21">
      <formula1>$P$6:$P$22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C2:R39"/>
  <sheetViews>
    <sheetView topLeftCell="B1" workbookViewId="0">
      <selection activeCell="F6" sqref="F6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2" spans="3:18" ht="15.75" thickBot="1"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275" t="s">
        <v>109</v>
      </c>
      <c r="F3" s="276"/>
      <c r="G3" s="277"/>
      <c r="H3" s="174"/>
      <c r="I3" s="174"/>
      <c r="J3" s="275" t="s">
        <v>110</v>
      </c>
      <c r="K3" s="276"/>
      <c r="L3" s="276"/>
      <c r="M3" s="277"/>
      <c r="N3" s="174"/>
      <c r="O3" s="174"/>
      <c r="P3" s="174"/>
      <c r="Q3" s="174"/>
      <c r="R3" s="174"/>
    </row>
    <row r="4" spans="3:18" ht="15.75" thickBot="1">
      <c r="C4" s="174"/>
      <c r="D4" s="174"/>
      <c r="E4" s="175" t="s">
        <v>15</v>
      </c>
      <c r="F4" s="278" t="s">
        <v>56</v>
      </c>
      <c r="G4" s="279"/>
      <c r="H4" s="174"/>
      <c r="I4" s="280" t="s">
        <v>111</v>
      </c>
      <c r="J4" s="281"/>
      <c r="K4" s="281"/>
      <c r="L4" s="281"/>
      <c r="M4" s="281"/>
      <c r="N4" s="282"/>
      <c r="O4" s="174"/>
      <c r="P4" s="174"/>
      <c r="Q4" s="174"/>
      <c r="R4" s="174"/>
    </row>
    <row r="5" spans="3:18" ht="15.75" thickBot="1">
      <c r="C5" s="174"/>
      <c r="D5" s="176" t="s">
        <v>26</v>
      </c>
      <c r="E5" s="177" t="s">
        <v>21</v>
      </c>
      <c r="F5" s="178" t="s">
        <v>19</v>
      </c>
      <c r="G5" s="178" t="s">
        <v>20</v>
      </c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</row>
    <row r="6" spans="3:18" ht="24.75" thickBot="1">
      <c r="C6" s="174"/>
      <c r="D6" s="287" t="s">
        <v>44</v>
      </c>
      <c r="E6" s="179" t="s">
        <v>25</v>
      </c>
      <c r="F6" s="180" t="s">
        <v>4</v>
      </c>
      <c r="G6" s="180" t="s">
        <v>75</v>
      </c>
      <c r="H6" s="174"/>
      <c r="I6" s="181" t="s">
        <v>112</v>
      </c>
      <c r="J6" s="288" t="s">
        <v>113</v>
      </c>
      <c r="K6" s="289"/>
      <c r="L6" s="237" t="s">
        <v>114</v>
      </c>
      <c r="M6" s="237" t="s">
        <v>115</v>
      </c>
      <c r="N6" s="237" t="s">
        <v>116</v>
      </c>
      <c r="O6" s="174"/>
      <c r="P6" s="219" t="s">
        <v>36</v>
      </c>
      <c r="Q6" s="219" t="s">
        <v>45</v>
      </c>
      <c r="R6" s="174"/>
    </row>
    <row r="7" spans="3:18" ht="24">
      <c r="C7" s="174"/>
      <c r="D7" s="285"/>
      <c r="E7" s="179" t="s">
        <v>24</v>
      </c>
      <c r="F7" s="180" t="s">
        <v>2</v>
      </c>
      <c r="G7" s="180" t="s">
        <v>1</v>
      </c>
      <c r="H7" s="174"/>
      <c r="I7" s="283" t="s">
        <v>47</v>
      </c>
      <c r="J7" s="283" t="s">
        <v>117</v>
      </c>
      <c r="K7" s="183" t="str">
        <f>F6</f>
        <v>Automatique</v>
      </c>
      <c r="L7" s="183" t="str">
        <f>F7</f>
        <v>Electronique</v>
      </c>
      <c r="M7" s="238" t="str">
        <f>F9</f>
        <v>Langues &amp; communication</v>
      </c>
      <c r="N7" s="185" t="str">
        <f>F10</f>
        <v>Langues &amp; communication</v>
      </c>
      <c r="O7" s="174"/>
      <c r="P7" s="220" t="s">
        <v>106</v>
      </c>
      <c r="Q7" s="221" t="s">
        <v>40</v>
      </c>
      <c r="R7" s="174"/>
    </row>
    <row r="8" spans="3:18" ht="24.75" thickBot="1">
      <c r="C8" s="174"/>
      <c r="D8" s="285"/>
      <c r="E8" s="186"/>
      <c r="F8" s="187"/>
      <c r="G8" s="188"/>
      <c r="H8" s="174"/>
      <c r="I8" s="290"/>
      <c r="J8" s="284"/>
      <c r="K8" s="189" t="str">
        <f>VLOOKUP(K7,$P$7:$Q$36,2,FALSE)</f>
        <v>M. OUADGHIRI</v>
      </c>
      <c r="L8" s="189" t="str">
        <f>VLOOKUP(L7,$P$7:$Q$36,2,FALSE)</f>
        <v>M. NGOTE</v>
      </c>
      <c r="M8" s="240" t="str">
        <f>IF(M7="","",VLOOKUP(M7,$P$7:$Q$36,2,FALSE))</f>
        <v>Voir emploi centre des langues</v>
      </c>
      <c r="N8" s="240" t="str">
        <f>IF(N7="","",VLOOKUP(N7,$P$7:$Q$36,2,FALSE))</f>
        <v>Voir emploi centre des langues</v>
      </c>
      <c r="O8" s="174"/>
      <c r="P8" s="222" t="s">
        <v>1</v>
      </c>
      <c r="Q8" s="223" t="s">
        <v>13</v>
      </c>
      <c r="R8" s="174"/>
    </row>
    <row r="9" spans="3:18" ht="24">
      <c r="C9" s="174"/>
      <c r="D9" s="285"/>
      <c r="E9" s="179" t="s">
        <v>22</v>
      </c>
      <c r="F9" s="180" t="s">
        <v>118</v>
      </c>
      <c r="G9" s="180" t="s">
        <v>118</v>
      </c>
      <c r="H9" s="174"/>
      <c r="I9" s="290"/>
      <c r="J9" s="283" t="s">
        <v>119</v>
      </c>
      <c r="K9" s="183" t="str">
        <f>G6</f>
        <v>Dessin &amp; Technologie</v>
      </c>
      <c r="L9" s="183" t="str">
        <f>G7</f>
        <v>Analyse Numérique</v>
      </c>
      <c r="M9" s="191"/>
      <c r="N9" s="192"/>
      <c r="O9" s="174"/>
      <c r="P9" s="222" t="s">
        <v>4</v>
      </c>
      <c r="Q9" s="224" t="s">
        <v>37</v>
      </c>
      <c r="R9" s="174"/>
    </row>
    <row r="10" spans="3:18" ht="24.75" thickBot="1">
      <c r="C10" s="174"/>
      <c r="D10" s="285"/>
      <c r="E10" s="193" t="s">
        <v>23</v>
      </c>
      <c r="F10" s="180" t="s">
        <v>118</v>
      </c>
      <c r="G10" s="180" t="s">
        <v>118</v>
      </c>
      <c r="H10" s="174"/>
      <c r="I10" s="284"/>
      <c r="J10" s="284"/>
      <c r="K10" s="189" t="str">
        <f>VLOOKUP(K9,$P$7:$Q$36,2,FALSE)</f>
        <v>M. LASRI</v>
      </c>
      <c r="L10" s="189" t="str">
        <f>VLOOKUP(L9,$P$7:$Q$36,2,FALSE)</f>
        <v>M. ZAOUI</v>
      </c>
      <c r="M10" s="240" t="str">
        <f>IF(M9="","",VLOOKUP(M9,$P$7:$Q$36,2,FALSE))</f>
        <v/>
      </c>
      <c r="N10" s="240" t="str">
        <f>IF(N9="","",VLOOKUP(N9,$P$7:$Q$36,2,FALSE))</f>
        <v/>
      </c>
      <c r="O10" s="174"/>
      <c r="P10" s="225"/>
      <c r="Q10" s="226"/>
      <c r="R10" s="174"/>
    </row>
    <row r="11" spans="3:18">
      <c r="C11" s="174"/>
      <c r="D11" s="194"/>
      <c r="E11" s="195"/>
      <c r="F11" s="196"/>
      <c r="G11" s="197"/>
      <c r="H11" s="174"/>
      <c r="I11" s="283" t="s">
        <v>16</v>
      </c>
      <c r="J11" s="283" t="s">
        <v>117</v>
      </c>
      <c r="K11" s="183" t="str">
        <f>F12</f>
        <v>Automatique</v>
      </c>
      <c r="L11" s="183" t="str">
        <f>F13</f>
        <v>Electrotechnique</v>
      </c>
      <c r="M11" s="183" t="str">
        <f>F15</f>
        <v>Dessin &amp; Technologie</v>
      </c>
      <c r="N11" s="183" t="str">
        <f>F16</f>
        <v>Economie</v>
      </c>
      <c r="O11" s="174"/>
      <c r="P11" s="227" t="s">
        <v>5</v>
      </c>
      <c r="Q11" s="228" t="s">
        <v>38</v>
      </c>
      <c r="R11" s="174"/>
    </row>
    <row r="12" spans="3:18" ht="24.75" thickBot="1">
      <c r="C12" s="174"/>
      <c r="D12" s="285" t="s">
        <v>16</v>
      </c>
      <c r="E12" s="198" t="s">
        <v>25</v>
      </c>
      <c r="F12" s="180" t="s">
        <v>4</v>
      </c>
      <c r="G12" s="180" t="s">
        <v>3</v>
      </c>
      <c r="H12" s="174"/>
      <c r="I12" s="290"/>
      <c r="J12" s="284"/>
      <c r="K12" s="240" t="str">
        <f>VLOOKUP(K11,$P$7:$Q$36,2,FALSE)</f>
        <v>M. OUADGHIRI</v>
      </c>
      <c r="L12" s="240" t="str">
        <f>VLOOKUP(L11,$P$7:$Q$36,2,FALSE)</f>
        <v>M. NGOTE</v>
      </c>
      <c r="M12" s="240" t="str">
        <f>VLOOKUP(M11,$P$7:$Q$36,2,FALSE)</f>
        <v>M. LASRI</v>
      </c>
      <c r="N12" s="240" t="str">
        <f>VLOOKUP(N11,$P$7:$Q$36,2,FALSE)</f>
        <v>M. EL OUADI</v>
      </c>
      <c r="O12" s="174"/>
      <c r="P12" s="229" t="s">
        <v>8</v>
      </c>
      <c r="Q12" s="221" t="s">
        <v>74</v>
      </c>
      <c r="R12" s="174"/>
    </row>
    <row r="13" spans="3:18" ht="24">
      <c r="C13" s="174"/>
      <c r="D13" s="285"/>
      <c r="E13" s="199" t="s">
        <v>24</v>
      </c>
      <c r="F13" s="180" t="s">
        <v>3</v>
      </c>
      <c r="G13" s="180" t="s">
        <v>4</v>
      </c>
      <c r="H13" s="174"/>
      <c r="I13" s="290"/>
      <c r="J13" s="283" t="s">
        <v>119</v>
      </c>
      <c r="K13" s="183" t="str">
        <f>G12</f>
        <v>Electrotechnique</v>
      </c>
      <c r="L13" s="183" t="str">
        <f>G13</f>
        <v>Automatique</v>
      </c>
      <c r="M13" s="183" t="str">
        <f>G15</f>
        <v>Ingénierie</v>
      </c>
      <c r="N13" s="183" t="str">
        <f>G16</f>
        <v>Dessin &amp; Technologie</v>
      </c>
      <c r="O13" s="174"/>
      <c r="P13" s="230" t="s">
        <v>75</v>
      </c>
      <c r="Q13" s="231" t="s">
        <v>10</v>
      </c>
      <c r="R13" s="174"/>
    </row>
    <row r="14" spans="3:18" ht="15.75" thickBot="1">
      <c r="C14" s="174"/>
      <c r="D14" s="285"/>
      <c r="E14" s="200"/>
      <c r="F14" s="201"/>
      <c r="G14" s="202"/>
      <c r="H14" s="174"/>
      <c r="I14" s="284"/>
      <c r="J14" s="284"/>
      <c r="K14" s="240" t="str">
        <f>VLOOKUP(K13,$P$7:$Q$36,2,FALSE)</f>
        <v>M. NGOTE</v>
      </c>
      <c r="L14" s="189" t="str">
        <f>VLOOKUP(L13,$P$7:$Q$36,2,FALSE)</f>
        <v>M. OUADGHIRI</v>
      </c>
      <c r="M14" s="240" t="str">
        <f>VLOOKUP(M13,$P$7:$Q$36,2,FALSE)</f>
        <v>M. HAMIDI</v>
      </c>
      <c r="N14" s="240" t="str">
        <f>VLOOKUP(N13,$P$7:$Q$36,2,FALSE)</f>
        <v>M. LASRI</v>
      </c>
      <c r="O14" s="174"/>
      <c r="P14" s="229" t="s">
        <v>7</v>
      </c>
      <c r="Q14" s="221" t="s">
        <v>102</v>
      </c>
      <c r="R14" s="174"/>
    </row>
    <row r="15" spans="3:18" ht="24">
      <c r="C15" s="174"/>
      <c r="D15" s="285"/>
      <c r="E15" s="199" t="s">
        <v>22</v>
      </c>
      <c r="F15" s="180" t="s">
        <v>75</v>
      </c>
      <c r="G15" s="180" t="s">
        <v>11</v>
      </c>
      <c r="H15" s="174"/>
      <c r="I15" s="239"/>
      <c r="J15" s="283" t="s">
        <v>117</v>
      </c>
      <c r="K15" s="183" t="str">
        <f>F18</f>
        <v>Mathématiques</v>
      </c>
      <c r="L15" s="183" t="str">
        <f>F19</f>
        <v>Metrologie</v>
      </c>
      <c r="M15" s="235"/>
      <c r="N15" s="235"/>
      <c r="O15" s="174"/>
      <c r="P15" s="229" t="s">
        <v>2</v>
      </c>
      <c r="Q15" s="231" t="s">
        <v>39</v>
      </c>
      <c r="R15" s="174"/>
    </row>
    <row r="16" spans="3:18" ht="24.75" thickBot="1">
      <c r="C16" s="174"/>
      <c r="D16" s="285"/>
      <c r="E16" s="204" t="s">
        <v>23</v>
      </c>
      <c r="F16" s="180" t="s">
        <v>7</v>
      </c>
      <c r="G16" s="180" t="s">
        <v>75</v>
      </c>
      <c r="H16" s="174"/>
      <c r="I16" s="239" t="s">
        <v>97</v>
      </c>
      <c r="J16" s="284"/>
      <c r="K16" s="240" t="str">
        <f>VLOOKUP(K15,$P$7:$Q$36,2,FALSE)</f>
        <v>M. NAJIB</v>
      </c>
      <c r="L16" s="189" t="str">
        <f>VLOOKUP(L15,$P$7:$Q$36,2,FALSE)</f>
        <v>M. MOUBAKER</v>
      </c>
      <c r="M16" s="236" t="str">
        <f>IF(M15="","",VLOOKUP(M15,$P$7:$Q$36,2,FALSE))</f>
        <v/>
      </c>
      <c r="N16" s="236" t="str">
        <f>IF(N15="","",VLOOKUP(N15,$P$7:$Q$36,2,FALSE))</f>
        <v/>
      </c>
      <c r="O16" s="174"/>
      <c r="P16" s="225"/>
      <c r="Q16" s="226"/>
      <c r="R16" s="174"/>
    </row>
    <row r="17" spans="3:18">
      <c r="C17" s="174"/>
      <c r="D17" s="194"/>
      <c r="E17" s="195"/>
      <c r="F17" s="205"/>
      <c r="G17" s="180" t="s">
        <v>4</v>
      </c>
      <c r="H17" s="174"/>
      <c r="I17" s="206"/>
      <c r="J17" s="283" t="s">
        <v>119</v>
      </c>
      <c r="K17" s="183" t="str">
        <f>G18</f>
        <v>Automatique</v>
      </c>
      <c r="L17" s="183" t="str">
        <f>G19</f>
        <v>Mathématiques</v>
      </c>
      <c r="M17" s="235"/>
      <c r="N17" s="235"/>
      <c r="O17" s="174"/>
      <c r="P17" s="229" t="s">
        <v>3</v>
      </c>
      <c r="Q17" s="221" t="s">
        <v>39</v>
      </c>
      <c r="R17" s="174"/>
    </row>
    <row r="18" spans="3:18" ht="15.75" thickBot="1">
      <c r="C18" s="174"/>
      <c r="D18" s="285" t="s">
        <v>97</v>
      </c>
      <c r="E18" s="207" t="s">
        <v>25</v>
      </c>
      <c r="F18" s="180" t="s">
        <v>0</v>
      </c>
      <c r="G18" s="180" t="s">
        <v>4</v>
      </c>
      <c r="H18" s="174"/>
      <c r="I18" s="208"/>
      <c r="J18" s="284"/>
      <c r="K18" s="240" t="str">
        <f>VLOOKUP(K17,$P$7:$Q$36,2,FALSE)</f>
        <v>M. OUADGHIRI</v>
      </c>
      <c r="L18" s="189" t="str">
        <f>VLOOKUP(L17,$P$7:$Q$36,2,FALSE)</f>
        <v>M. NAJIB</v>
      </c>
      <c r="M18" s="236" t="str">
        <f>IF(M17="","",VLOOKUP(M17,$P$7:$Q$36,2,FALSE))</f>
        <v/>
      </c>
      <c r="N18" s="236" t="str">
        <f>IF(N17="","",VLOOKUP(N17,$P$7:$Q$36,2,FALSE))</f>
        <v/>
      </c>
      <c r="O18" s="174"/>
      <c r="P18" s="229" t="s">
        <v>11</v>
      </c>
      <c r="Q18" s="221" t="s">
        <v>41</v>
      </c>
      <c r="R18" s="174"/>
    </row>
    <row r="19" spans="3:18">
      <c r="C19" s="174"/>
      <c r="D19" s="285"/>
      <c r="E19" s="179" t="s">
        <v>24</v>
      </c>
      <c r="F19" s="180" t="s">
        <v>71</v>
      </c>
      <c r="G19" s="180" t="s">
        <v>0</v>
      </c>
      <c r="H19" s="174"/>
      <c r="I19" s="239"/>
      <c r="J19" s="183"/>
      <c r="K19" s="183" t="str">
        <f>F24</f>
        <v>Electronique</v>
      </c>
      <c r="L19" s="183" t="str">
        <f>F25</f>
        <v>Dessin &amp; Technologie</v>
      </c>
      <c r="M19" s="183" t="str">
        <f>F27</f>
        <v>Metrologie</v>
      </c>
      <c r="N19" s="183" t="str">
        <f>F28</f>
        <v>Automatique</v>
      </c>
      <c r="O19" s="174"/>
      <c r="P19" s="227" t="s">
        <v>0</v>
      </c>
      <c r="Q19" s="228" t="s">
        <v>9</v>
      </c>
      <c r="R19" s="174"/>
    </row>
    <row r="20" spans="3:18" ht="15.75" thickBot="1">
      <c r="C20" s="174"/>
      <c r="D20" s="285"/>
      <c r="E20" s="209"/>
      <c r="F20" s="210"/>
      <c r="G20" s="210"/>
      <c r="H20" s="174"/>
      <c r="I20" s="239"/>
      <c r="J20" s="189" t="s">
        <v>117</v>
      </c>
      <c r="K20" s="240" t="str">
        <f>VLOOKUP(K19,$P$7:$Q$36,2,FALSE)</f>
        <v>M. NGOTE</v>
      </c>
      <c r="L20" s="189" t="str">
        <f>VLOOKUP(L19,$P$7:$Q$36,2,FALSE)</f>
        <v>M. LASRI</v>
      </c>
      <c r="M20" s="240" t="str">
        <f>VLOOKUP(M19,$P$7:$Q$36,2,FALSE)</f>
        <v>M. MOUBAKER</v>
      </c>
      <c r="N20" s="240" t="str">
        <f>VLOOKUP(N19,$P$7:$Q$36,2,FALSE)</f>
        <v>M. OUADGHIRI</v>
      </c>
      <c r="O20" s="174"/>
      <c r="P20" s="227" t="s">
        <v>71</v>
      </c>
      <c r="Q20" s="228" t="s">
        <v>46</v>
      </c>
      <c r="R20" s="174"/>
    </row>
    <row r="21" spans="3:18">
      <c r="C21" s="174"/>
      <c r="D21" s="285"/>
      <c r="E21" s="179" t="s">
        <v>22</v>
      </c>
      <c r="F21" s="180"/>
      <c r="G21" s="180"/>
      <c r="H21" s="174"/>
      <c r="I21" s="239" t="s">
        <v>17</v>
      </c>
      <c r="J21" s="283" t="s">
        <v>119</v>
      </c>
      <c r="K21" s="183" t="str">
        <f>G24</f>
        <v>Automatismes</v>
      </c>
      <c r="L21" s="183" t="str">
        <f>G25</f>
        <v>Electronique</v>
      </c>
      <c r="M21" s="183" t="str">
        <f>G27</f>
        <v>Automatique</v>
      </c>
      <c r="N21" s="183" t="str">
        <f>G28</f>
        <v>Economie</v>
      </c>
      <c r="O21" s="174"/>
      <c r="P21" s="232" t="s">
        <v>12</v>
      </c>
      <c r="Q21" s="232" t="s">
        <v>43</v>
      </c>
      <c r="R21" s="174"/>
    </row>
    <row r="22" spans="3:18" ht="15.75" thickBot="1">
      <c r="C22" s="174"/>
      <c r="D22" s="285"/>
      <c r="E22" s="193" t="s">
        <v>23</v>
      </c>
      <c r="F22" s="180"/>
      <c r="G22" s="180"/>
      <c r="H22" s="174"/>
      <c r="I22" s="208"/>
      <c r="J22" s="284"/>
      <c r="K22" s="240" t="str">
        <f>VLOOKUP(K21,$P$7:$Q$36,2,FALSE)</f>
        <v>M. TAHIRI</v>
      </c>
      <c r="L22" s="189" t="str">
        <f>VLOOKUP(L21,$P$7:$Q$36,2,FALSE)</f>
        <v>M. NGOTE</v>
      </c>
      <c r="M22" s="240" t="str">
        <f>VLOOKUP(M21,$P$7:$Q$36,2,FALSE)</f>
        <v>M. OUADGHIRI</v>
      </c>
      <c r="N22" s="240" t="str">
        <f>VLOOKUP(N21,$P$7:$Q$36,2,FALSE)</f>
        <v>M. EL OUADI</v>
      </c>
      <c r="O22" s="174"/>
      <c r="P22" s="232" t="s">
        <v>120</v>
      </c>
      <c r="Q22" s="232"/>
      <c r="R22" s="174"/>
    </row>
    <row r="23" spans="3:18" ht="24">
      <c r="C23" s="174"/>
      <c r="D23" s="194"/>
      <c r="E23" s="195"/>
      <c r="F23" s="196"/>
      <c r="G23" s="211"/>
      <c r="H23" s="174"/>
      <c r="I23" s="239"/>
      <c r="J23" s="283" t="s">
        <v>117</v>
      </c>
      <c r="K23" s="183" t="str">
        <f>F30</f>
        <v xml:space="preserve">Algorithmique &amp; C </v>
      </c>
      <c r="L23" s="183" t="str">
        <f>F31</f>
        <v>Mathématiques</v>
      </c>
      <c r="M23" s="238" t="str">
        <f>F33</f>
        <v>Examen Ingenerie</v>
      </c>
      <c r="N23" s="185" t="str">
        <f>F34</f>
        <v>Examen Ingenerie</v>
      </c>
      <c r="O23" s="174"/>
      <c r="P23" s="180" t="s">
        <v>118</v>
      </c>
      <c r="Q23" s="180" t="s">
        <v>121</v>
      </c>
      <c r="R23" s="174"/>
    </row>
    <row r="24" spans="3:18" ht="15.75" thickBot="1">
      <c r="C24" s="174"/>
      <c r="D24" s="285" t="s">
        <v>17</v>
      </c>
      <c r="E24" s="207" t="s">
        <v>25</v>
      </c>
      <c r="F24" s="180" t="s">
        <v>2</v>
      </c>
      <c r="G24" s="180" t="s">
        <v>5</v>
      </c>
      <c r="H24" s="174"/>
      <c r="I24" s="239" t="s">
        <v>18</v>
      </c>
      <c r="J24" s="284"/>
      <c r="K24" s="240" t="str">
        <f>VLOOKUP(K23,$P$7:$Q$36,2,FALSE)</f>
        <v>M. EL GAMAH</v>
      </c>
      <c r="L24" s="189" t="str">
        <f>VLOOKUP(L23,$P$7:$Q$36,2,FALSE)</f>
        <v>M. NAJIB</v>
      </c>
      <c r="M24" s="240">
        <f>VLOOKUP(M23,$P$7:$Q$36,2,FALSE)</f>
        <v>0</v>
      </c>
      <c r="N24" s="189">
        <f>VLOOKUP(N23,$P$7:$Q$36,2,FALSE)</f>
        <v>0</v>
      </c>
      <c r="O24" s="174"/>
      <c r="P24" s="232" t="s">
        <v>80</v>
      </c>
      <c r="Q24" s="232" t="s">
        <v>81</v>
      </c>
      <c r="R24" s="174"/>
    </row>
    <row r="25" spans="3:18" ht="24">
      <c r="C25" s="174"/>
      <c r="D25" s="285"/>
      <c r="E25" s="179" t="s">
        <v>24</v>
      </c>
      <c r="F25" s="180" t="s">
        <v>75</v>
      </c>
      <c r="G25" s="180" t="s">
        <v>2</v>
      </c>
      <c r="H25" s="174"/>
      <c r="I25" s="206"/>
      <c r="J25" s="283" t="s">
        <v>119</v>
      </c>
      <c r="K25" s="183" t="str">
        <f>F31</f>
        <v>Mathématiques</v>
      </c>
      <c r="L25" s="183" t="str">
        <f>G31</f>
        <v xml:space="preserve">Algorithmique &amp; C </v>
      </c>
      <c r="M25" s="238" t="str">
        <f>G33</f>
        <v>Examen Ingenerie</v>
      </c>
      <c r="N25" s="183" t="str">
        <f>G34</f>
        <v>Examen Ingenerie</v>
      </c>
      <c r="O25" s="174"/>
      <c r="P25" s="232" t="s">
        <v>82</v>
      </c>
      <c r="Q25" s="232" t="s">
        <v>83</v>
      </c>
      <c r="R25" s="174"/>
    </row>
    <row r="26" spans="3:18" ht="15.75" thickBot="1">
      <c r="C26" s="174"/>
      <c r="D26" s="285"/>
      <c r="E26" s="212"/>
      <c r="F26" s="213"/>
      <c r="G26" s="214"/>
      <c r="H26" s="174"/>
      <c r="I26" s="208"/>
      <c r="J26" s="284"/>
      <c r="K26" s="240" t="str">
        <f>VLOOKUP(K25,$P$7:$Q$36,2,FALSE)</f>
        <v>M. NAJIB</v>
      </c>
      <c r="L26" s="189" t="str">
        <f>VLOOKUP(L25,$P$7:$Q$36,2,FALSE)</f>
        <v>M. EL GAMAH</v>
      </c>
      <c r="M26" s="240">
        <f>VLOOKUP(M25,$P$7:$Q$36,2,FALSE)</f>
        <v>0</v>
      </c>
      <c r="N26" s="189">
        <f>VLOOKUP(N25,$P$7:$Q$36,2,FALSE)</f>
        <v>0</v>
      </c>
      <c r="O26" s="174"/>
      <c r="P26" s="233" t="s">
        <v>84</v>
      </c>
      <c r="Q26" s="233" t="s">
        <v>85</v>
      </c>
      <c r="R26" s="174"/>
    </row>
    <row r="27" spans="3:18">
      <c r="C27" s="174"/>
      <c r="D27" s="285"/>
      <c r="E27" s="179" t="s">
        <v>22</v>
      </c>
      <c r="F27" s="180" t="s">
        <v>71</v>
      </c>
      <c r="G27" s="180" t="s">
        <v>4</v>
      </c>
      <c r="H27" s="174"/>
      <c r="I27" s="174"/>
      <c r="J27" s="174"/>
      <c r="K27" s="174"/>
      <c r="L27" s="174"/>
      <c r="M27" s="174"/>
      <c r="N27" s="174"/>
      <c r="O27" s="174"/>
      <c r="P27" s="233" t="s">
        <v>86</v>
      </c>
      <c r="Q27" s="233" t="s">
        <v>87</v>
      </c>
      <c r="R27" s="174"/>
    </row>
    <row r="28" spans="3:18">
      <c r="C28" s="174"/>
      <c r="D28" s="285"/>
      <c r="E28" s="193" t="s">
        <v>23</v>
      </c>
      <c r="F28" s="180" t="s">
        <v>4</v>
      </c>
      <c r="G28" s="180" t="s">
        <v>7</v>
      </c>
      <c r="H28" s="174"/>
      <c r="I28" s="174"/>
      <c r="J28" s="174"/>
      <c r="K28" s="174"/>
      <c r="L28" s="174"/>
      <c r="M28" s="174"/>
      <c r="N28" s="174"/>
      <c r="O28" s="174"/>
      <c r="P28" s="233" t="s">
        <v>88</v>
      </c>
      <c r="Q28" s="233" t="s">
        <v>13</v>
      </c>
      <c r="R28" s="174"/>
    </row>
    <row r="29" spans="3:18">
      <c r="C29" s="174"/>
      <c r="D29" s="194"/>
      <c r="E29" s="195"/>
      <c r="F29" s="215"/>
      <c r="G29" s="216"/>
      <c r="H29" s="174"/>
      <c r="I29" s="174"/>
      <c r="J29" s="174"/>
      <c r="K29" s="174"/>
      <c r="L29" s="174"/>
      <c r="M29" s="174"/>
      <c r="N29" s="174"/>
      <c r="O29" s="174"/>
      <c r="P29" s="233" t="s">
        <v>14</v>
      </c>
      <c r="Q29" s="233" t="s">
        <v>14</v>
      </c>
      <c r="R29" s="174"/>
    </row>
    <row r="30" spans="3:18" ht="24">
      <c r="C30" s="174"/>
      <c r="D30" s="285" t="s">
        <v>18</v>
      </c>
      <c r="E30" s="207" t="s">
        <v>25</v>
      </c>
      <c r="F30" s="180" t="s">
        <v>106</v>
      </c>
      <c r="G30" s="180" t="s">
        <v>0</v>
      </c>
      <c r="H30" s="174"/>
      <c r="I30" s="174"/>
      <c r="J30" s="174"/>
      <c r="K30" s="174"/>
      <c r="L30" s="174"/>
      <c r="M30" s="174"/>
      <c r="N30" s="174"/>
      <c r="O30" s="174"/>
      <c r="P30" s="233" t="s">
        <v>90</v>
      </c>
      <c r="Q30" s="233" t="s">
        <v>89</v>
      </c>
      <c r="R30" s="174"/>
    </row>
    <row r="31" spans="3:18" ht="24">
      <c r="C31" s="174"/>
      <c r="D31" s="285"/>
      <c r="E31" s="179" t="s">
        <v>24</v>
      </c>
      <c r="F31" s="180" t="s">
        <v>0</v>
      </c>
      <c r="G31" s="180" t="s">
        <v>106</v>
      </c>
      <c r="H31" s="174"/>
      <c r="I31" s="174"/>
      <c r="J31" s="174"/>
      <c r="K31" s="174"/>
      <c r="L31" s="174"/>
      <c r="M31" s="174"/>
      <c r="N31" s="174"/>
      <c r="O31" s="174"/>
      <c r="P31" s="233" t="s">
        <v>91</v>
      </c>
      <c r="Q31" s="233" t="s">
        <v>103</v>
      </c>
      <c r="R31" s="174"/>
    </row>
    <row r="32" spans="3:18">
      <c r="C32" s="174"/>
      <c r="D32" s="285"/>
      <c r="E32" s="209"/>
      <c r="F32" s="210"/>
      <c r="G32" s="217"/>
      <c r="H32" s="174"/>
      <c r="I32" s="174"/>
      <c r="J32" s="174"/>
      <c r="K32" s="174"/>
      <c r="L32" s="174"/>
      <c r="M32" s="174"/>
      <c r="N32" s="174"/>
      <c r="O32" s="174"/>
      <c r="P32" s="233" t="s">
        <v>92</v>
      </c>
      <c r="Q32" s="233" t="s">
        <v>104</v>
      </c>
      <c r="R32" s="174"/>
    </row>
    <row r="33" spans="3:18" ht="24">
      <c r="C33" s="174"/>
      <c r="D33" s="285"/>
      <c r="E33" s="179" t="s">
        <v>22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93</v>
      </c>
      <c r="Q33" s="233" t="s">
        <v>94</v>
      </c>
      <c r="R33" s="174"/>
    </row>
    <row r="34" spans="3:18" ht="24.75" thickBot="1">
      <c r="C34" s="174"/>
      <c r="D34" s="286"/>
      <c r="E34" s="218" t="s">
        <v>23</v>
      </c>
      <c r="F34" s="180" t="s">
        <v>120</v>
      </c>
      <c r="G34" s="180" t="s">
        <v>120</v>
      </c>
      <c r="H34" s="174"/>
      <c r="I34" s="174"/>
      <c r="J34" s="174"/>
      <c r="K34" s="174"/>
      <c r="L34" s="174"/>
      <c r="M34" s="174"/>
      <c r="N34" s="174"/>
      <c r="O34" s="174"/>
      <c r="P34" s="233" t="s">
        <v>50</v>
      </c>
      <c r="Q34" s="233" t="s">
        <v>83</v>
      </c>
      <c r="R34" s="174"/>
    </row>
    <row r="35" spans="3:18" ht="15.75" thickTop="1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51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233" t="s">
        <v>95</v>
      </c>
      <c r="Q36" s="234" t="s">
        <v>105</v>
      </c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  <row r="39" spans="3:18"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</row>
  </sheetData>
  <mergeCells count="21">
    <mergeCell ref="J23:J24"/>
    <mergeCell ref="D24:D28"/>
    <mergeCell ref="J25:J26"/>
    <mergeCell ref="D30:D34"/>
    <mergeCell ref="I11:I14"/>
    <mergeCell ref="J11:J12"/>
    <mergeCell ref="D12:D16"/>
    <mergeCell ref="J13:J14"/>
    <mergeCell ref="J15:J16"/>
    <mergeCell ref="J17:J18"/>
    <mergeCell ref="D18:D22"/>
    <mergeCell ref="J21:J22"/>
    <mergeCell ref="E3:G3"/>
    <mergeCell ref="J3:M3"/>
    <mergeCell ref="F4:G4"/>
    <mergeCell ref="I4:N4"/>
    <mergeCell ref="D6:D10"/>
    <mergeCell ref="J6:K6"/>
    <mergeCell ref="I7:I10"/>
    <mergeCell ref="J7:J8"/>
    <mergeCell ref="J9:J10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C2:R39"/>
  <sheetViews>
    <sheetView topLeftCell="B1" workbookViewId="0">
      <selection activeCell="H18" sqref="H18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2" spans="3:18" ht="15.75" thickBot="1"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275" t="s">
        <v>109</v>
      </c>
      <c r="F3" s="276"/>
      <c r="G3" s="277"/>
      <c r="H3" s="174"/>
      <c r="I3" s="174"/>
      <c r="J3" s="275" t="s">
        <v>110</v>
      </c>
      <c r="K3" s="276"/>
      <c r="L3" s="276"/>
      <c r="M3" s="277"/>
      <c r="N3" s="174"/>
      <c r="O3" s="174"/>
      <c r="P3" s="174"/>
      <c r="Q3" s="174"/>
      <c r="R3" s="174"/>
    </row>
    <row r="4" spans="3:18" ht="15.75" thickBot="1">
      <c r="C4" s="174"/>
      <c r="D4" s="174"/>
      <c r="E4" s="175" t="s">
        <v>15</v>
      </c>
      <c r="F4" s="278" t="s">
        <v>56</v>
      </c>
      <c r="G4" s="279"/>
      <c r="H4" s="174"/>
      <c r="I4" s="280" t="s">
        <v>111</v>
      </c>
      <c r="J4" s="281"/>
      <c r="K4" s="281"/>
      <c r="L4" s="281"/>
      <c r="M4" s="281"/>
      <c r="N4" s="282"/>
      <c r="O4" s="174"/>
      <c r="P4" s="174"/>
      <c r="Q4" s="174"/>
      <c r="R4" s="174"/>
    </row>
    <row r="5" spans="3:18" ht="15.75" thickBot="1">
      <c r="C5" s="174"/>
      <c r="D5" s="176" t="s">
        <v>26</v>
      </c>
      <c r="E5" s="177" t="s">
        <v>21</v>
      </c>
      <c r="F5" s="178" t="s">
        <v>19</v>
      </c>
      <c r="G5" s="178" t="s">
        <v>20</v>
      </c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</row>
    <row r="6" spans="3:18" ht="24.75" thickBot="1">
      <c r="C6" s="174"/>
      <c r="D6" s="287" t="s">
        <v>44</v>
      </c>
      <c r="E6" s="179" t="s">
        <v>25</v>
      </c>
      <c r="F6" s="180" t="s">
        <v>4</v>
      </c>
      <c r="G6" s="180" t="s">
        <v>75</v>
      </c>
      <c r="H6" s="174"/>
      <c r="I6" s="181" t="s">
        <v>112</v>
      </c>
      <c r="J6" s="288" t="s">
        <v>113</v>
      </c>
      <c r="K6" s="289"/>
      <c r="L6" s="237" t="s">
        <v>114</v>
      </c>
      <c r="M6" s="237" t="s">
        <v>115</v>
      </c>
      <c r="N6" s="237" t="s">
        <v>116</v>
      </c>
      <c r="O6" s="174"/>
      <c r="P6" s="219" t="s">
        <v>36</v>
      </c>
      <c r="Q6" s="219" t="s">
        <v>45</v>
      </c>
      <c r="R6" s="174"/>
    </row>
    <row r="7" spans="3:18" ht="24">
      <c r="C7" s="174"/>
      <c r="D7" s="285"/>
      <c r="E7" s="179" t="s">
        <v>24</v>
      </c>
      <c r="F7" s="180" t="s">
        <v>2</v>
      </c>
      <c r="G7" s="180" t="s">
        <v>1</v>
      </c>
      <c r="H7" s="174"/>
      <c r="I7" s="283" t="s">
        <v>47</v>
      </c>
      <c r="J7" s="283" t="s">
        <v>117</v>
      </c>
      <c r="K7" s="183" t="str">
        <f>F6</f>
        <v>Automatique</v>
      </c>
      <c r="L7" s="183" t="str">
        <f>F7</f>
        <v>Electronique</v>
      </c>
      <c r="M7" s="238" t="str">
        <f>F9</f>
        <v>Langues &amp; communication</v>
      </c>
      <c r="N7" s="185" t="str">
        <f>F10</f>
        <v>Langues &amp; communication</v>
      </c>
      <c r="O7" s="174"/>
      <c r="P7" s="220" t="s">
        <v>106</v>
      </c>
      <c r="Q7" s="221" t="s">
        <v>40</v>
      </c>
      <c r="R7" s="174"/>
    </row>
    <row r="8" spans="3:18" ht="24.75" thickBot="1">
      <c r="C8" s="174"/>
      <c r="D8" s="285"/>
      <c r="E8" s="186"/>
      <c r="F8" s="187"/>
      <c r="G8" s="188"/>
      <c r="H8" s="174"/>
      <c r="I8" s="290"/>
      <c r="J8" s="284"/>
      <c r="K8" s="189" t="str">
        <f>VLOOKUP(K7,$P$7:$Q$36,2,FALSE)</f>
        <v>M. OUADGHIRI</v>
      </c>
      <c r="L8" s="189" t="str">
        <f>VLOOKUP(L7,$P$7:$Q$36,2,FALSE)</f>
        <v>M. NGOTE</v>
      </c>
      <c r="M8" s="240" t="str">
        <f>IF(M7="","",VLOOKUP(M7,$P$7:$Q$36,2,FALSE))</f>
        <v>Voir emploi centre des langues</v>
      </c>
      <c r="N8" s="240" t="str">
        <f>IF(N7="","",VLOOKUP(N7,$P$7:$Q$36,2,FALSE))</f>
        <v>Voir emploi centre des langues</v>
      </c>
      <c r="O8" s="174"/>
      <c r="P8" s="222" t="s">
        <v>1</v>
      </c>
      <c r="Q8" s="223" t="s">
        <v>13</v>
      </c>
      <c r="R8" s="174"/>
    </row>
    <row r="9" spans="3:18" ht="24">
      <c r="C9" s="174"/>
      <c r="D9" s="285"/>
      <c r="E9" s="179" t="s">
        <v>22</v>
      </c>
      <c r="F9" s="180" t="s">
        <v>118</v>
      </c>
      <c r="G9" s="180" t="s">
        <v>118</v>
      </c>
      <c r="H9" s="174"/>
      <c r="I9" s="290"/>
      <c r="J9" s="283" t="s">
        <v>119</v>
      </c>
      <c r="K9" s="183" t="str">
        <f>G6</f>
        <v>Dessin &amp; Technologie</v>
      </c>
      <c r="L9" s="183" t="str">
        <f>G7</f>
        <v>Analyse Numérique</v>
      </c>
      <c r="M9" s="191"/>
      <c r="N9" s="192"/>
      <c r="O9" s="174"/>
      <c r="P9" s="222" t="s">
        <v>4</v>
      </c>
      <c r="Q9" s="224" t="s">
        <v>37</v>
      </c>
      <c r="R9" s="174"/>
    </row>
    <row r="10" spans="3:18" ht="24.75" thickBot="1">
      <c r="C10" s="174"/>
      <c r="D10" s="285"/>
      <c r="E10" s="193" t="s">
        <v>23</v>
      </c>
      <c r="F10" s="180" t="s">
        <v>118</v>
      </c>
      <c r="G10" s="180" t="s">
        <v>118</v>
      </c>
      <c r="H10" s="174"/>
      <c r="I10" s="284"/>
      <c r="J10" s="284"/>
      <c r="K10" s="189" t="str">
        <f>VLOOKUP(K9,$P$7:$Q$36,2,FALSE)</f>
        <v>M. LASRI</v>
      </c>
      <c r="L10" s="189" t="str">
        <f>VLOOKUP(L9,$P$7:$Q$36,2,FALSE)</f>
        <v>M. ZAOUI</v>
      </c>
      <c r="M10" s="240" t="str">
        <f>IF(M9="","",VLOOKUP(M9,$P$7:$Q$36,2,FALSE))</f>
        <v/>
      </c>
      <c r="N10" s="240" t="str">
        <f>IF(N9="","",VLOOKUP(N9,$P$7:$Q$36,2,FALSE))</f>
        <v/>
      </c>
      <c r="O10" s="174"/>
      <c r="P10" s="225"/>
      <c r="Q10" s="226"/>
      <c r="R10" s="174"/>
    </row>
    <row r="11" spans="3:18">
      <c r="C11" s="174"/>
      <c r="D11" s="194"/>
      <c r="E11" s="195"/>
      <c r="F11" s="196"/>
      <c r="G11" s="197"/>
      <c r="H11" s="174"/>
      <c r="I11" s="283" t="s">
        <v>16</v>
      </c>
      <c r="J11" s="283" t="s">
        <v>117</v>
      </c>
      <c r="K11" s="183" t="str">
        <f>F12</f>
        <v>Automatique</v>
      </c>
      <c r="L11" s="183" t="str">
        <f>F13</f>
        <v>Electrotechnique</v>
      </c>
      <c r="M11" s="183" t="str">
        <f>F15</f>
        <v>Dessin &amp; Technologie</v>
      </c>
      <c r="N11" s="183" t="str">
        <f>F16</f>
        <v>Economie</v>
      </c>
      <c r="O11" s="174"/>
      <c r="P11" s="227" t="s">
        <v>5</v>
      </c>
      <c r="Q11" s="228" t="s">
        <v>38</v>
      </c>
      <c r="R11" s="174"/>
    </row>
    <row r="12" spans="3:18" ht="24.75" thickBot="1">
      <c r="C12" s="174"/>
      <c r="D12" s="285" t="s">
        <v>16</v>
      </c>
      <c r="E12" s="198" t="s">
        <v>25</v>
      </c>
      <c r="F12" s="180" t="s">
        <v>4</v>
      </c>
      <c r="G12" s="180" t="s">
        <v>3</v>
      </c>
      <c r="H12" s="174"/>
      <c r="I12" s="290"/>
      <c r="J12" s="284"/>
      <c r="K12" s="240" t="str">
        <f>VLOOKUP(K11,$P$7:$Q$36,2,FALSE)</f>
        <v>M. OUADGHIRI</v>
      </c>
      <c r="L12" s="240" t="str">
        <f>VLOOKUP(L11,$P$7:$Q$36,2,FALSE)</f>
        <v>M. NGOTE</v>
      </c>
      <c r="M12" s="240" t="str">
        <f>VLOOKUP(M11,$P$7:$Q$36,2,FALSE)</f>
        <v>M. LASRI</v>
      </c>
      <c r="N12" s="240" t="str">
        <f>VLOOKUP(N11,$P$7:$Q$36,2,FALSE)</f>
        <v>M. EL OUADI</v>
      </c>
      <c r="O12" s="174"/>
      <c r="P12" s="229" t="s">
        <v>8</v>
      </c>
      <c r="Q12" s="221" t="s">
        <v>74</v>
      </c>
      <c r="R12" s="174"/>
    </row>
    <row r="13" spans="3:18" ht="24">
      <c r="C13" s="174"/>
      <c r="D13" s="285"/>
      <c r="E13" s="199" t="s">
        <v>24</v>
      </c>
      <c r="F13" s="180" t="s">
        <v>3</v>
      </c>
      <c r="G13" s="180" t="s">
        <v>4</v>
      </c>
      <c r="H13" s="174"/>
      <c r="I13" s="290"/>
      <c r="J13" s="283" t="s">
        <v>119</v>
      </c>
      <c r="K13" s="183" t="str">
        <f>G12</f>
        <v>Electrotechnique</v>
      </c>
      <c r="L13" s="183" t="str">
        <f>G13</f>
        <v>Automatique</v>
      </c>
      <c r="M13" s="183" t="str">
        <f>G15</f>
        <v>Ingénierie</v>
      </c>
      <c r="N13" s="183" t="str">
        <f>G16</f>
        <v>Dessin &amp; Technologie</v>
      </c>
      <c r="O13" s="174"/>
      <c r="P13" s="230" t="s">
        <v>75</v>
      </c>
      <c r="Q13" s="231" t="s">
        <v>10</v>
      </c>
      <c r="R13" s="174"/>
    </row>
    <row r="14" spans="3:18" ht="15.75" thickBot="1">
      <c r="C14" s="174"/>
      <c r="D14" s="285"/>
      <c r="E14" s="200"/>
      <c r="F14" s="201"/>
      <c r="G14" s="202"/>
      <c r="H14" s="174"/>
      <c r="I14" s="284"/>
      <c r="J14" s="284"/>
      <c r="K14" s="240" t="str">
        <f>VLOOKUP(K13,$P$7:$Q$36,2,FALSE)</f>
        <v>M. NGOTE</v>
      </c>
      <c r="L14" s="189" t="str">
        <f>VLOOKUP(L13,$P$7:$Q$36,2,FALSE)</f>
        <v>M. OUADGHIRI</v>
      </c>
      <c r="M14" s="240" t="str">
        <f>VLOOKUP(M13,$P$7:$Q$36,2,FALSE)</f>
        <v>M. HAMIDI</v>
      </c>
      <c r="N14" s="240" t="str">
        <f>VLOOKUP(N13,$P$7:$Q$36,2,FALSE)</f>
        <v>M. LASRI</v>
      </c>
      <c r="O14" s="174"/>
      <c r="P14" s="229" t="s">
        <v>7</v>
      </c>
      <c r="Q14" s="221" t="s">
        <v>102</v>
      </c>
      <c r="R14" s="174"/>
    </row>
    <row r="15" spans="3:18" ht="24">
      <c r="C15" s="174"/>
      <c r="D15" s="285"/>
      <c r="E15" s="199" t="s">
        <v>22</v>
      </c>
      <c r="F15" s="180" t="s">
        <v>75</v>
      </c>
      <c r="G15" s="180" t="s">
        <v>11</v>
      </c>
      <c r="H15" s="174"/>
      <c r="I15" s="239"/>
      <c r="J15" s="283" t="s">
        <v>117</v>
      </c>
      <c r="K15" s="183" t="str">
        <f>F18</f>
        <v>Mathématiques</v>
      </c>
      <c r="L15" s="183" t="str">
        <f>F19</f>
        <v>Metrologie</v>
      </c>
      <c r="M15" s="235"/>
      <c r="N15" s="235"/>
      <c r="O15" s="174"/>
      <c r="P15" s="229" t="s">
        <v>2</v>
      </c>
      <c r="Q15" s="231" t="s">
        <v>39</v>
      </c>
      <c r="R15" s="174"/>
    </row>
    <row r="16" spans="3:18" ht="24.75" thickBot="1">
      <c r="C16" s="174"/>
      <c r="D16" s="285"/>
      <c r="E16" s="204" t="s">
        <v>23</v>
      </c>
      <c r="F16" s="180" t="s">
        <v>7</v>
      </c>
      <c r="G16" s="180" t="s">
        <v>75</v>
      </c>
      <c r="H16" s="174"/>
      <c r="I16" s="239" t="s">
        <v>97</v>
      </c>
      <c r="J16" s="284"/>
      <c r="K16" s="240" t="str">
        <f>VLOOKUP(K15,$P$7:$Q$36,2,FALSE)</f>
        <v>M. NAJIB</v>
      </c>
      <c r="L16" s="189" t="str">
        <f>VLOOKUP(L15,$P$7:$Q$36,2,FALSE)</f>
        <v>M. MOUBAKER</v>
      </c>
      <c r="M16" s="236" t="str">
        <f>IF(M15="","",VLOOKUP(M15,$P$7:$Q$36,2,FALSE))</f>
        <v/>
      </c>
      <c r="N16" s="236" t="str">
        <f>IF(N15="","",VLOOKUP(N15,$P$7:$Q$36,2,FALSE))</f>
        <v/>
      </c>
      <c r="O16" s="174"/>
      <c r="P16" s="225"/>
      <c r="Q16" s="226"/>
      <c r="R16" s="174"/>
    </row>
    <row r="17" spans="3:18">
      <c r="C17" s="174"/>
      <c r="D17" s="194"/>
      <c r="E17" s="195"/>
      <c r="F17" s="205"/>
      <c r="G17" s="180" t="s">
        <v>4</v>
      </c>
      <c r="H17" s="174"/>
      <c r="I17" s="206"/>
      <c r="J17" s="283" t="s">
        <v>119</v>
      </c>
      <c r="K17" s="183" t="str">
        <f>G18</f>
        <v>Automatique</v>
      </c>
      <c r="L17" s="183" t="str">
        <f>G19</f>
        <v>Mathématiques</v>
      </c>
      <c r="M17" s="235"/>
      <c r="N17" s="235"/>
      <c r="O17" s="174"/>
      <c r="P17" s="229" t="s">
        <v>3</v>
      </c>
      <c r="Q17" s="221" t="s">
        <v>39</v>
      </c>
      <c r="R17" s="174"/>
    </row>
    <row r="18" spans="3:18" ht="15.75" thickBot="1">
      <c r="C18" s="174"/>
      <c r="D18" s="285" t="s">
        <v>97</v>
      </c>
      <c r="E18" s="207" t="s">
        <v>25</v>
      </c>
      <c r="F18" s="180" t="s">
        <v>0</v>
      </c>
      <c r="G18" s="180" t="s">
        <v>4</v>
      </c>
      <c r="H18" s="174"/>
      <c r="I18" s="208"/>
      <c r="J18" s="284"/>
      <c r="K18" s="240" t="str">
        <f>VLOOKUP(K17,$P$7:$Q$36,2,FALSE)</f>
        <v>M. OUADGHIRI</v>
      </c>
      <c r="L18" s="189" t="str">
        <f>VLOOKUP(L17,$P$7:$Q$36,2,FALSE)</f>
        <v>M. NAJIB</v>
      </c>
      <c r="M18" s="236" t="str">
        <f>IF(M17="","",VLOOKUP(M17,$P$7:$Q$36,2,FALSE))</f>
        <v/>
      </c>
      <c r="N18" s="236" t="str">
        <f>IF(N17="","",VLOOKUP(N17,$P$7:$Q$36,2,FALSE))</f>
        <v/>
      </c>
      <c r="O18" s="174"/>
      <c r="P18" s="229" t="s">
        <v>11</v>
      </c>
      <c r="Q18" s="221" t="s">
        <v>41</v>
      </c>
      <c r="R18" s="174"/>
    </row>
    <row r="19" spans="3:18">
      <c r="C19" s="174"/>
      <c r="D19" s="285"/>
      <c r="E19" s="179" t="s">
        <v>24</v>
      </c>
      <c r="F19" s="180" t="s">
        <v>71</v>
      </c>
      <c r="G19" s="180" t="s">
        <v>0</v>
      </c>
      <c r="H19" s="174"/>
      <c r="I19" s="239"/>
      <c r="J19" s="183"/>
      <c r="K19" s="183" t="str">
        <f>F24</f>
        <v>Electronique</v>
      </c>
      <c r="L19" s="183" t="str">
        <f>F25</f>
        <v>Dessin &amp; Technologie</v>
      </c>
      <c r="M19" s="183" t="str">
        <f>F27</f>
        <v>Metrologie</v>
      </c>
      <c r="N19" s="183" t="str">
        <f>F28</f>
        <v>Automatique</v>
      </c>
      <c r="O19" s="174"/>
      <c r="P19" s="227" t="s">
        <v>0</v>
      </c>
      <c r="Q19" s="228" t="s">
        <v>9</v>
      </c>
      <c r="R19" s="174"/>
    </row>
    <row r="20" spans="3:18" ht="15.75" thickBot="1">
      <c r="C20" s="174"/>
      <c r="D20" s="285"/>
      <c r="E20" s="209"/>
      <c r="F20" s="210"/>
      <c r="G20" s="210"/>
      <c r="H20" s="174"/>
      <c r="I20" s="239"/>
      <c r="J20" s="189" t="s">
        <v>117</v>
      </c>
      <c r="K20" s="240" t="str">
        <f>VLOOKUP(K19,$P$7:$Q$36,2,FALSE)</f>
        <v>M. NGOTE</v>
      </c>
      <c r="L20" s="189" t="str">
        <f>VLOOKUP(L19,$P$7:$Q$36,2,FALSE)</f>
        <v>M. LASRI</v>
      </c>
      <c r="M20" s="240" t="str">
        <f>VLOOKUP(M19,$P$7:$Q$36,2,FALSE)</f>
        <v>M. MOUBAKER</v>
      </c>
      <c r="N20" s="240" t="str">
        <f>VLOOKUP(N19,$P$7:$Q$36,2,FALSE)</f>
        <v>M. OUADGHIRI</v>
      </c>
      <c r="O20" s="174"/>
      <c r="P20" s="227" t="s">
        <v>71</v>
      </c>
      <c r="Q20" s="228" t="s">
        <v>46</v>
      </c>
      <c r="R20" s="174"/>
    </row>
    <row r="21" spans="3:18">
      <c r="C21" s="174"/>
      <c r="D21" s="285"/>
      <c r="E21" s="179" t="s">
        <v>22</v>
      </c>
      <c r="F21" s="180"/>
      <c r="G21" s="180"/>
      <c r="H21" s="174"/>
      <c r="I21" s="239" t="s">
        <v>17</v>
      </c>
      <c r="J21" s="283" t="s">
        <v>119</v>
      </c>
      <c r="K21" s="183" t="str">
        <f>G24</f>
        <v>Automatismes</v>
      </c>
      <c r="L21" s="183" t="str">
        <f>G25</f>
        <v>Electronique</v>
      </c>
      <c r="M21" s="183" t="str">
        <f>G27</f>
        <v>Automatique</v>
      </c>
      <c r="N21" s="183" t="str">
        <f>G28</f>
        <v>Economie</v>
      </c>
      <c r="O21" s="174"/>
      <c r="P21" s="232" t="s">
        <v>12</v>
      </c>
      <c r="Q21" s="232" t="s">
        <v>43</v>
      </c>
      <c r="R21" s="174"/>
    </row>
    <row r="22" spans="3:18" ht="15.75" thickBot="1">
      <c r="C22" s="174"/>
      <c r="D22" s="285"/>
      <c r="E22" s="193" t="s">
        <v>23</v>
      </c>
      <c r="F22" s="180"/>
      <c r="G22" s="180"/>
      <c r="H22" s="174"/>
      <c r="I22" s="208"/>
      <c r="J22" s="284"/>
      <c r="K22" s="240" t="str">
        <f>VLOOKUP(K21,$P$7:$Q$36,2,FALSE)</f>
        <v>M. TAHIRI</v>
      </c>
      <c r="L22" s="189" t="str">
        <f>VLOOKUP(L21,$P$7:$Q$36,2,FALSE)</f>
        <v>M. NGOTE</v>
      </c>
      <c r="M22" s="240" t="str">
        <f>VLOOKUP(M21,$P$7:$Q$36,2,FALSE)</f>
        <v>M. OUADGHIRI</v>
      </c>
      <c r="N22" s="240" t="str">
        <f>VLOOKUP(N21,$P$7:$Q$36,2,FALSE)</f>
        <v>M. EL OUADI</v>
      </c>
      <c r="O22" s="174"/>
      <c r="P22" s="232" t="s">
        <v>120</v>
      </c>
      <c r="Q22" s="232"/>
      <c r="R22" s="174"/>
    </row>
    <row r="23" spans="3:18" ht="24">
      <c r="C23" s="174"/>
      <c r="D23" s="194"/>
      <c r="E23" s="195"/>
      <c r="F23" s="196"/>
      <c r="G23" s="211"/>
      <c r="H23" s="174"/>
      <c r="I23" s="239"/>
      <c r="J23" s="283" t="s">
        <v>117</v>
      </c>
      <c r="K23" s="183" t="str">
        <f>F30</f>
        <v xml:space="preserve">Algorithmique &amp; C </v>
      </c>
      <c r="L23" s="183" t="str">
        <f>F31</f>
        <v>Mathématiques</v>
      </c>
      <c r="M23" s="238" t="str">
        <f>F33</f>
        <v>Examen Ingenerie</v>
      </c>
      <c r="N23" s="185" t="str">
        <f>F34</f>
        <v>Examen Ingenerie</v>
      </c>
      <c r="O23" s="174"/>
      <c r="P23" s="180" t="s">
        <v>118</v>
      </c>
      <c r="Q23" s="180" t="s">
        <v>121</v>
      </c>
      <c r="R23" s="174"/>
    </row>
    <row r="24" spans="3:18" ht="15.75" thickBot="1">
      <c r="C24" s="174"/>
      <c r="D24" s="285" t="s">
        <v>17</v>
      </c>
      <c r="E24" s="207" t="s">
        <v>25</v>
      </c>
      <c r="F24" s="180" t="s">
        <v>2</v>
      </c>
      <c r="G24" s="180" t="s">
        <v>5</v>
      </c>
      <c r="H24" s="174"/>
      <c r="I24" s="239" t="s">
        <v>18</v>
      </c>
      <c r="J24" s="284"/>
      <c r="K24" s="240" t="str">
        <f>VLOOKUP(K23,$P$7:$Q$36,2,FALSE)</f>
        <v>M. EL GAMAH</v>
      </c>
      <c r="L24" s="189" t="str">
        <f>VLOOKUP(L23,$P$7:$Q$36,2,FALSE)</f>
        <v>M. NAJIB</v>
      </c>
      <c r="M24" s="240">
        <f>VLOOKUP(M23,$P$7:$Q$36,2,FALSE)</f>
        <v>0</v>
      </c>
      <c r="N24" s="189">
        <f>VLOOKUP(N23,$P$7:$Q$36,2,FALSE)</f>
        <v>0</v>
      </c>
      <c r="O24" s="174"/>
      <c r="P24" s="232" t="s">
        <v>80</v>
      </c>
      <c r="Q24" s="232" t="s">
        <v>81</v>
      </c>
      <c r="R24" s="174"/>
    </row>
    <row r="25" spans="3:18" ht="24">
      <c r="C25" s="174"/>
      <c r="D25" s="285"/>
      <c r="E25" s="179" t="s">
        <v>24</v>
      </c>
      <c r="F25" s="180" t="s">
        <v>75</v>
      </c>
      <c r="G25" s="180" t="s">
        <v>2</v>
      </c>
      <c r="H25" s="174"/>
      <c r="I25" s="206"/>
      <c r="J25" s="283" t="s">
        <v>119</v>
      </c>
      <c r="K25" s="183" t="str">
        <f>F31</f>
        <v>Mathématiques</v>
      </c>
      <c r="L25" s="183" t="str">
        <f>G31</f>
        <v xml:space="preserve">Algorithmique &amp; C </v>
      </c>
      <c r="M25" s="238" t="str">
        <f>G33</f>
        <v>Examen Ingenerie</v>
      </c>
      <c r="N25" s="183" t="str">
        <f>G34</f>
        <v>Examen Ingenerie</v>
      </c>
      <c r="O25" s="174"/>
      <c r="P25" s="232" t="s">
        <v>82</v>
      </c>
      <c r="Q25" s="232" t="s">
        <v>83</v>
      </c>
      <c r="R25" s="174"/>
    </row>
    <row r="26" spans="3:18" ht="15.75" thickBot="1">
      <c r="C26" s="174"/>
      <c r="D26" s="285"/>
      <c r="E26" s="212"/>
      <c r="F26" s="213"/>
      <c r="G26" s="214"/>
      <c r="H26" s="174"/>
      <c r="I26" s="208"/>
      <c r="J26" s="284"/>
      <c r="K26" s="240" t="str">
        <f>VLOOKUP(K25,$P$7:$Q$36,2,FALSE)</f>
        <v>M. NAJIB</v>
      </c>
      <c r="L26" s="189" t="str">
        <f>VLOOKUP(L25,$P$7:$Q$36,2,FALSE)</f>
        <v>M. EL GAMAH</v>
      </c>
      <c r="M26" s="240">
        <f>VLOOKUP(M25,$P$7:$Q$36,2,FALSE)</f>
        <v>0</v>
      </c>
      <c r="N26" s="189">
        <f>VLOOKUP(N25,$P$7:$Q$36,2,FALSE)</f>
        <v>0</v>
      </c>
      <c r="O26" s="174"/>
      <c r="P26" s="233" t="s">
        <v>84</v>
      </c>
      <c r="Q26" s="233" t="s">
        <v>85</v>
      </c>
      <c r="R26" s="174"/>
    </row>
    <row r="27" spans="3:18">
      <c r="C27" s="174"/>
      <c r="D27" s="285"/>
      <c r="E27" s="179" t="s">
        <v>22</v>
      </c>
      <c r="F27" s="180" t="s">
        <v>71</v>
      </c>
      <c r="G27" s="180" t="s">
        <v>4</v>
      </c>
      <c r="H27" s="174"/>
      <c r="I27" s="174"/>
      <c r="J27" s="174"/>
      <c r="K27" s="174"/>
      <c r="L27" s="174"/>
      <c r="M27" s="174"/>
      <c r="N27" s="174"/>
      <c r="O27" s="174"/>
      <c r="P27" s="233" t="s">
        <v>86</v>
      </c>
      <c r="Q27" s="233" t="s">
        <v>87</v>
      </c>
      <c r="R27" s="174"/>
    </row>
    <row r="28" spans="3:18">
      <c r="C28" s="174"/>
      <c r="D28" s="285"/>
      <c r="E28" s="193" t="s">
        <v>23</v>
      </c>
      <c r="F28" s="180" t="s">
        <v>4</v>
      </c>
      <c r="G28" s="180" t="s">
        <v>7</v>
      </c>
      <c r="H28" s="174"/>
      <c r="I28" s="174"/>
      <c r="J28" s="174"/>
      <c r="K28" s="174"/>
      <c r="L28" s="174"/>
      <c r="M28" s="174"/>
      <c r="N28" s="174"/>
      <c r="O28" s="174"/>
      <c r="P28" s="233" t="s">
        <v>88</v>
      </c>
      <c r="Q28" s="233" t="s">
        <v>13</v>
      </c>
      <c r="R28" s="174"/>
    </row>
    <row r="29" spans="3:18">
      <c r="C29" s="174"/>
      <c r="D29" s="194"/>
      <c r="E29" s="195"/>
      <c r="F29" s="215"/>
      <c r="G29" s="216"/>
      <c r="H29" s="174"/>
      <c r="I29" s="174"/>
      <c r="J29" s="174"/>
      <c r="K29" s="174"/>
      <c r="L29" s="174"/>
      <c r="M29" s="174"/>
      <c r="N29" s="174"/>
      <c r="O29" s="174"/>
      <c r="P29" s="233" t="s">
        <v>14</v>
      </c>
      <c r="Q29" s="233" t="s">
        <v>14</v>
      </c>
      <c r="R29" s="174"/>
    </row>
    <row r="30" spans="3:18" ht="24">
      <c r="C30" s="174"/>
      <c r="D30" s="285" t="s">
        <v>18</v>
      </c>
      <c r="E30" s="207" t="s">
        <v>25</v>
      </c>
      <c r="F30" s="180" t="s">
        <v>106</v>
      </c>
      <c r="G30" s="180" t="s">
        <v>0</v>
      </c>
      <c r="H30" s="174"/>
      <c r="I30" s="174"/>
      <c r="J30" s="174"/>
      <c r="K30" s="174"/>
      <c r="L30" s="174"/>
      <c r="M30" s="174"/>
      <c r="N30" s="174"/>
      <c r="O30" s="174"/>
      <c r="P30" s="233" t="s">
        <v>90</v>
      </c>
      <c r="Q30" s="233" t="s">
        <v>89</v>
      </c>
      <c r="R30" s="174"/>
    </row>
    <row r="31" spans="3:18" ht="24">
      <c r="C31" s="174"/>
      <c r="D31" s="285"/>
      <c r="E31" s="179" t="s">
        <v>24</v>
      </c>
      <c r="F31" s="180" t="s">
        <v>0</v>
      </c>
      <c r="G31" s="180" t="s">
        <v>106</v>
      </c>
      <c r="H31" s="174"/>
      <c r="I31" s="174"/>
      <c r="J31" s="174"/>
      <c r="K31" s="174"/>
      <c r="L31" s="174"/>
      <c r="M31" s="174"/>
      <c r="N31" s="174"/>
      <c r="O31" s="174"/>
      <c r="P31" s="233" t="s">
        <v>91</v>
      </c>
      <c r="Q31" s="233" t="s">
        <v>103</v>
      </c>
      <c r="R31" s="174"/>
    </row>
    <row r="32" spans="3:18">
      <c r="C32" s="174"/>
      <c r="D32" s="285"/>
      <c r="E32" s="209"/>
      <c r="F32" s="210"/>
      <c r="G32" s="217"/>
      <c r="H32" s="174"/>
      <c r="I32" s="174"/>
      <c r="J32" s="174"/>
      <c r="K32" s="174"/>
      <c r="L32" s="174"/>
      <c r="M32" s="174"/>
      <c r="N32" s="174"/>
      <c r="O32" s="174"/>
      <c r="P32" s="233" t="s">
        <v>92</v>
      </c>
      <c r="Q32" s="233" t="s">
        <v>104</v>
      </c>
      <c r="R32" s="174"/>
    </row>
    <row r="33" spans="3:18" ht="24">
      <c r="C33" s="174"/>
      <c r="D33" s="285"/>
      <c r="E33" s="179" t="s">
        <v>22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93</v>
      </c>
      <c r="Q33" s="233" t="s">
        <v>94</v>
      </c>
      <c r="R33" s="174"/>
    </row>
    <row r="34" spans="3:18" ht="24.75" thickBot="1">
      <c r="C34" s="174"/>
      <c r="D34" s="286"/>
      <c r="E34" s="218" t="s">
        <v>23</v>
      </c>
      <c r="F34" s="180" t="s">
        <v>120</v>
      </c>
      <c r="G34" s="180" t="s">
        <v>120</v>
      </c>
      <c r="H34" s="174"/>
      <c r="I34" s="174"/>
      <c r="J34" s="174"/>
      <c r="K34" s="174"/>
      <c r="L34" s="174"/>
      <c r="M34" s="174"/>
      <c r="N34" s="174"/>
      <c r="O34" s="174"/>
      <c r="P34" s="233" t="s">
        <v>50</v>
      </c>
      <c r="Q34" s="233" t="s">
        <v>83</v>
      </c>
      <c r="R34" s="174"/>
    </row>
    <row r="35" spans="3:18" ht="15.75" thickTop="1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51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233" t="s">
        <v>95</v>
      </c>
      <c r="Q36" s="234" t="s">
        <v>105</v>
      </c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  <row r="39" spans="3:18"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</row>
  </sheetData>
  <mergeCells count="21">
    <mergeCell ref="J23:J24"/>
    <mergeCell ref="D24:D28"/>
    <mergeCell ref="J25:J26"/>
    <mergeCell ref="D30:D34"/>
    <mergeCell ref="I11:I14"/>
    <mergeCell ref="J11:J12"/>
    <mergeCell ref="D12:D16"/>
    <mergeCell ref="J13:J14"/>
    <mergeCell ref="J15:J16"/>
    <mergeCell ref="J17:J18"/>
    <mergeCell ref="D18:D22"/>
    <mergeCell ref="J21:J22"/>
    <mergeCell ref="E3:G3"/>
    <mergeCell ref="J3:M3"/>
    <mergeCell ref="F4:G4"/>
    <mergeCell ref="I4:N4"/>
    <mergeCell ref="D6:D10"/>
    <mergeCell ref="J6:K6"/>
    <mergeCell ref="I7:I10"/>
    <mergeCell ref="J7:J8"/>
    <mergeCell ref="J9:J10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C2:R39"/>
  <sheetViews>
    <sheetView topLeftCell="B1" workbookViewId="0">
      <selection activeCell="H18" sqref="H18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2" spans="3:18" ht="15.75" thickBot="1"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275" t="s">
        <v>109</v>
      </c>
      <c r="F3" s="276"/>
      <c r="G3" s="277"/>
      <c r="H3" s="174"/>
      <c r="I3" s="174"/>
      <c r="J3" s="275" t="s">
        <v>110</v>
      </c>
      <c r="K3" s="276"/>
      <c r="L3" s="276"/>
      <c r="M3" s="277"/>
      <c r="N3" s="174"/>
      <c r="O3" s="174"/>
      <c r="P3" s="174"/>
      <c r="Q3" s="174"/>
      <c r="R3" s="174"/>
    </row>
    <row r="4" spans="3:18" ht="15.75" thickBot="1">
      <c r="C4" s="174"/>
      <c r="D4" s="174"/>
      <c r="E4" s="175" t="s">
        <v>15</v>
      </c>
      <c r="F4" s="278" t="s">
        <v>56</v>
      </c>
      <c r="G4" s="279"/>
      <c r="H4" s="174"/>
      <c r="I4" s="280" t="s">
        <v>111</v>
      </c>
      <c r="J4" s="281"/>
      <c r="K4" s="281"/>
      <c r="L4" s="281"/>
      <c r="M4" s="281"/>
      <c r="N4" s="282"/>
      <c r="O4" s="174"/>
      <c r="P4" s="174"/>
      <c r="Q4" s="174"/>
      <c r="R4" s="174"/>
    </row>
    <row r="5" spans="3:18" ht="15.75" thickBot="1">
      <c r="C5" s="174"/>
      <c r="D5" s="176" t="s">
        <v>26</v>
      </c>
      <c r="E5" s="177" t="s">
        <v>21</v>
      </c>
      <c r="F5" s="178" t="s">
        <v>19</v>
      </c>
      <c r="G5" s="178" t="s">
        <v>20</v>
      </c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</row>
    <row r="6" spans="3:18" ht="24.75" thickBot="1">
      <c r="C6" s="174"/>
      <c r="D6" s="287" t="s">
        <v>44</v>
      </c>
      <c r="E6" s="179" t="s">
        <v>25</v>
      </c>
      <c r="F6" s="180" t="s">
        <v>4</v>
      </c>
      <c r="G6" s="180" t="s">
        <v>75</v>
      </c>
      <c r="H6" s="174"/>
      <c r="I6" s="181" t="s">
        <v>112</v>
      </c>
      <c r="J6" s="288" t="s">
        <v>113</v>
      </c>
      <c r="K6" s="289"/>
      <c r="L6" s="237" t="s">
        <v>114</v>
      </c>
      <c r="M6" s="237" t="s">
        <v>115</v>
      </c>
      <c r="N6" s="237" t="s">
        <v>116</v>
      </c>
      <c r="O6" s="174"/>
      <c r="P6" s="219" t="s">
        <v>36</v>
      </c>
      <c r="Q6" s="219" t="s">
        <v>45</v>
      </c>
      <c r="R6" s="174"/>
    </row>
    <row r="7" spans="3:18" ht="24">
      <c r="C7" s="174"/>
      <c r="D7" s="285"/>
      <c r="E7" s="179" t="s">
        <v>24</v>
      </c>
      <c r="F7" s="180" t="s">
        <v>2</v>
      </c>
      <c r="G7" s="180" t="s">
        <v>1</v>
      </c>
      <c r="H7" s="174"/>
      <c r="I7" s="283" t="s">
        <v>47</v>
      </c>
      <c r="J7" s="283" t="s">
        <v>117</v>
      </c>
      <c r="K7" s="183" t="str">
        <f>F6</f>
        <v>Automatique</v>
      </c>
      <c r="L7" s="183" t="str">
        <f>F7</f>
        <v>Electronique</v>
      </c>
      <c r="M7" s="238" t="str">
        <f>F9</f>
        <v>Langues &amp; communication</v>
      </c>
      <c r="N7" s="185" t="str">
        <f>F10</f>
        <v>Langues &amp; communication</v>
      </c>
      <c r="O7" s="174"/>
      <c r="P7" s="220" t="s">
        <v>106</v>
      </c>
      <c r="Q7" s="221" t="s">
        <v>40</v>
      </c>
      <c r="R7" s="174"/>
    </row>
    <row r="8" spans="3:18" ht="24.75" thickBot="1">
      <c r="C8" s="174"/>
      <c r="D8" s="285"/>
      <c r="E8" s="186"/>
      <c r="F8" s="187"/>
      <c r="G8" s="188"/>
      <c r="H8" s="174"/>
      <c r="I8" s="290"/>
      <c r="J8" s="284"/>
      <c r="K8" s="189" t="str">
        <f>VLOOKUP(K7,$P$7:$Q$36,2,FALSE)</f>
        <v>M. OUADGHIRI</v>
      </c>
      <c r="L8" s="189" t="str">
        <f>VLOOKUP(L7,$P$7:$Q$36,2,FALSE)</f>
        <v>M. NGOTE</v>
      </c>
      <c r="M8" s="240" t="str">
        <f>IF(M7="","",VLOOKUP(M7,$P$7:$Q$36,2,FALSE))</f>
        <v>Voir emploi centre des langues</v>
      </c>
      <c r="N8" s="240" t="str">
        <f>IF(N7="","",VLOOKUP(N7,$P$7:$Q$36,2,FALSE))</f>
        <v>Voir emploi centre des langues</v>
      </c>
      <c r="O8" s="174"/>
      <c r="P8" s="222" t="s">
        <v>1</v>
      </c>
      <c r="Q8" s="223" t="s">
        <v>13</v>
      </c>
      <c r="R8" s="174"/>
    </row>
    <row r="9" spans="3:18" ht="24">
      <c r="C9" s="174"/>
      <c r="D9" s="285"/>
      <c r="E9" s="179" t="s">
        <v>22</v>
      </c>
      <c r="F9" s="180" t="s">
        <v>118</v>
      </c>
      <c r="G9" s="180" t="s">
        <v>118</v>
      </c>
      <c r="H9" s="174"/>
      <c r="I9" s="290"/>
      <c r="J9" s="283" t="s">
        <v>119</v>
      </c>
      <c r="K9" s="183" t="str">
        <f>G6</f>
        <v>Dessin &amp; Technologie</v>
      </c>
      <c r="L9" s="183" t="str">
        <f>G7</f>
        <v>Analyse Numérique</v>
      </c>
      <c r="M9" s="191"/>
      <c r="N9" s="192"/>
      <c r="O9" s="174"/>
      <c r="P9" s="222" t="s">
        <v>4</v>
      </c>
      <c r="Q9" s="224" t="s">
        <v>37</v>
      </c>
      <c r="R9" s="174"/>
    </row>
    <row r="10" spans="3:18" ht="24.75" thickBot="1">
      <c r="C10" s="174"/>
      <c r="D10" s="285"/>
      <c r="E10" s="193" t="s">
        <v>23</v>
      </c>
      <c r="F10" s="180" t="s">
        <v>118</v>
      </c>
      <c r="G10" s="180" t="s">
        <v>118</v>
      </c>
      <c r="H10" s="174"/>
      <c r="I10" s="284"/>
      <c r="J10" s="284"/>
      <c r="K10" s="189" t="str">
        <f>VLOOKUP(K9,$P$7:$Q$36,2,FALSE)</f>
        <v>M. LASRI</v>
      </c>
      <c r="L10" s="189" t="str">
        <f>VLOOKUP(L9,$P$7:$Q$36,2,FALSE)</f>
        <v>M. ZAOUI</v>
      </c>
      <c r="M10" s="240" t="str">
        <f>IF(M9="","",VLOOKUP(M9,$P$7:$Q$36,2,FALSE))</f>
        <v/>
      </c>
      <c r="N10" s="240" t="str">
        <f>IF(N9="","",VLOOKUP(N9,$P$7:$Q$36,2,FALSE))</f>
        <v/>
      </c>
      <c r="O10" s="174"/>
      <c r="P10" s="225"/>
      <c r="Q10" s="226"/>
      <c r="R10" s="174"/>
    </row>
    <row r="11" spans="3:18">
      <c r="C11" s="174"/>
      <c r="D11" s="194"/>
      <c r="E11" s="195"/>
      <c r="F11" s="196"/>
      <c r="G11" s="197"/>
      <c r="H11" s="174"/>
      <c r="I11" s="283" t="s">
        <v>16</v>
      </c>
      <c r="J11" s="283" t="s">
        <v>117</v>
      </c>
      <c r="K11" s="183" t="str">
        <f>F12</f>
        <v>Automatique</v>
      </c>
      <c r="L11" s="183" t="str">
        <f>F13</f>
        <v>Electrotechnique</v>
      </c>
      <c r="M11" s="183" t="str">
        <f>F15</f>
        <v>Dessin &amp; Technologie</v>
      </c>
      <c r="N11" s="183" t="str">
        <f>F16</f>
        <v>Economie</v>
      </c>
      <c r="O11" s="174"/>
      <c r="P11" s="227" t="s">
        <v>5</v>
      </c>
      <c r="Q11" s="228" t="s">
        <v>38</v>
      </c>
      <c r="R11" s="174"/>
    </row>
    <row r="12" spans="3:18" ht="24.75" thickBot="1">
      <c r="C12" s="174"/>
      <c r="D12" s="285" t="s">
        <v>16</v>
      </c>
      <c r="E12" s="198" t="s">
        <v>25</v>
      </c>
      <c r="F12" s="180" t="s">
        <v>4</v>
      </c>
      <c r="G12" s="180" t="s">
        <v>3</v>
      </c>
      <c r="H12" s="174"/>
      <c r="I12" s="290"/>
      <c r="J12" s="284"/>
      <c r="K12" s="240" t="str">
        <f>VLOOKUP(K11,$P$7:$Q$36,2,FALSE)</f>
        <v>M. OUADGHIRI</v>
      </c>
      <c r="L12" s="240" t="str">
        <f>VLOOKUP(L11,$P$7:$Q$36,2,FALSE)</f>
        <v>M. NGOTE</v>
      </c>
      <c r="M12" s="240" t="str">
        <f>VLOOKUP(M11,$P$7:$Q$36,2,FALSE)</f>
        <v>M. LASRI</v>
      </c>
      <c r="N12" s="240" t="str">
        <f>VLOOKUP(N11,$P$7:$Q$36,2,FALSE)</f>
        <v>M. EL OUADI</v>
      </c>
      <c r="O12" s="174"/>
      <c r="P12" s="229" t="s">
        <v>8</v>
      </c>
      <c r="Q12" s="221" t="s">
        <v>74</v>
      </c>
      <c r="R12" s="174"/>
    </row>
    <row r="13" spans="3:18" ht="24">
      <c r="C13" s="174"/>
      <c r="D13" s="285"/>
      <c r="E13" s="199" t="s">
        <v>24</v>
      </c>
      <c r="F13" s="180" t="s">
        <v>3</v>
      </c>
      <c r="G13" s="180" t="s">
        <v>4</v>
      </c>
      <c r="H13" s="174"/>
      <c r="I13" s="290"/>
      <c r="J13" s="283" t="s">
        <v>119</v>
      </c>
      <c r="K13" s="183" t="str">
        <f>G12</f>
        <v>Electrotechnique</v>
      </c>
      <c r="L13" s="183" t="str">
        <f>G13</f>
        <v>Automatique</v>
      </c>
      <c r="M13" s="183" t="str">
        <f>G15</f>
        <v>Ingénierie</v>
      </c>
      <c r="N13" s="183" t="str">
        <f>G16</f>
        <v>Dessin &amp; Technologie</v>
      </c>
      <c r="O13" s="174"/>
      <c r="P13" s="230" t="s">
        <v>75</v>
      </c>
      <c r="Q13" s="231" t="s">
        <v>10</v>
      </c>
      <c r="R13" s="174"/>
    </row>
    <row r="14" spans="3:18" ht="15.75" thickBot="1">
      <c r="C14" s="174"/>
      <c r="D14" s="285"/>
      <c r="E14" s="200"/>
      <c r="F14" s="201"/>
      <c r="G14" s="202"/>
      <c r="H14" s="174"/>
      <c r="I14" s="284"/>
      <c r="J14" s="284"/>
      <c r="K14" s="240" t="str">
        <f>VLOOKUP(K13,$P$7:$Q$36,2,FALSE)</f>
        <v>M. NGOTE</v>
      </c>
      <c r="L14" s="189" t="str">
        <f>VLOOKUP(L13,$P$7:$Q$36,2,FALSE)</f>
        <v>M. OUADGHIRI</v>
      </c>
      <c r="M14" s="240" t="str">
        <f>VLOOKUP(M13,$P$7:$Q$36,2,FALSE)</f>
        <v>M. HAMIDI</v>
      </c>
      <c r="N14" s="240" t="str">
        <f>VLOOKUP(N13,$P$7:$Q$36,2,FALSE)</f>
        <v>M. LASRI</v>
      </c>
      <c r="O14" s="174"/>
      <c r="P14" s="229" t="s">
        <v>7</v>
      </c>
      <c r="Q14" s="221" t="s">
        <v>102</v>
      </c>
      <c r="R14" s="174"/>
    </row>
    <row r="15" spans="3:18" ht="24">
      <c r="C15" s="174"/>
      <c r="D15" s="285"/>
      <c r="E15" s="199" t="s">
        <v>22</v>
      </c>
      <c r="F15" s="180" t="s">
        <v>75</v>
      </c>
      <c r="G15" s="180" t="s">
        <v>11</v>
      </c>
      <c r="H15" s="174"/>
      <c r="I15" s="239"/>
      <c r="J15" s="283" t="s">
        <v>117</v>
      </c>
      <c r="K15" s="183" t="str">
        <f>F18</f>
        <v>Mathématiques</v>
      </c>
      <c r="L15" s="183" t="str">
        <f>F19</f>
        <v>Metrologie</v>
      </c>
      <c r="M15" s="235"/>
      <c r="N15" s="235"/>
      <c r="O15" s="174"/>
      <c r="P15" s="229" t="s">
        <v>2</v>
      </c>
      <c r="Q15" s="231" t="s">
        <v>39</v>
      </c>
      <c r="R15" s="174"/>
    </row>
    <row r="16" spans="3:18" ht="24.75" thickBot="1">
      <c r="C16" s="174"/>
      <c r="D16" s="285"/>
      <c r="E16" s="204" t="s">
        <v>23</v>
      </c>
      <c r="F16" s="180" t="s">
        <v>7</v>
      </c>
      <c r="G16" s="180" t="s">
        <v>75</v>
      </c>
      <c r="H16" s="174"/>
      <c r="I16" s="239" t="s">
        <v>97</v>
      </c>
      <c r="J16" s="284"/>
      <c r="K16" s="240" t="str">
        <f>VLOOKUP(K15,$P$7:$Q$36,2,FALSE)</f>
        <v>M. NAJIB</v>
      </c>
      <c r="L16" s="189" t="str">
        <f>VLOOKUP(L15,$P$7:$Q$36,2,FALSE)</f>
        <v>M. MOUBAKER</v>
      </c>
      <c r="M16" s="236" t="str">
        <f>IF(M15="","",VLOOKUP(M15,$P$7:$Q$36,2,FALSE))</f>
        <v/>
      </c>
      <c r="N16" s="236" t="str">
        <f>IF(N15="","",VLOOKUP(N15,$P$7:$Q$36,2,FALSE))</f>
        <v/>
      </c>
      <c r="O16" s="174"/>
      <c r="P16" s="225"/>
      <c r="Q16" s="226"/>
      <c r="R16" s="174"/>
    </row>
    <row r="17" spans="3:18">
      <c r="C17" s="174"/>
      <c r="D17" s="194"/>
      <c r="E17" s="195"/>
      <c r="F17" s="205"/>
      <c r="G17" s="180" t="s">
        <v>4</v>
      </c>
      <c r="H17" s="174"/>
      <c r="I17" s="206"/>
      <c r="J17" s="283" t="s">
        <v>119</v>
      </c>
      <c r="K17" s="183" t="str">
        <f>G18</f>
        <v>Automatique</v>
      </c>
      <c r="L17" s="183" t="str">
        <f>G19</f>
        <v>Mathématiques</v>
      </c>
      <c r="M17" s="235"/>
      <c r="N17" s="235"/>
      <c r="O17" s="174"/>
      <c r="P17" s="229" t="s">
        <v>3</v>
      </c>
      <c r="Q17" s="221" t="s">
        <v>39</v>
      </c>
      <c r="R17" s="174"/>
    </row>
    <row r="18" spans="3:18" ht="15.75" thickBot="1">
      <c r="C18" s="174"/>
      <c r="D18" s="285" t="s">
        <v>97</v>
      </c>
      <c r="E18" s="207" t="s">
        <v>25</v>
      </c>
      <c r="F18" s="180" t="s">
        <v>0</v>
      </c>
      <c r="G18" s="180" t="s">
        <v>4</v>
      </c>
      <c r="H18" s="174"/>
      <c r="I18" s="208"/>
      <c r="J18" s="284"/>
      <c r="K18" s="240" t="str">
        <f>VLOOKUP(K17,$P$7:$Q$36,2,FALSE)</f>
        <v>M. OUADGHIRI</v>
      </c>
      <c r="L18" s="189" t="str">
        <f>VLOOKUP(L17,$P$7:$Q$36,2,FALSE)</f>
        <v>M. NAJIB</v>
      </c>
      <c r="M18" s="236" t="str">
        <f>IF(M17="","",VLOOKUP(M17,$P$7:$Q$36,2,FALSE))</f>
        <v/>
      </c>
      <c r="N18" s="236" t="str">
        <f>IF(N17="","",VLOOKUP(N17,$P$7:$Q$36,2,FALSE))</f>
        <v/>
      </c>
      <c r="O18" s="174"/>
      <c r="P18" s="229" t="s">
        <v>11</v>
      </c>
      <c r="Q18" s="221" t="s">
        <v>41</v>
      </c>
      <c r="R18" s="174"/>
    </row>
    <row r="19" spans="3:18">
      <c r="C19" s="174"/>
      <c r="D19" s="285"/>
      <c r="E19" s="179" t="s">
        <v>24</v>
      </c>
      <c r="F19" s="180" t="s">
        <v>71</v>
      </c>
      <c r="G19" s="180" t="s">
        <v>0</v>
      </c>
      <c r="H19" s="174"/>
      <c r="I19" s="239"/>
      <c r="J19" s="183"/>
      <c r="K19" s="183" t="str">
        <f>F24</f>
        <v>Electronique</v>
      </c>
      <c r="L19" s="183" t="str">
        <f>F25</f>
        <v>Dessin &amp; Technologie</v>
      </c>
      <c r="M19" s="183" t="str">
        <f>F27</f>
        <v>Metrologie</v>
      </c>
      <c r="N19" s="183" t="str">
        <f>F28</f>
        <v>Automatique</v>
      </c>
      <c r="O19" s="174"/>
      <c r="P19" s="227" t="s">
        <v>0</v>
      </c>
      <c r="Q19" s="228" t="s">
        <v>9</v>
      </c>
      <c r="R19" s="174"/>
    </row>
    <row r="20" spans="3:18" ht="15.75" thickBot="1">
      <c r="C20" s="174"/>
      <c r="D20" s="285"/>
      <c r="E20" s="209"/>
      <c r="F20" s="210"/>
      <c r="G20" s="210"/>
      <c r="H20" s="174"/>
      <c r="I20" s="239"/>
      <c r="J20" s="189" t="s">
        <v>117</v>
      </c>
      <c r="K20" s="240" t="str">
        <f>VLOOKUP(K19,$P$7:$Q$36,2,FALSE)</f>
        <v>M. NGOTE</v>
      </c>
      <c r="L20" s="189" t="str">
        <f>VLOOKUP(L19,$P$7:$Q$36,2,FALSE)</f>
        <v>M. LASRI</v>
      </c>
      <c r="M20" s="240" t="str">
        <f>VLOOKUP(M19,$P$7:$Q$36,2,FALSE)</f>
        <v>M. MOUBAKER</v>
      </c>
      <c r="N20" s="240" t="str">
        <f>VLOOKUP(N19,$P$7:$Q$36,2,FALSE)</f>
        <v>M. OUADGHIRI</v>
      </c>
      <c r="O20" s="174"/>
      <c r="P20" s="227" t="s">
        <v>71</v>
      </c>
      <c r="Q20" s="228" t="s">
        <v>46</v>
      </c>
      <c r="R20" s="174"/>
    </row>
    <row r="21" spans="3:18">
      <c r="C21" s="174"/>
      <c r="D21" s="285"/>
      <c r="E21" s="179" t="s">
        <v>22</v>
      </c>
      <c r="F21" s="180"/>
      <c r="G21" s="180"/>
      <c r="H21" s="174"/>
      <c r="I21" s="239" t="s">
        <v>17</v>
      </c>
      <c r="J21" s="283" t="s">
        <v>119</v>
      </c>
      <c r="K21" s="183" t="str">
        <f>G24</f>
        <v>Automatismes</v>
      </c>
      <c r="L21" s="183" t="str">
        <f>G25</f>
        <v>Electronique</v>
      </c>
      <c r="M21" s="183" t="str">
        <f>G27</f>
        <v>Automatique</v>
      </c>
      <c r="N21" s="183" t="str">
        <f>G28</f>
        <v>Economie</v>
      </c>
      <c r="O21" s="174"/>
      <c r="P21" s="232" t="s">
        <v>12</v>
      </c>
      <c r="Q21" s="232" t="s">
        <v>43</v>
      </c>
      <c r="R21" s="174"/>
    </row>
    <row r="22" spans="3:18" ht="15.75" thickBot="1">
      <c r="C22" s="174"/>
      <c r="D22" s="285"/>
      <c r="E22" s="193" t="s">
        <v>23</v>
      </c>
      <c r="F22" s="180"/>
      <c r="G22" s="180"/>
      <c r="H22" s="174"/>
      <c r="I22" s="208"/>
      <c r="J22" s="284"/>
      <c r="K22" s="240" t="str">
        <f>VLOOKUP(K21,$P$7:$Q$36,2,FALSE)</f>
        <v>M. TAHIRI</v>
      </c>
      <c r="L22" s="189" t="str">
        <f>VLOOKUP(L21,$P$7:$Q$36,2,FALSE)</f>
        <v>M. NGOTE</v>
      </c>
      <c r="M22" s="240" t="str">
        <f>VLOOKUP(M21,$P$7:$Q$36,2,FALSE)</f>
        <v>M. OUADGHIRI</v>
      </c>
      <c r="N22" s="240" t="str">
        <f>VLOOKUP(N21,$P$7:$Q$36,2,FALSE)</f>
        <v>M. EL OUADI</v>
      </c>
      <c r="O22" s="174"/>
      <c r="P22" s="232" t="s">
        <v>120</v>
      </c>
      <c r="Q22" s="232"/>
      <c r="R22" s="174"/>
    </row>
    <row r="23" spans="3:18" ht="24">
      <c r="C23" s="174"/>
      <c r="D23" s="194"/>
      <c r="E23" s="195"/>
      <c r="F23" s="196"/>
      <c r="G23" s="211"/>
      <c r="H23" s="174"/>
      <c r="I23" s="239"/>
      <c r="J23" s="283" t="s">
        <v>117</v>
      </c>
      <c r="K23" s="183" t="str">
        <f>F30</f>
        <v xml:space="preserve">Algorithmique &amp; C </v>
      </c>
      <c r="L23" s="183" t="str">
        <f>F31</f>
        <v>Mathématiques</v>
      </c>
      <c r="M23" s="238" t="str">
        <f>F33</f>
        <v>Examen Ingenerie</v>
      </c>
      <c r="N23" s="185" t="str">
        <f>F34</f>
        <v>Examen Ingenerie</v>
      </c>
      <c r="O23" s="174"/>
      <c r="P23" s="180" t="s">
        <v>118</v>
      </c>
      <c r="Q23" s="180" t="s">
        <v>121</v>
      </c>
      <c r="R23" s="174"/>
    </row>
    <row r="24" spans="3:18" ht="15.75" thickBot="1">
      <c r="C24" s="174"/>
      <c r="D24" s="285" t="s">
        <v>17</v>
      </c>
      <c r="E24" s="207" t="s">
        <v>25</v>
      </c>
      <c r="F24" s="180" t="s">
        <v>2</v>
      </c>
      <c r="G24" s="180" t="s">
        <v>5</v>
      </c>
      <c r="H24" s="174"/>
      <c r="I24" s="239" t="s">
        <v>18</v>
      </c>
      <c r="J24" s="284"/>
      <c r="K24" s="240" t="str">
        <f>VLOOKUP(K23,$P$7:$Q$36,2,FALSE)</f>
        <v>M. EL GAMAH</v>
      </c>
      <c r="L24" s="189" t="str">
        <f>VLOOKUP(L23,$P$7:$Q$36,2,FALSE)</f>
        <v>M. NAJIB</v>
      </c>
      <c r="M24" s="240">
        <f>VLOOKUP(M23,$P$7:$Q$36,2,FALSE)</f>
        <v>0</v>
      </c>
      <c r="N24" s="189">
        <f>VLOOKUP(N23,$P$7:$Q$36,2,FALSE)</f>
        <v>0</v>
      </c>
      <c r="O24" s="174"/>
      <c r="P24" s="232" t="s">
        <v>80</v>
      </c>
      <c r="Q24" s="232" t="s">
        <v>81</v>
      </c>
      <c r="R24" s="174"/>
    </row>
    <row r="25" spans="3:18" ht="24">
      <c r="C25" s="174"/>
      <c r="D25" s="285"/>
      <c r="E25" s="179" t="s">
        <v>24</v>
      </c>
      <c r="F25" s="180" t="s">
        <v>75</v>
      </c>
      <c r="G25" s="180" t="s">
        <v>2</v>
      </c>
      <c r="H25" s="174"/>
      <c r="I25" s="206"/>
      <c r="J25" s="283" t="s">
        <v>119</v>
      </c>
      <c r="K25" s="183" t="str">
        <f>F31</f>
        <v>Mathématiques</v>
      </c>
      <c r="L25" s="183" t="str">
        <f>G31</f>
        <v xml:space="preserve">Algorithmique &amp; C </v>
      </c>
      <c r="M25" s="238" t="str">
        <f>G33</f>
        <v>Examen Ingenerie</v>
      </c>
      <c r="N25" s="183" t="str">
        <f>G34</f>
        <v>Examen Ingenerie</v>
      </c>
      <c r="O25" s="174"/>
      <c r="P25" s="232" t="s">
        <v>82</v>
      </c>
      <c r="Q25" s="232" t="s">
        <v>83</v>
      </c>
      <c r="R25" s="174"/>
    </row>
    <row r="26" spans="3:18" ht="15.75" thickBot="1">
      <c r="C26" s="174"/>
      <c r="D26" s="285"/>
      <c r="E26" s="212"/>
      <c r="F26" s="213"/>
      <c r="G26" s="214"/>
      <c r="H26" s="174"/>
      <c r="I26" s="208"/>
      <c r="J26" s="284"/>
      <c r="K26" s="240" t="str">
        <f>VLOOKUP(K25,$P$7:$Q$36,2,FALSE)</f>
        <v>M. NAJIB</v>
      </c>
      <c r="L26" s="189" t="str">
        <f>VLOOKUP(L25,$P$7:$Q$36,2,FALSE)</f>
        <v>M. EL GAMAH</v>
      </c>
      <c r="M26" s="240">
        <f>VLOOKUP(M25,$P$7:$Q$36,2,FALSE)</f>
        <v>0</v>
      </c>
      <c r="N26" s="189">
        <f>VLOOKUP(N25,$P$7:$Q$36,2,FALSE)</f>
        <v>0</v>
      </c>
      <c r="O26" s="174"/>
      <c r="P26" s="233" t="s">
        <v>84</v>
      </c>
      <c r="Q26" s="233" t="s">
        <v>85</v>
      </c>
      <c r="R26" s="174"/>
    </row>
    <row r="27" spans="3:18">
      <c r="C27" s="174"/>
      <c r="D27" s="285"/>
      <c r="E27" s="179" t="s">
        <v>22</v>
      </c>
      <c r="F27" s="180" t="s">
        <v>71</v>
      </c>
      <c r="G27" s="180" t="s">
        <v>4</v>
      </c>
      <c r="H27" s="174"/>
      <c r="I27" s="174"/>
      <c r="J27" s="174"/>
      <c r="K27" s="174"/>
      <c r="L27" s="174"/>
      <c r="M27" s="174"/>
      <c r="N27" s="174"/>
      <c r="O27" s="174"/>
      <c r="P27" s="233" t="s">
        <v>86</v>
      </c>
      <c r="Q27" s="233" t="s">
        <v>87</v>
      </c>
      <c r="R27" s="174"/>
    </row>
    <row r="28" spans="3:18">
      <c r="C28" s="174"/>
      <c r="D28" s="285"/>
      <c r="E28" s="193" t="s">
        <v>23</v>
      </c>
      <c r="F28" s="180" t="s">
        <v>4</v>
      </c>
      <c r="G28" s="180" t="s">
        <v>7</v>
      </c>
      <c r="H28" s="174"/>
      <c r="I28" s="174"/>
      <c r="J28" s="174"/>
      <c r="K28" s="174"/>
      <c r="L28" s="174"/>
      <c r="M28" s="174"/>
      <c r="N28" s="174"/>
      <c r="O28" s="174"/>
      <c r="P28" s="233" t="s">
        <v>88</v>
      </c>
      <c r="Q28" s="233" t="s">
        <v>13</v>
      </c>
      <c r="R28" s="174"/>
    </row>
    <row r="29" spans="3:18">
      <c r="C29" s="174"/>
      <c r="D29" s="194"/>
      <c r="E29" s="195"/>
      <c r="F29" s="215"/>
      <c r="G29" s="216"/>
      <c r="H29" s="174"/>
      <c r="I29" s="174"/>
      <c r="J29" s="174"/>
      <c r="K29" s="174"/>
      <c r="L29" s="174"/>
      <c r="M29" s="174"/>
      <c r="N29" s="174"/>
      <c r="O29" s="174"/>
      <c r="P29" s="233" t="s">
        <v>14</v>
      </c>
      <c r="Q29" s="233" t="s">
        <v>14</v>
      </c>
      <c r="R29" s="174"/>
    </row>
    <row r="30" spans="3:18" ht="24">
      <c r="C30" s="174"/>
      <c r="D30" s="285" t="s">
        <v>18</v>
      </c>
      <c r="E30" s="207" t="s">
        <v>25</v>
      </c>
      <c r="F30" s="180" t="s">
        <v>106</v>
      </c>
      <c r="G30" s="180" t="s">
        <v>0</v>
      </c>
      <c r="H30" s="174"/>
      <c r="I30" s="174"/>
      <c r="J30" s="174"/>
      <c r="K30" s="174"/>
      <c r="L30" s="174"/>
      <c r="M30" s="174"/>
      <c r="N30" s="174"/>
      <c r="O30" s="174"/>
      <c r="P30" s="233" t="s">
        <v>90</v>
      </c>
      <c r="Q30" s="233" t="s">
        <v>89</v>
      </c>
      <c r="R30" s="174"/>
    </row>
    <row r="31" spans="3:18" ht="24">
      <c r="C31" s="174"/>
      <c r="D31" s="285"/>
      <c r="E31" s="179" t="s">
        <v>24</v>
      </c>
      <c r="F31" s="180" t="s">
        <v>0</v>
      </c>
      <c r="G31" s="180" t="s">
        <v>106</v>
      </c>
      <c r="H31" s="174"/>
      <c r="I31" s="174"/>
      <c r="J31" s="174"/>
      <c r="K31" s="174"/>
      <c r="L31" s="174"/>
      <c r="M31" s="174"/>
      <c r="N31" s="174"/>
      <c r="O31" s="174"/>
      <c r="P31" s="233" t="s">
        <v>91</v>
      </c>
      <c r="Q31" s="233" t="s">
        <v>103</v>
      </c>
      <c r="R31" s="174"/>
    </row>
    <row r="32" spans="3:18">
      <c r="C32" s="174"/>
      <c r="D32" s="285"/>
      <c r="E32" s="209"/>
      <c r="F32" s="210"/>
      <c r="G32" s="217"/>
      <c r="H32" s="174"/>
      <c r="I32" s="174"/>
      <c r="J32" s="174"/>
      <c r="K32" s="174"/>
      <c r="L32" s="174"/>
      <c r="M32" s="174"/>
      <c r="N32" s="174"/>
      <c r="O32" s="174"/>
      <c r="P32" s="233" t="s">
        <v>92</v>
      </c>
      <c r="Q32" s="233" t="s">
        <v>104</v>
      </c>
      <c r="R32" s="174"/>
    </row>
    <row r="33" spans="3:18" ht="24">
      <c r="C33" s="174"/>
      <c r="D33" s="285"/>
      <c r="E33" s="179" t="s">
        <v>22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93</v>
      </c>
      <c r="Q33" s="233" t="s">
        <v>94</v>
      </c>
      <c r="R33" s="174"/>
    </row>
    <row r="34" spans="3:18" ht="24.75" thickBot="1">
      <c r="C34" s="174"/>
      <c r="D34" s="286"/>
      <c r="E34" s="218" t="s">
        <v>23</v>
      </c>
      <c r="F34" s="180" t="s">
        <v>120</v>
      </c>
      <c r="G34" s="180" t="s">
        <v>120</v>
      </c>
      <c r="H34" s="174"/>
      <c r="I34" s="174"/>
      <c r="J34" s="174"/>
      <c r="K34" s="174"/>
      <c r="L34" s="174"/>
      <c r="M34" s="174"/>
      <c r="N34" s="174"/>
      <c r="O34" s="174"/>
      <c r="P34" s="233" t="s">
        <v>50</v>
      </c>
      <c r="Q34" s="233" t="s">
        <v>83</v>
      </c>
      <c r="R34" s="174"/>
    </row>
    <row r="35" spans="3:18" ht="15.75" thickTop="1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51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233" t="s">
        <v>95</v>
      </c>
      <c r="Q36" s="234" t="s">
        <v>105</v>
      </c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  <row r="39" spans="3:18"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</row>
  </sheetData>
  <mergeCells count="21">
    <mergeCell ref="J23:J24"/>
    <mergeCell ref="D24:D28"/>
    <mergeCell ref="J25:J26"/>
    <mergeCell ref="D30:D34"/>
    <mergeCell ref="I11:I14"/>
    <mergeCell ref="J11:J12"/>
    <mergeCell ref="D12:D16"/>
    <mergeCell ref="J13:J14"/>
    <mergeCell ref="J15:J16"/>
    <mergeCell ref="J17:J18"/>
    <mergeCell ref="D18:D22"/>
    <mergeCell ref="J21:J22"/>
    <mergeCell ref="E3:G3"/>
    <mergeCell ref="J3:M3"/>
    <mergeCell ref="F4:G4"/>
    <mergeCell ref="I4:N4"/>
    <mergeCell ref="D6:D10"/>
    <mergeCell ref="J6:K6"/>
    <mergeCell ref="I7:I10"/>
    <mergeCell ref="J7:J8"/>
    <mergeCell ref="J9:J10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C2:R39"/>
  <sheetViews>
    <sheetView topLeftCell="B1" workbookViewId="0">
      <selection activeCell="H18" sqref="H18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2" spans="3:18" ht="15.75" thickBot="1"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275" t="s">
        <v>109</v>
      </c>
      <c r="F3" s="276"/>
      <c r="G3" s="277"/>
      <c r="H3" s="174"/>
      <c r="I3" s="174"/>
      <c r="J3" s="275" t="s">
        <v>110</v>
      </c>
      <c r="K3" s="276"/>
      <c r="L3" s="276"/>
      <c r="M3" s="277"/>
      <c r="N3" s="174"/>
      <c r="O3" s="174"/>
      <c r="P3" s="174"/>
      <c r="Q3" s="174"/>
      <c r="R3" s="174"/>
    </row>
    <row r="4" spans="3:18" ht="15.75" thickBot="1">
      <c r="C4" s="174"/>
      <c r="D4" s="174"/>
      <c r="E4" s="175" t="s">
        <v>15</v>
      </c>
      <c r="F4" s="278" t="s">
        <v>56</v>
      </c>
      <c r="G4" s="279"/>
      <c r="H4" s="174"/>
      <c r="I4" s="280" t="s">
        <v>111</v>
      </c>
      <c r="J4" s="281"/>
      <c r="K4" s="281"/>
      <c r="L4" s="281"/>
      <c r="M4" s="281"/>
      <c r="N4" s="282"/>
      <c r="O4" s="174"/>
      <c r="P4" s="174"/>
      <c r="Q4" s="174"/>
      <c r="R4" s="174"/>
    </row>
    <row r="5" spans="3:18" ht="15.75" thickBot="1">
      <c r="C5" s="174"/>
      <c r="D5" s="176" t="s">
        <v>26</v>
      </c>
      <c r="E5" s="177" t="s">
        <v>21</v>
      </c>
      <c r="F5" s="178" t="s">
        <v>19</v>
      </c>
      <c r="G5" s="178" t="s">
        <v>20</v>
      </c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</row>
    <row r="6" spans="3:18" ht="24.75" thickBot="1">
      <c r="C6" s="174"/>
      <c r="D6" s="287" t="s">
        <v>44</v>
      </c>
      <c r="E6" s="179" t="s">
        <v>25</v>
      </c>
      <c r="F6" s="180" t="s">
        <v>4</v>
      </c>
      <c r="G6" s="180" t="s">
        <v>75</v>
      </c>
      <c r="H6" s="174"/>
      <c r="I6" s="181" t="s">
        <v>112</v>
      </c>
      <c r="J6" s="288" t="s">
        <v>113</v>
      </c>
      <c r="K6" s="289"/>
      <c r="L6" s="237" t="s">
        <v>114</v>
      </c>
      <c r="M6" s="237" t="s">
        <v>115</v>
      </c>
      <c r="N6" s="237" t="s">
        <v>116</v>
      </c>
      <c r="O6" s="174"/>
      <c r="P6" s="219" t="s">
        <v>36</v>
      </c>
      <c r="Q6" s="219" t="s">
        <v>45</v>
      </c>
      <c r="R6" s="174"/>
    </row>
    <row r="7" spans="3:18" ht="24">
      <c r="C7" s="174"/>
      <c r="D7" s="285"/>
      <c r="E7" s="179" t="s">
        <v>24</v>
      </c>
      <c r="F7" s="180" t="s">
        <v>2</v>
      </c>
      <c r="G7" s="180" t="s">
        <v>1</v>
      </c>
      <c r="H7" s="174"/>
      <c r="I7" s="283" t="s">
        <v>47</v>
      </c>
      <c r="J7" s="283" t="s">
        <v>117</v>
      </c>
      <c r="K7" s="183" t="str">
        <f>F6</f>
        <v>Automatique</v>
      </c>
      <c r="L7" s="183" t="str">
        <f>F7</f>
        <v>Electronique</v>
      </c>
      <c r="M7" s="238" t="str">
        <f>F9</f>
        <v>Langues &amp; communication</v>
      </c>
      <c r="N7" s="185" t="str">
        <f>F10</f>
        <v>Langues &amp; communication</v>
      </c>
      <c r="O7" s="174"/>
      <c r="P7" s="220" t="s">
        <v>106</v>
      </c>
      <c r="Q7" s="221" t="s">
        <v>40</v>
      </c>
      <c r="R7" s="174"/>
    </row>
    <row r="8" spans="3:18" ht="24.75" thickBot="1">
      <c r="C8" s="174"/>
      <c r="D8" s="285"/>
      <c r="E8" s="186"/>
      <c r="F8" s="187"/>
      <c r="G8" s="188"/>
      <c r="H8" s="174"/>
      <c r="I8" s="290"/>
      <c r="J8" s="284"/>
      <c r="K8" s="189" t="str">
        <f>VLOOKUP(K7,$P$7:$Q$36,2,FALSE)</f>
        <v>M. OUADGHIRI</v>
      </c>
      <c r="L8" s="189" t="str">
        <f>VLOOKUP(L7,$P$7:$Q$36,2,FALSE)</f>
        <v>M. NGOTE</v>
      </c>
      <c r="M8" s="240" t="str">
        <f>IF(M7="","",VLOOKUP(M7,$P$7:$Q$36,2,FALSE))</f>
        <v>Voir emploi centre des langues</v>
      </c>
      <c r="N8" s="240" t="str">
        <f>IF(N7="","",VLOOKUP(N7,$P$7:$Q$36,2,FALSE))</f>
        <v>Voir emploi centre des langues</v>
      </c>
      <c r="O8" s="174"/>
      <c r="P8" s="222" t="s">
        <v>1</v>
      </c>
      <c r="Q8" s="223" t="s">
        <v>13</v>
      </c>
      <c r="R8" s="174"/>
    </row>
    <row r="9" spans="3:18" ht="24">
      <c r="C9" s="174"/>
      <c r="D9" s="285"/>
      <c r="E9" s="179" t="s">
        <v>22</v>
      </c>
      <c r="F9" s="180" t="s">
        <v>118</v>
      </c>
      <c r="G9" s="180" t="s">
        <v>118</v>
      </c>
      <c r="H9" s="174"/>
      <c r="I9" s="290"/>
      <c r="J9" s="283" t="s">
        <v>119</v>
      </c>
      <c r="K9" s="183" t="str">
        <f>G6</f>
        <v>Dessin &amp; Technologie</v>
      </c>
      <c r="L9" s="183" t="str">
        <f>G7</f>
        <v>Analyse Numérique</v>
      </c>
      <c r="M9" s="191"/>
      <c r="N9" s="192"/>
      <c r="O9" s="174"/>
      <c r="P9" s="222" t="s">
        <v>4</v>
      </c>
      <c r="Q9" s="224" t="s">
        <v>37</v>
      </c>
      <c r="R9" s="174"/>
    </row>
    <row r="10" spans="3:18" ht="24.75" thickBot="1">
      <c r="C10" s="174"/>
      <c r="D10" s="285"/>
      <c r="E10" s="193" t="s">
        <v>23</v>
      </c>
      <c r="F10" s="180" t="s">
        <v>118</v>
      </c>
      <c r="G10" s="180" t="s">
        <v>118</v>
      </c>
      <c r="H10" s="174"/>
      <c r="I10" s="284"/>
      <c r="J10" s="284"/>
      <c r="K10" s="189" t="str">
        <f>VLOOKUP(K9,$P$7:$Q$36,2,FALSE)</f>
        <v>M. LASRI</v>
      </c>
      <c r="L10" s="189" t="str">
        <f>VLOOKUP(L9,$P$7:$Q$36,2,FALSE)</f>
        <v>M. ZAOUI</v>
      </c>
      <c r="M10" s="240" t="str">
        <f>IF(M9="","",VLOOKUP(M9,$P$7:$Q$36,2,FALSE))</f>
        <v/>
      </c>
      <c r="N10" s="240" t="str">
        <f>IF(N9="","",VLOOKUP(N9,$P$7:$Q$36,2,FALSE))</f>
        <v/>
      </c>
      <c r="O10" s="174"/>
      <c r="P10" s="225"/>
      <c r="Q10" s="226"/>
      <c r="R10" s="174"/>
    </row>
    <row r="11" spans="3:18">
      <c r="C11" s="174"/>
      <c r="D11" s="194"/>
      <c r="E11" s="195"/>
      <c r="F11" s="196"/>
      <c r="G11" s="197"/>
      <c r="H11" s="174"/>
      <c r="I11" s="283" t="s">
        <v>16</v>
      </c>
      <c r="J11" s="283" t="s">
        <v>117</v>
      </c>
      <c r="K11" s="183" t="str">
        <f>F12</f>
        <v>Automatique</v>
      </c>
      <c r="L11" s="183" t="str">
        <f>F13</f>
        <v>Electrotechnique</v>
      </c>
      <c r="M11" s="183" t="str">
        <f>F15</f>
        <v>Dessin &amp; Technologie</v>
      </c>
      <c r="N11" s="183" t="str">
        <f>F16</f>
        <v>Economie</v>
      </c>
      <c r="O11" s="174"/>
      <c r="P11" s="227" t="s">
        <v>5</v>
      </c>
      <c r="Q11" s="228" t="s">
        <v>38</v>
      </c>
      <c r="R11" s="174"/>
    </row>
    <row r="12" spans="3:18" ht="24.75" thickBot="1">
      <c r="C12" s="174"/>
      <c r="D12" s="285" t="s">
        <v>16</v>
      </c>
      <c r="E12" s="198" t="s">
        <v>25</v>
      </c>
      <c r="F12" s="180" t="s">
        <v>4</v>
      </c>
      <c r="G12" s="180" t="s">
        <v>3</v>
      </c>
      <c r="H12" s="174"/>
      <c r="I12" s="290"/>
      <c r="J12" s="284"/>
      <c r="K12" s="240" t="str">
        <f>VLOOKUP(K11,$P$7:$Q$36,2,FALSE)</f>
        <v>M. OUADGHIRI</v>
      </c>
      <c r="L12" s="240" t="str">
        <f>VLOOKUP(L11,$P$7:$Q$36,2,FALSE)</f>
        <v>M. NGOTE</v>
      </c>
      <c r="M12" s="240" t="str">
        <f>VLOOKUP(M11,$P$7:$Q$36,2,FALSE)</f>
        <v>M. LASRI</v>
      </c>
      <c r="N12" s="240" t="str">
        <f>VLOOKUP(N11,$P$7:$Q$36,2,FALSE)</f>
        <v>M. EL OUADI</v>
      </c>
      <c r="O12" s="174"/>
      <c r="P12" s="229" t="s">
        <v>8</v>
      </c>
      <c r="Q12" s="221" t="s">
        <v>74</v>
      </c>
      <c r="R12" s="174"/>
    </row>
    <row r="13" spans="3:18" ht="24">
      <c r="C13" s="174"/>
      <c r="D13" s="285"/>
      <c r="E13" s="199" t="s">
        <v>24</v>
      </c>
      <c r="F13" s="180" t="s">
        <v>3</v>
      </c>
      <c r="G13" s="180" t="s">
        <v>4</v>
      </c>
      <c r="H13" s="174"/>
      <c r="I13" s="290"/>
      <c r="J13" s="283" t="s">
        <v>119</v>
      </c>
      <c r="K13" s="183" t="str">
        <f>G12</f>
        <v>Electrotechnique</v>
      </c>
      <c r="L13" s="183" t="str">
        <f>G13</f>
        <v>Automatique</v>
      </c>
      <c r="M13" s="183" t="str">
        <f>G15</f>
        <v>Ingénierie</v>
      </c>
      <c r="N13" s="183" t="str">
        <f>G16</f>
        <v>Dessin &amp; Technologie</v>
      </c>
      <c r="O13" s="174"/>
      <c r="P13" s="230" t="s">
        <v>75</v>
      </c>
      <c r="Q13" s="231" t="s">
        <v>10</v>
      </c>
      <c r="R13" s="174"/>
    </row>
    <row r="14" spans="3:18" ht="15.75" thickBot="1">
      <c r="C14" s="174"/>
      <c r="D14" s="285"/>
      <c r="E14" s="200"/>
      <c r="F14" s="201"/>
      <c r="G14" s="202"/>
      <c r="H14" s="174"/>
      <c r="I14" s="284"/>
      <c r="J14" s="284"/>
      <c r="K14" s="240" t="str">
        <f>VLOOKUP(K13,$P$7:$Q$36,2,FALSE)</f>
        <v>M. NGOTE</v>
      </c>
      <c r="L14" s="189" t="str">
        <f>VLOOKUP(L13,$P$7:$Q$36,2,FALSE)</f>
        <v>M. OUADGHIRI</v>
      </c>
      <c r="M14" s="240" t="str">
        <f>VLOOKUP(M13,$P$7:$Q$36,2,FALSE)</f>
        <v>M. HAMIDI</v>
      </c>
      <c r="N14" s="240" t="str">
        <f>VLOOKUP(N13,$P$7:$Q$36,2,FALSE)</f>
        <v>M. LASRI</v>
      </c>
      <c r="O14" s="174"/>
      <c r="P14" s="229" t="s">
        <v>7</v>
      </c>
      <c r="Q14" s="221" t="s">
        <v>102</v>
      </c>
      <c r="R14" s="174"/>
    </row>
    <row r="15" spans="3:18" ht="24">
      <c r="C15" s="174"/>
      <c r="D15" s="285"/>
      <c r="E15" s="199" t="s">
        <v>22</v>
      </c>
      <c r="F15" s="180" t="s">
        <v>75</v>
      </c>
      <c r="G15" s="180" t="s">
        <v>11</v>
      </c>
      <c r="H15" s="174"/>
      <c r="I15" s="239"/>
      <c r="J15" s="283" t="s">
        <v>117</v>
      </c>
      <c r="K15" s="183" t="str">
        <f>F18</f>
        <v>Mathématiques</v>
      </c>
      <c r="L15" s="183" t="str">
        <f>F19</f>
        <v>Metrologie</v>
      </c>
      <c r="M15" s="235"/>
      <c r="N15" s="235"/>
      <c r="O15" s="174"/>
      <c r="P15" s="229" t="s">
        <v>2</v>
      </c>
      <c r="Q15" s="231" t="s">
        <v>39</v>
      </c>
      <c r="R15" s="174"/>
    </row>
    <row r="16" spans="3:18" ht="24.75" thickBot="1">
      <c r="C16" s="174"/>
      <c r="D16" s="285"/>
      <c r="E16" s="204" t="s">
        <v>23</v>
      </c>
      <c r="F16" s="180" t="s">
        <v>7</v>
      </c>
      <c r="G16" s="180" t="s">
        <v>75</v>
      </c>
      <c r="H16" s="174"/>
      <c r="I16" s="239" t="s">
        <v>97</v>
      </c>
      <c r="J16" s="284"/>
      <c r="K16" s="240" t="str">
        <f>VLOOKUP(K15,$P$7:$Q$36,2,FALSE)</f>
        <v>M. NAJIB</v>
      </c>
      <c r="L16" s="189" t="str">
        <f>VLOOKUP(L15,$P$7:$Q$36,2,FALSE)</f>
        <v>M. MOUBAKER</v>
      </c>
      <c r="M16" s="236" t="str">
        <f>IF(M15="","",VLOOKUP(M15,$P$7:$Q$36,2,FALSE))</f>
        <v/>
      </c>
      <c r="N16" s="236" t="str">
        <f>IF(N15="","",VLOOKUP(N15,$P$7:$Q$36,2,FALSE))</f>
        <v/>
      </c>
      <c r="O16" s="174"/>
      <c r="P16" s="225"/>
      <c r="Q16" s="226"/>
      <c r="R16" s="174"/>
    </row>
    <row r="17" spans="3:18">
      <c r="C17" s="174"/>
      <c r="D17" s="194"/>
      <c r="E17" s="195"/>
      <c r="F17" s="205"/>
      <c r="G17" s="180" t="s">
        <v>4</v>
      </c>
      <c r="H17" s="174"/>
      <c r="I17" s="206"/>
      <c r="J17" s="283" t="s">
        <v>119</v>
      </c>
      <c r="K17" s="183" t="str">
        <f>G18</f>
        <v>Automatique</v>
      </c>
      <c r="L17" s="183" t="str">
        <f>G19</f>
        <v>Mathématiques</v>
      </c>
      <c r="M17" s="235"/>
      <c r="N17" s="235"/>
      <c r="O17" s="174"/>
      <c r="P17" s="229" t="s">
        <v>3</v>
      </c>
      <c r="Q17" s="221" t="s">
        <v>39</v>
      </c>
      <c r="R17" s="174"/>
    </row>
    <row r="18" spans="3:18" ht="15.75" thickBot="1">
      <c r="C18" s="174"/>
      <c r="D18" s="285" t="s">
        <v>97</v>
      </c>
      <c r="E18" s="207" t="s">
        <v>25</v>
      </c>
      <c r="F18" s="180" t="s">
        <v>0</v>
      </c>
      <c r="G18" s="180" t="s">
        <v>4</v>
      </c>
      <c r="H18" s="174"/>
      <c r="I18" s="208"/>
      <c r="J18" s="284"/>
      <c r="K18" s="240" t="str">
        <f>VLOOKUP(K17,$P$7:$Q$36,2,FALSE)</f>
        <v>M. OUADGHIRI</v>
      </c>
      <c r="L18" s="189" t="str">
        <f>VLOOKUP(L17,$P$7:$Q$36,2,FALSE)</f>
        <v>M. NAJIB</v>
      </c>
      <c r="M18" s="236" t="str">
        <f>IF(M17="","",VLOOKUP(M17,$P$7:$Q$36,2,FALSE))</f>
        <v/>
      </c>
      <c r="N18" s="236" t="str">
        <f>IF(N17="","",VLOOKUP(N17,$P$7:$Q$36,2,FALSE))</f>
        <v/>
      </c>
      <c r="O18" s="174"/>
      <c r="P18" s="229" t="s">
        <v>11</v>
      </c>
      <c r="Q18" s="221" t="s">
        <v>41</v>
      </c>
      <c r="R18" s="174"/>
    </row>
    <row r="19" spans="3:18">
      <c r="C19" s="174"/>
      <c r="D19" s="285"/>
      <c r="E19" s="179" t="s">
        <v>24</v>
      </c>
      <c r="F19" s="180" t="s">
        <v>71</v>
      </c>
      <c r="G19" s="180" t="s">
        <v>0</v>
      </c>
      <c r="H19" s="174"/>
      <c r="I19" s="239"/>
      <c r="J19" s="183"/>
      <c r="K19" s="183" t="str">
        <f>F24</f>
        <v>Electronique</v>
      </c>
      <c r="L19" s="183" t="str">
        <f>F25</f>
        <v>Dessin &amp; Technologie</v>
      </c>
      <c r="M19" s="183" t="str">
        <f>F27</f>
        <v>Metrologie</v>
      </c>
      <c r="N19" s="183" t="str">
        <f>F28</f>
        <v>Automatique</v>
      </c>
      <c r="O19" s="174"/>
      <c r="P19" s="227" t="s">
        <v>0</v>
      </c>
      <c r="Q19" s="228" t="s">
        <v>9</v>
      </c>
      <c r="R19" s="174"/>
    </row>
    <row r="20" spans="3:18" ht="15.75" thickBot="1">
      <c r="C20" s="174"/>
      <c r="D20" s="285"/>
      <c r="E20" s="209"/>
      <c r="F20" s="210"/>
      <c r="G20" s="210"/>
      <c r="H20" s="174"/>
      <c r="I20" s="239"/>
      <c r="J20" s="189" t="s">
        <v>117</v>
      </c>
      <c r="K20" s="240" t="str">
        <f>VLOOKUP(K19,$P$7:$Q$36,2,FALSE)</f>
        <v>M. NGOTE</v>
      </c>
      <c r="L20" s="189" t="str">
        <f>VLOOKUP(L19,$P$7:$Q$36,2,FALSE)</f>
        <v>M. LASRI</v>
      </c>
      <c r="M20" s="240" t="str">
        <f>VLOOKUP(M19,$P$7:$Q$36,2,FALSE)</f>
        <v>M. MOUBAKER</v>
      </c>
      <c r="N20" s="240" t="str">
        <f>VLOOKUP(N19,$P$7:$Q$36,2,FALSE)</f>
        <v>M. OUADGHIRI</v>
      </c>
      <c r="O20" s="174"/>
      <c r="P20" s="227" t="s">
        <v>71</v>
      </c>
      <c r="Q20" s="228" t="s">
        <v>46</v>
      </c>
      <c r="R20" s="174"/>
    </row>
    <row r="21" spans="3:18">
      <c r="C21" s="174"/>
      <c r="D21" s="285"/>
      <c r="E21" s="179" t="s">
        <v>22</v>
      </c>
      <c r="F21" s="180"/>
      <c r="G21" s="180"/>
      <c r="H21" s="174"/>
      <c r="I21" s="239" t="s">
        <v>17</v>
      </c>
      <c r="J21" s="283" t="s">
        <v>119</v>
      </c>
      <c r="K21" s="183" t="str">
        <f>G24</f>
        <v>Automatismes</v>
      </c>
      <c r="L21" s="183" t="str">
        <f>G25</f>
        <v>Electronique</v>
      </c>
      <c r="M21" s="183" t="str">
        <f>G27</f>
        <v>Automatique</v>
      </c>
      <c r="N21" s="183" t="str">
        <f>G28</f>
        <v>Economie</v>
      </c>
      <c r="O21" s="174"/>
      <c r="P21" s="232" t="s">
        <v>12</v>
      </c>
      <c r="Q21" s="232" t="s">
        <v>43</v>
      </c>
      <c r="R21" s="174"/>
    </row>
    <row r="22" spans="3:18" ht="15.75" thickBot="1">
      <c r="C22" s="174"/>
      <c r="D22" s="285"/>
      <c r="E22" s="193" t="s">
        <v>23</v>
      </c>
      <c r="F22" s="180"/>
      <c r="G22" s="180"/>
      <c r="H22" s="174"/>
      <c r="I22" s="208"/>
      <c r="J22" s="284"/>
      <c r="K22" s="240" t="str">
        <f>VLOOKUP(K21,$P$7:$Q$36,2,FALSE)</f>
        <v>M. TAHIRI</v>
      </c>
      <c r="L22" s="189" t="str">
        <f>VLOOKUP(L21,$P$7:$Q$36,2,FALSE)</f>
        <v>M. NGOTE</v>
      </c>
      <c r="M22" s="240" t="str">
        <f>VLOOKUP(M21,$P$7:$Q$36,2,FALSE)</f>
        <v>M. OUADGHIRI</v>
      </c>
      <c r="N22" s="240" t="str">
        <f>VLOOKUP(N21,$P$7:$Q$36,2,FALSE)</f>
        <v>M. EL OUADI</v>
      </c>
      <c r="O22" s="174"/>
      <c r="P22" s="232" t="s">
        <v>120</v>
      </c>
      <c r="Q22" s="232"/>
      <c r="R22" s="174"/>
    </row>
    <row r="23" spans="3:18" ht="24">
      <c r="C23" s="174"/>
      <c r="D23" s="194"/>
      <c r="E23" s="195"/>
      <c r="F23" s="196"/>
      <c r="G23" s="211"/>
      <c r="H23" s="174"/>
      <c r="I23" s="239"/>
      <c r="J23" s="283" t="s">
        <v>117</v>
      </c>
      <c r="K23" s="183" t="str">
        <f>F30</f>
        <v xml:space="preserve">Algorithmique &amp; C </v>
      </c>
      <c r="L23" s="183" t="str">
        <f>F31</f>
        <v>Mathématiques</v>
      </c>
      <c r="M23" s="238" t="str">
        <f>F33</f>
        <v>Examen Ingenerie</v>
      </c>
      <c r="N23" s="185" t="str">
        <f>F34</f>
        <v>Examen Ingenerie</v>
      </c>
      <c r="O23" s="174"/>
      <c r="P23" s="180" t="s">
        <v>118</v>
      </c>
      <c r="Q23" s="180" t="s">
        <v>121</v>
      </c>
      <c r="R23" s="174"/>
    </row>
    <row r="24" spans="3:18" ht="15.75" thickBot="1">
      <c r="C24" s="174"/>
      <c r="D24" s="285" t="s">
        <v>17</v>
      </c>
      <c r="E24" s="207" t="s">
        <v>25</v>
      </c>
      <c r="F24" s="180" t="s">
        <v>2</v>
      </c>
      <c r="G24" s="180" t="s">
        <v>5</v>
      </c>
      <c r="H24" s="174"/>
      <c r="I24" s="239" t="s">
        <v>18</v>
      </c>
      <c r="J24" s="284"/>
      <c r="K24" s="240" t="str">
        <f>VLOOKUP(K23,$P$7:$Q$36,2,FALSE)</f>
        <v>M. EL GAMAH</v>
      </c>
      <c r="L24" s="189" t="str">
        <f>VLOOKUP(L23,$P$7:$Q$36,2,FALSE)</f>
        <v>M. NAJIB</v>
      </c>
      <c r="M24" s="240">
        <f>VLOOKUP(M23,$P$7:$Q$36,2,FALSE)</f>
        <v>0</v>
      </c>
      <c r="N24" s="189">
        <f>VLOOKUP(N23,$P$7:$Q$36,2,FALSE)</f>
        <v>0</v>
      </c>
      <c r="O24" s="174"/>
      <c r="P24" s="232" t="s">
        <v>80</v>
      </c>
      <c r="Q24" s="232" t="s">
        <v>81</v>
      </c>
      <c r="R24" s="174"/>
    </row>
    <row r="25" spans="3:18" ht="24">
      <c r="C25" s="174"/>
      <c r="D25" s="285"/>
      <c r="E25" s="179" t="s">
        <v>24</v>
      </c>
      <c r="F25" s="180" t="s">
        <v>75</v>
      </c>
      <c r="G25" s="180" t="s">
        <v>2</v>
      </c>
      <c r="H25" s="174"/>
      <c r="I25" s="206"/>
      <c r="J25" s="283" t="s">
        <v>119</v>
      </c>
      <c r="K25" s="183" t="str">
        <f>F31</f>
        <v>Mathématiques</v>
      </c>
      <c r="L25" s="183" t="str">
        <f>G31</f>
        <v xml:space="preserve">Algorithmique &amp; C </v>
      </c>
      <c r="M25" s="238" t="str">
        <f>G33</f>
        <v>Examen Ingenerie</v>
      </c>
      <c r="N25" s="183" t="str">
        <f>G34</f>
        <v>Examen Ingenerie</v>
      </c>
      <c r="O25" s="174"/>
      <c r="P25" s="232" t="s">
        <v>82</v>
      </c>
      <c r="Q25" s="232" t="s">
        <v>83</v>
      </c>
      <c r="R25" s="174"/>
    </row>
    <row r="26" spans="3:18" ht="15.75" thickBot="1">
      <c r="C26" s="174"/>
      <c r="D26" s="285"/>
      <c r="E26" s="212"/>
      <c r="F26" s="213"/>
      <c r="G26" s="214"/>
      <c r="H26" s="174"/>
      <c r="I26" s="208"/>
      <c r="J26" s="284"/>
      <c r="K26" s="240" t="str">
        <f>VLOOKUP(K25,$P$7:$Q$36,2,FALSE)</f>
        <v>M. NAJIB</v>
      </c>
      <c r="L26" s="189" t="str">
        <f>VLOOKUP(L25,$P$7:$Q$36,2,FALSE)</f>
        <v>M. EL GAMAH</v>
      </c>
      <c r="M26" s="240">
        <f>VLOOKUP(M25,$P$7:$Q$36,2,FALSE)</f>
        <v>0</v>
      </c>
      <c r="N26" s="189">
        <f>VLOOKUP(N25,$P$7:$Q$36,2,FALSE)</f>
        <v>0</v>
      </c>
      <c r="O26" s="174"/>
      <c r="P26" s="233" t="s">
        <v>84</v>
      </c>
      <c r="Q26" s="233" t="s">
        <v>85</v>
      </c>
      <c r="R26" s="174"/>
    </row>
    <row r="27" spans="3:18">
      <c r="C27" s="174"/>
      <c r="D27" s="285"/>
      <c r="E27" s="179" t="s">
        <v>22</v>
      </c>
      <c r="F27" s="180" t="s">
        <v>71</v>
      </c>
      <c r="G27" s="180" t="s">
        <v>4</v>
      </c>
      <c r="H27" s="174"/>
      <c r="I27" s="174"/>
      <c r="J27" s="174"/>
      <c r="K27" s="174"/>
      <c r="L27" s="174"/>
      <c r="M27" s="174"/>
      <c r="N27" s="174"/>
      <c r="O27" s="174"/>
      <c r="P27" s="233" t="s">
        <v>86</v>
      </c>
      <c r="Q27" s="233" t="s">
        <v>87</v>
      </c>
      <c r="R27" s="174"/>
    </row>
    <row r="28" spans="3:18">
      <c r="C28" s="174"/>
      <c r="D28" s="285"/>
      <c r="E28" s="193" t="s">
        <v>23</v>
      </c>
      <c r="F28" s="180" t="s">
        <v>4</v>
      </c>
      <c r="G28" s="180" t="s">
        <v>7</v>
      </c>
      <c r="H28" s="174"/>
      <c r="I28" s="174"/>
      <c r="J28" s="174"/>
      <c r="K28" s="174"/>
      <c r="L28" s="174"/>
      <c r="M28" s="174"/>
      <c r="N28" s="174"/>
      <c r="O28" s="174"/>
      <c r="P28" s="233" t="s">
        <v>88</v>
      </c>
      <c r="Q28" s="233" t="s">
        <v>13</v>
      </c>
      <c r="R28" s="174"/>
    </row>
    <row r="29" spans="3:18">
      <c r="C29" s="174"/>
      <c r="D29" s="194"/>
      <c r="E29" s="195"/>
      <c r="F29" s="215"/>
      <c r="G29" s="216"/>
      <c r="H29" s="174"/>
      <c r="I29" s="174"/>
      <c r="J29" s="174"/>
      <c r="K29" s="174"/>
      <c r="L29" s="174"/>
      <c r="M29" s="174"/>
      <c r="N29" s="174"/>
      <c r="O29" s="174"/>
      <c r="P29" s="233" t="s">
        <v>14</v>
      </c>
      <c r="Q29" s="233" t="s">
        <v>14</v>
      </c>
      <c r="R29" s="174"/>
    </row>
    <row r="30" spans="3:18" ht="24">
      <c r="C30" s="174"/>
      <c r="D30" s="285" t="s">
        <v>18</v>
      </c>
      <c r="E30" s="207" t="s">
        <v>25</v>
      </c>
      <c r="F30" s="180" t="s">
        <v>106</v>
      </c>
      <c r="G30" s="180" t="s">
        <v>0</v>
      </c>
      <c r="H30" s="174"/>
      <c r="I30" s="174"/>
      <c r="J30" s="174"/>
      <c r="K30" s="174"/>
      <c r="L30" s="174"/>
      <c r="M30" s="174"/>
      <c r="N30" s="174"/>
      <c r="O30" s="174"/>
      <c r="P30" s="233" t="s">
        <v>90</v>
      </c>
      <c r="Q30" s="233" t="s">
        <v>89</v>
      </c>
      <c r="R30" s="174"/>
    </row>
    <row r="31" spans="3:18" ht="24">
      <c r="C31" s="174"/>
      <c r="D31" s="285"/>
      <c r="E31" s="179" t="s">
        <v>24</v>
      </c>
      <c r="F31" s="180" t="s">
        <v>0</v>
      </c>
      <c r="G31" s="180" t="s">
        <v>106</v>
      </c>
      <c r="H31" s="174"/>
      <c r="I31" s="174"/>
      <c r="J31" s="174"/>
      <c r="K31" s="174"/>
      <c r="L31" s="174"/>
      <c r="M31" s="174"/>
      <c r="N31" s="174"/>
      <c r="O31" s="174"/>
      <c r="P31" s="233" t="s">
        <v>91</v>
      </c>
      <c r="Q31" s="233" t="s">
        <v>103</v>
      </c>
      <c r="R31" s="174"/>
    </row>
    <row r="32" spans="3:18">
      <c r="C32" s="174"/>
      <c r="D32" s="285"/>
      <c r="E32" s="209"/>
      <c r="F32" s="210"/>
      <c r="G32" s="217"/>
      <c r="H32" s="174"/>
      <c r="I32" s="174"/>
      <c r="J32" s="174"/>
      <c r="K32" s="174"/>
      <c r="L32" s="174"/>
      <c r="M32" s="174"/>
      <c r="N32" s="174"/>
      <c r="O32" s="174"/>
      <c r="P32" s="233" t="s">
        <v>92</v>
      </c>
      <c r="Q32" s="233" t="s">
        <v>104</v>
      </c>
      <c r="R32" s="174"/>
    </row>
    <row r="33" spans="3:18" ht="24">
      <c r="C33" s="174"/>
      <c r="D33" s="285"/>
      <c r="E33" s="179" t="s">
        <v>22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93</v>
      </c>
      <c r="Q33" s="233" t="s">
        <v>94</v>
      </c>
      <c r="R33" s="174"/>
    </row>
    <row r="34" spans="3:18" ht="24.75" thickBot="1">
      <c r="C34" s="174"/>
      <c r="D34" s="286"/>
      <c r="E34" s="218" t="s">
        <v>23</v>
      </c>
      <c r="F34" s="180" t="s">
        <v>120</v>
      </c>
      <c r="G34" s="180" t="s">
        <v>120</v>
      </c>
      <c r="H34" s="174"/>
      <c r="I34" s="174"/>
      <c r="J34" s="174"/>
      <c r="K34" s="174"/>
      <c r="L34" s="174"/>
      <c r="M34" s="174"/>
      <c r="N34" s="174"/>
      <c r="O34" s="174"/>
      <c r="P34" s="233" t="s">
        <v>50</v>
      </c>
      <c r="Q34" s="233" t="s">
        <v>83</v>
      </c>
      <c r="R34" s="174"/>
    </row>
    <row r="35" spans="3:18" ht="15.75" thickTop="1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51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233" t="s">
        <v>95</v>
      </c>
      <c r="Q36" s="234" t="s">
        <v>105</v>
      </c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  <row r="39" spans="3:18"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</row>
  </sheetData>
  <mergeCells count="21">
    <mergeCell ref="J23:J24"/>
    <mergeCell ref="D24:D28"/>
    <mergeCell ref="J25:J26"/>
    <mergeCell ref="D30:D34"/>
    <mergeCell ref="I11:I14"/>
    <mergeCell ref="J11:J12"/>
    <mergeCell ref="D12:D16"/>
    <mergeCell ref="J13:J14"/>
    <mergeCell ref="J15:J16"/>
    <mergeCell ref="J17:J18"/>
    <mergeCell ref="D18:D22"/>
    <mergeCell ref="J21:J22"/>
    <mergeCell ref="E3:G3"/>
    <mergeCell ref="J3:M3"/>
    <mergeCell ref="F4:G4"/>
    <mergeCell ref="I4:N4"/>
    <mergeCell ref="D6:D10"/>
    <mergeCell ref="J6:K6"/>
    <mergeCell ref="I7:I10"/>
    <mergeCell ref="J7:J8"/>
    <mergeCell ref="J9:J10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C2:R39"/>
  <sheetViews>
    <sheetView topLeftCell="B1" workbookViewId="0">
      <selection activeCell="H18" sqref="H18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2" spans="3:18" ht="15.75" thickBot="1"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275" t="s">
        <v>109</v>
      </c>
      <c r="F3" s="276"/>
      <c r="G3" s="277"/>
      <c r="H3" s="174"/>
      <c r="I3" s="174"/>
      <c r="J3" s="275" t="s">
        <v>110</v>
      </c>
      <c r="K3" s="276"/>
      <c r="L3" s="276"/>
      <c r="M3" s="277"/>
      <c r="N3" s="174"/>
      <c r="O3" s="174"/>
      <c r="P3" s="174"/>
      <c r="Q3" s="174"/>
      <c r="R3" s="174"/>
    </row>
    <row r="4" spans="3:18" ht="15.75" thickBot="1">
      <c r="C4" s="174"/>
      <c r="D4" s="174"/>
      <c r="E4" s="175" t="s">
        <v>15</v>
      </c>
      <c r="F4" s="278" t="s">
        <v>56</v>
      </c>
      <c r="G4" s="279"/>
      <c r="H4" s="174"/>
      <c r="I4" s="280" t="s">
        <v>111</v>
      </c>
      <c r="J4" s="281"/>
      <c r="K4" s="281"/>
      <c r="L4" s="281"/>
      <c r="M4" s="281"/>
      <c r="N4" s="282"/>
      <c r="O4" s="174"/>
      <c r="P4" s="174"/>
      <c r="Q4" s="174"/>
      <c r="R4" s="174"/>
    </row>
    <row r="5" spans="3:18" ht="15.75" thickBot="1">
      <c r="C5" s="174"/>
      <c r="D5" s="176" t="s">
        <v>26</v>
      </c>
      <c r="E5" s="177" t="s">
        <v>21</v>
      </c>
      <c r="F5" s="178" t="s">
        <v>19</v>
      </c>
      <c r="G5" s="178" t="s">
        <v>20</v>
      </c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</row>
    <row r="6" spans="3:18" ht="24.75" thickBot="1">
      <c r="C6" s="174"/>
      <c r="D6" s="287" t="s">
        <v>44</v>
      </c>
      <c r="E6" s="179" t="s">
        <v>25</v>
      </c>
      <c r="F6" s="180" t="s">
        <v>4</v>
      </c>
      <c r="G6" s="180" t="s">
        <v>75</v>
      </c>
      <c r="H6" s="174"/>
      <c r="I6" s="181" t="s">
        <v>112</v>
      </c>
      <c r="J6" s="288" t="s">
        <v>113</v>
      </c>
      <c r="K6" s="289"/>
      <c r="L6" s="237" t="s">
        <v>114</v>
      </c>
      <c r="M6" s="237" t="s">
        <v>115</v>
      </c>
      <c r="N6" s="237" t="s">
        <v>116</v>
      </c>
      <c r="O6" s="174"/>
      <c r="P6" s="219" t="s">
        <v>36</v>
      </c>
      <c r="Q6" s="219" t="s">
        <v>45</v>
      </c>
      <c r="R6" s="174"/>
    </row>
    <row r="7" spans="3:18" ht="24">
      <c r="C7" s="174"/>
      <c r="D7" s="285"/>
      <c r="E7" s="179" t="s">
        <v>24</v>
      </c>
      <c r="F7" s="180" t="s">
        <v>2</v>
      </c>
      <c r="G7" s="180" t="s">
        <v>1</v>
      </c>
      <c r="H7" s="174"/>
      <c r="I7" s="283" t="s">
        <v>47</v>
      </c>
      <c r="J7" s="283" t="s">
        <v>117</v>
      </c>
      <c r="K7" s="183" t="str">
        <f>F6</f>
        <v>Automatique</v>
      </c>
      <c r="L7" s="183" t="str">
        <f>F7</f>
        <v>Electronique</v>
      </c>
      <c r="M7" s="238" t="str">
        <f>F9</f>
        <v>Langues &amp; communication</v>
      </c>
      <c r="N7" s="185" t="str">
        <f>F10</f>
        <v>Langues &amp; communication</v>
      </c>
      <c r="O7" s="174"/>
      <c r="P7" s="220" t="s">
        <v>106</v>
      </c>
      <c r="Q7" s="221" t="s">
        <v>40</v>
      </c>
      <c r="R7" s="174"/>
    </row>
    <row r="8" spans="3:18" ht="24.75" thickBot="1">
      <c r="C8" s="174"/>
      <c r="D8" s="285"/>
      <c r="E8" s="186"/>
      <c r="F8" s="187"/>
      <c r="G8" s="188"/>
      <c r="H8" s="174"/>
      <c r="I8" s="290"/>
      <c r="J8" s="284"/>
      <c r="K8" s="189" t="str">
        <f>VLOOKUP(K7,$P$7:$Q$36,2,FALSE)</f>
        <v>M. OUADGHIRI</v>
      </c>
      <c r="L8" s="189" t="str">
        <f>VLOOKUP(L7,$P$7:$Q$36,2,FALSE)</f>
        <v>M. NGOTE</v>
      </c>
      <c r="M8" s="240" t="str">
        <f>IF(M7="","",VLOOKUP(M7,$P$7:$Q$36,2,FALSE))</f>
        <v>Voir emploi centre des langues</v>
      </c>
      <c r="N8" s="240" t="str">
        <f>IF(N7="","",VLOOKUP(N7,$P$7:$Q$36,2,FALSE))</f>
        <v>Voir emploi centre des langues</v>
      </c>
      <c r="O8" s="174"/>
      <c r="P8" s="222" t="s">
        <v>1</v>
      </c>
      <c r="Q8" s="223" t="s">
        <v>13</v>
      </c>
      <c r="R8" s="174"/>
    </row>
    <row r="9" spans="3:18" ht="24">
      <c r="C9" s="174"/>
      <c r="D9" s="285"/>
      <c r="E9" s="179" t="s">
        <v>22</v>
      </c>
      <c r="F9" s="180" t="s">
        <v>118</v>
      </c>
      <c r="G9" s="180" t="s">
        <v>118</v>
      </c>
      <c r="H9" s="174"/>
      <c r="I9" s="290"/>
      <c r="J9" s="283" t="s">
        <v>119</v>
      </c>
      <c r="K9" s="183" t="str">
        <f>G6</f>
        <v>Dessin &amp; Technologie</v>
      </c>
      <c r="L9" s="183" t="str">
        <f>G7</f>
        <v>Analyse Numérique</v>
      </c>
      <c r="M9" s="191"/>
      <c r="N9" s="192"/>
      <c r="O9" s="174"/>
      <c r="P9" s="222" t="s">
        <v>4</v>
      </c>
      <c r="Q9" s="224" t="s">
        <v>37</v>
      </c>
      <c r="R9" s="174"/>
    </row>
    <row r="10" spans="3:18" ht="24.75" thickBot="1">
      <c r="C10" s="174"/>
      <c r="D10" s="285"/>
      <c r="E10" s="193" t="s">
        <v>23</v>
      </c>
      <c r="F10" s="180" t="s">
        <v>118</v>
      </c>
      <c r="G10" s="180" t="s">
        <v>118</v>
      </c>
      <c r="H10" s="174"/>
      <c r="I10" s="284"/>
      <c r="J10" s="284"/>
      <c r="K10" s="189" t="str">
        <f>VLOOKUP(K9,$P$7:$Q$36,2,FALSE)</f>
        <v>M. LASRI</v>
      </c>
      <c r="L10" s="189" t="str">
        <f>VLOOKUP(L9,$P$7:$Q$36,2,FALSE)</f>
        <v>M. ZAOUI</v>
      </c>
      <c r="M10" s="240" t="str">
        <f>IF(M9="","",VLOOKUP(M9,$P$7:$Q$36,2,FALSE))</f>
        <v/>
      </c>
      <c r="N10" s="240" t="str">
        <f>IF(N9="","",VLOOKUP(N9,$P$7:$Q$36,2,FALSE))</f>
        <v/>
      </c>
      <c r="O10" s="174"/>
      <c r="P10" s="225"/>
      <c r="Q10" s="226"/>
      <c r="R10" s="174"/>
    </row>
    <row r="11" spans="3:18">
      <c r="C11" s="174"/>
      <c r="D11" s="194"/>
      <c r="E11" s="195"/>
      <c r="F11" s="196"/>
      <c r="G11" s="197"/>
      <c r="H11" s="174"/>
      <c r="I11" s="283" t="s">
        <v>16</v>
      </c>
      <c r="J11" s="283" t="s">
        <v>117</v>
      </c>
      <c r="K11" s="183" t="str">
        <f>F12</f>
        <v>Automatique</v>
      </c>
      <c r="L11" s="183" t="str">
        <f>F13</f>
        <v>Electrotechnique</v>
      </c>
      <c r="M11" s="183" t="str">
        <f>F15</f>
        <v>Dessin &amp; Technologie</v>
      </c>
      <c r="N11" s="183" t="str">
        <f>F16</f>
        <v>Economie</v>
      </c>
      <c r="O11" s="174"/>
      <c r="P11" s="227" t="s">
        <v>5</v>
      </c>
      <c r="Q11" s="228" t="s">
        <v>38</v>
      </c>
      <c r="R11" s="174"/>
    </row>
    <row r="12" spans="3:18" ht="24.75" thickBot="1">
      <c r="C12" s="174"/>
      <c r="D12" s="285" t="s">
        <v>16</v>
      </c>
      <c r="E12" s="198" t="s">
        <v>25</v>
      </c>
      <c r="F12" s="180" t="s">
        <v>4</v>
      </c>
      <c r="G12" s="180" t="s">
        <v>3</v>
      </c>
      <c r="H12" s="174"/>
      <c r="I12" s="290"/>
      <c r="J12" s="284"/>
      <c r="K12" s="240" t="str">
        <f>VLOOKUP(K11,$P$7:$Q$36,2,FALSE)</f>
        <v>M. OUADGHIRI</v>
      </c>
      <c r="L12" s="240" t="str">
        <f>VLOOKUP(L11,$P$7:$Q$36,2,FALSE)</f>
        <v>M. NGOTE</v>
      </c>
      <c r="M12" s="240" t="str">
        <f>VLOOKUP(M11,$P$7:$Q$36,2,FALSE)</f>
        <v>M. LASRI</v>
      </c>
      <c r="N12" s="240" t="str">
        <f>VLOOKUP(N11,$P$7:$Q$36,2,FALSE)</f>
        <v>M. EL OUADI</v>
      </c>
      <c r="O12" s="174"/>
      <c r="P12" s="229" t="s">
        <v>8</v>
      </c>
      <c r="Q12" s="221" t="s">
        <v>74</v>
      </c>
      <c r="R12" s="174"/>
    </row>
    <row r="13" spans="3:18" ht="24">
      <c r="C13" s="174"/>
      <c r="D13" s="285"/>
      <c r="E13" s="199" t="s">
        <v>24</v>
      </c>
      <c r="F13" s="180" t="s">
        <v>3</v>
      </c>
      <c r="G13" s="180" t="s">
        <v>4</v>
      </c>
      <c r="H13" s="174"/>
      <c r="I13" s="290"/>
      <c r="J13" s="283" t="s">
        <v>119</v>
      </c>
      <c r="K13" s="183" t="str">
        <f>G12</f>
        <v>Electrotechnique</v>
      </c>
      <c r="L13" s="183" t="str">
        <f>G13</f>
        <v>Automatique</v>
      </c>
      <c r="M13" s="183" t="str">
        <f>G15</f>
        <v>Ingénierie</v>
      </c>
      <c r="N13" s="183" t="str">
        <f>G16</f>
        <v>Dessin &amp; Technologie</v>
      </c>
      <c r="O13" s="174"/>
      <c r="P13" s="230" t="s">
        <v>75</v>
      </c>
      <c r="Q13" s="231" t="s">
        <v>10</v>
      </c>
      <c r="R13" s="174"/>
    </row>
    <row r="14" spans="3:18" ht="15.75" thickBot="1">
      <c r="C14" s="174"/>
      <c r="D14" s="285"/>
      <c r="E14" s="200"/>
      <c r="F14" s="201"/>
      <c r="G14" s="202"/>
      <c r="H14" s="174"/>
      <c r="I14" s="284"/>
      <c r="J14" s="284"/>
      <c r="K14" s="240" t="str">
        <f>VLOOKUP(K13,$P$7:$Q$36,2,FALSE)</f>
        <v>M. NGOTE</v>
      </c>
      <c r="L14" s="189" t="str">
        <f>VLOOKUP(L13,$P$7:$Q$36,2,FALSE)</f>
        <v>M. OUADGHIRI</v>
      </c>
      <c r="M14" s="240" t="str">
        <f>VLOOKUP(M13,$P$7:$Q$36,2,FALSE)</f>
        <v>M. HAMIDI</v>
      </c>
      <c r="N14" s="240" t="str">
        <f>VLOOKUP(N13,$P$7:$Q$36,2,FALSE)</f>
        <v>M. LASRI</v>
      </c>
      <c r="O14" s="174"/>
      <c r="P14" s="229" t="s">
        <v>7</v>
      </c>
      <c r="Q14" s="221" t="s">
        <v>102</v>
      </c>
      <c r="R14" s="174"/>
    </row>
    <row r="15" spans="3:18" ht="24">
      <c r="C15" s="174"/>
      <c r="D15" s="285"/>
      <c r="E15" s="199" t="s">
        <v>22</v>
      </c>
      <c r="F15" s="180" t="s">
        <v>75</v>
      </c>
      <c r="G15" s="180" t="s">
        <v>11</v>
      </c>
      <c r="H15" s="174"/>
      <c r="I15" s="239"/>
      <c r="J15" s="283" t="s">
        <v>117</v>
      </c>
      <c r="K15" s="183" t="str">
        <f>F18</f>
        <v>Mathématiques</v>
      </c>
      <c r="L15" s="183" t="str">
        <f>F19</f>
        <v>Metrologie</v>
      </c>
      <c r="M15" s="235"/>
      <c r="N15" s="235"/>
      <c r="O15" s="174"/>
      <c r="P15" s="229" t="s">
        <v>2</v>
      </c>
      <c r="Q15" s="231" t="s">
        <v>39</v>
      </c>
      <c r="R15" s="174"/>
    </row>
    <row r="16" spans="3:18" ht="24.75" thickBot="1">
      <c r="C16" s="174"/>
      <c r="D16" s="285"/>
      <c r="E16" s="204" t="s">
        <v>23</v>
      </c>
      <c r="F16" s="180" t="s">
        <v>7</v>
      </c>
      <c r="G16" s="180" t="s">
        <v>75</v>
      </c>
      <c r="H16" s="174"/>
      <c r="I16" s="239" t="s">
        <v>97</v>
      </c>
      <c r="J16" s="284"/>
      <c r="K16" s="240" t="str">
        <f>VLOOKUP(K15,$P$7:$Q$36,2,FALSE)</f>
        <v>M. NAJIB</v>
      </c>
      <c r="L16" s="189" t="str">
        <f>VLOOKUP(L15,$P$7:$Q$36,2,FALSE)</f>
        <v>M. MOUBAKER</v>
      </c>
      <c r="M16" s="236" t="str">
        <f>IF(M15="","",VLOOKUP(M15,$P$7:$Q$36,2,FALSE))</f>
        <v/>
      </c>
      <c r="N16" s="236" t="str">
        <f>IF(N15="","",VLOOKUP(N15,$P$7:$Q$36,2,FALSE))</f>
        <v/>
      </c>
      <c r="O16" s="174"/>
      <c r="P16" s="225"/>
      <c r="Q16" s="226"/>
      <c r="R16" s="174"/>
    </row>
    <row r="17" spans="3:18">
      <c r="C17" s="174"/>
      <c r="D17" s="194"/>
      <c r="E17" s="195"/>
      <c r="F17" s="205"/>
      <c r="G17" s="180" t="s">
        <v>4</v>
      </c>
      <c r="H17" s="174"/>
      <c r="I17" s="206"/>
      <c r="J17" s="283" t="s">
        <v>119</v>
      </c>
      <c r="K17" s="183" t="str">
        <f>G18</f>
        <v>Automatique</v>
      </c>
      <c r="L17" s="183" t="str">
        <f>G19</f>
        <v>Mathématiques</v>
      </c>
      <c r="M17" s="235"/>
      <c r="N17" s="235"/>
      <c r="O17" s="174"/>
      <c r="P17" s="229" t="s">
        <v>3</v>
      </c>
      <c r="Q17" s="221" t="s">
        <v>39</v>
      </c>
      <c r="R17" s="174"/>
    </row>
    <row r="18" spans="3:18" ht="15.75" thickBot="1">
      <c r="C18" s="174"/>
      <c r="D18" s="285" t="s">
        <v>97</v>
      </c>
      <c r="E18" s="207" t="s">
        <v>25</v>
      </c>
      <c r="F18" s="180" t="s">
        <v>0</v>
      </c>
      <c r="G18" s="180" t="s">
        <v>4</v>
      </c>
      <c r="H18" s="174"/>
      <c r="I18" s="208"/>
      <c r="J18" s="284"/>
      <c r="K18" s="240" t="str">
        <f>VLOOKUP(K17,$P$7:$Q$36,2,FALSE)</f>
        <v>M. OUADGHIRI</v>
      </c>
      <c r="L18" s="189" t="str">
        <f>VLOOKUP(L17,$P$7:$Q$36,2,FALSE)</f>
        <v>M. NAJIB</v>
      </c>
      <c r="M18" s="236" t="str">
        <f>IF(M17="","",VLOOKUP(M17,$P$7:$Q$36,2,FALSE))</f>
        <v/>
      </c>
      <c r="N18" s="236" t="str">
        <f>IF(N17="","",VLOOKUP(N17,$P$7:$Q$36,2,FALSE))</f>
        <v/>
      </c>
      <c r="O18" s="174"/>
      <c r="P18" s="229" t="s">
        <v>11</v>
      </c>
      <c r="Q18" s="221" t="s">
        <v>41</v>
      </c>
      <c r="R18" s="174"/>
    </row>
    <row r="19" spans="3:18">
      <c r="C19" s="174"/>
      <c r="D19" s="285"/>
      <c r="E19" s="179" t="s">
        <v>24</v>
      </c>
      <c r="F19" s="180" t="s">
        <v>71</v>
      </c>
      <c r="G19" s="180" t="s">
        <v>0</v>
      </c>
      <c r="H19" s="174"/>
      <c r="I19" s="239"/>
      <c r="J19" s="183"/>
      <c r="K19" s="183" t="str">
        <f>F24</f>
        <v>Electronique</v>
      </c>
      <c r="L19" s="183" t="str">
        <f>F25</f>
        <v>Dessin &amp; Technologie</v>
      </c>
      <c r="M19" s="183" t="str">
        <f>F27</f>
        <v>Metrologie</v>
      </c>
      <c r="N19" s="183" t="str">
        <f>F28</f>
        <v>Automatique</v>
      </c>
      <c r="O19" s="174"/>
      <c r="P19" s="227" t="s">
        <v>0</v>
      </c>
      <c r="Q19" s="228" t="s">
        <v>9</v>
      </c>
      <c r="R19" s="174"/>
    </row>
    <row r="20" spans="3:18" ht="15.75" thickBot="1">
      <c r="C20" s="174"/>
      <c r="D20" s="285"/>
      <c r="E20" s="209"/>
      <c r="F20" s="210"/>
      <c r="G20" s="210"/>
      <c r="H20" s="174"/>
      <c r="I20" s="239"/>
      <c r="J20" s="189" t="s">
        <v>117</v>
      </c>
      <c r="K20" s="240" t="str">
        <f>VLOOKUP(K19,$P$7:$Q$36,2,FALSE)</f>
        <v>M. NGOTE</v>
      </c>
      <c r="L20" s="189" t="str">
        <f>VLOOKUP(L19,$P$7:$Q$36,2,FALSE)</f>
        <v>M. LASRI</v>
      </c>
      <c r="M20" s="240" t="str">
        <f>VLOOKUP(M19,$P$7:$Q$36,2,FALSE)</f>
        <v>M. MOUBAKER</v>
      </c>
      <c r="N20" s="240" t="str">
        <f>VLOOKUP(N19,$P$7:$Q$36,2,FALSE)</f>
        <v>M. OUADGHIRI</v>
      </c>
      <c r="O20" s="174"/>
      <c r="P20" s="227" t="s">
        <v>71</v>
      </c>
      <c r="Q20" s="228" t="s">
        <v>46</v>
      </c>
      <c r="R20" s="174"/>
    </row>
    <row r="21" spans="3:18">
      <c r="C21" s="174"/>
      <c r="D21" s="285"/>
      <c r="E21" s="179" t="s">
        <v>22</v>
      </c>
      <c r="F21" s="180"/>
      <c r="G21" s="180"/>
      <c r="H21" s="174"/>
      <c r="I21" s="239" t="s">
        <v>17</v>
      </c>
      <c r="J21" s="283" t="s">
        <v>119</v>
      </c>
      <c r="K21" s="183" t="str">
        <f>G24</f>
        <v>Automatismes</v>
      </c>
      <c r="L21" s="183" t="str">
        <f>G25</f>
        <v>Electronique</v>
      </c>
      <c r="M21" s="183" t="str">
        <f>G27</f>
        <v>Automatique</v>
      </c>
      <c r="N21" s="183" t="str">
        <f>G28</f>
        <v>Economie</v>
      </c>
      <c r="O21" s="174"/>
      <c r="P21" s="232" t="s">
        <v>12</v>
      </c>
      <c r="Q21" s="232" t="s">
        <v>43</v>
      </c>
      <c r="R21" s="174"/>
    </row>
    <row r="22" spans="3:18" ht="15.75" thickBot="1">
      <c r="C22" s="174"/>
      <c r="D22" s="285"/>
      <c r="E22" s="193" t="s">
        <v>23</v>
      </c>
      <c r="F22" s="180"/>
      <c r="G22" s="180"/>
      <c r="H22" s="174"/>
      <c r="I22" s="208"/>
      <c r="J22" s="284"/>
      <c r="K22" s="240" t="str">
        <f>VLOOKUP(K21,$P$7:$Q$36,2,FALSE)</f>
        <v>M. TAHIRI</v>
      </c>
      <c r="L22" s="189" t="str">
        <f>VLOOKUP(L21,$P$7:$Q$36,2,FALSE)</f>
        <v>M. NGOTE</v>
      </c>
      <c r="M22" s="240" t="str">
        <f>VLOOKUP(M21,$P$7:$Q$36,2,FALSE)</f>
        <v>M. OUADGHIRI</v>
      </c>
      <c r="N22" s="240" t="str">
        <f>VLOOKUP(N21,$P$7:$Q$36,2,FALSE)</f>
        <v>M. EL OUADI</v>
      </c>
      <c r="O22" s="174"/>
      <c r="P22" s="232" t="s">
        <v>120</v>
      </c>
      <c r="Q22" s="232"/>
      <c r="R22" s="174"/>
    </row>
    <row r="23" spans="3:18" ht="24">
      <c r="C23" s="174"/>
      <c r="D23" s="194"/>
      <c r="E23" s="195"/>
      <c r="F23" s="196"/>
      <c r="G23" s="211"/>
      <c r="H23" s="174"/>
      <c r="I23" s="239"/>
      <c r="J23" s="283" t="s">
        <v>117</v>
      </c>
      <c r="K23" s="183" t="str">
        <f>F30</f>
        <v xml:space="preserve">Algorithmique &amp; C </v>
      </c>
      <c r="L23" s="183" t="str">
        <f>F31</f>
        <v>Mathématiques</v>
      </c>
      <c r="M23" s="238" t="str">
        <f>F33</f>
        <v>Examen Ingenerie</v>
      </c>
      <c r="N23" s="185" t="str">
        <f>F34</f>
        <v>Examen Ingenerie</v>
      </c>
      <c r="O23" s="174"/>
      <c r="P23" s="180" t="s">
        <v>118</v>
      </c>
      <c r="Q23" s="180" t="s">
        <v>121</v>
      </c>
      <c r="R23" s="174"/>
    </row>
    <row r="24" spans="3:18" ht="15.75" thickBot="1">
      <c r="C24" s="174"/>
      <c r="D24" s="285" t="s">
        <v>17</v>
      </c>
      <c r="E24" s="207" t="s">
        <v>25</v>
      </c>
      <c r="F24" s="180" t="s">
        <v>2</v>
      </c>
      <c r="G24" s="180" t="s">
        <v>5</v>
      </c>
      <c r="H24" s="174"/>
      <c r="I24" s="239" t="s">
        <v>18</v>
      </c>
      <c r="J24" s="284"/>
      <c r="K24" s="240" t="str">
        <f>VLOOKUP(K23,$P$7:$Q$36,2,FALSE)</f>
        <v>M. EL GAMAH</v>
      </c>
      <c r="L24" s="189" t="str">
        <f>VLOOKUP(L23,$P$7:$Q$36,2,FALSE)</f>
        <v>M. NAJIB</v>
      </c>
      <c r="M24" s="240">
        <f>VLOOKUP(M23,$P$7:$Q$36,2,FALSE)</f>
        <v>0</v>
      </c>
      <c r="N24" s="189">
        <f>VLOOKUP(N23,$P$7:$Q$36,2,FALSE)</f>
        <v>0</v>
      </c>
      <c r="O24" s="174"/>
      <c r="P24" s="232" t="s">
        <v>80</v>
      </c>
      <c r="Q24" s="232" t="s">
        <v>81</v>
      </c>
      <c r="R24" s="174"/>
    </row>
    <row r="25" spans="3:18" ht="24">
      <c r="C25" s="174"/>
      <c r="D25" s="285"/>
      <c r="E25" s="179" t="s">
        <v>24</v>
      </c>
      <c r="F25" s="180" t="s">
        <v>75</v>
      </c>
      <c r="G25" s="180" t="s">
        <v>2</v>
      </c>
      <c r="H25" s="174"/>
      <c r="I25" s="206"/>
      <c r="J25" s="283" t="s">
        <v>119</v>
      </c>
      <c r="K25" s="183" t="str">
        <f>F31</f>
        <v>Mathématiques</v>
      </c>
      <c r="L25" s="183" t="str">
        <f>G31</f>
        <v xml:space="preserve">Algorithmique &amp; C </v>
      </c>
      <c r="M25" s="238" t="str">
        <f>G33</f>
        <v>Examen Ingenerie</v>
      </c>
      <c r="N25" s="183" t="str">
        <f>G34</f>
        <v>Examen Ingenerie</v>
      </c>
      <c r="O25" s="174"/>
      <c r="P25" s="232" t="s">
        <v>82</v>
      </c>
      <c r="Q25" s="232" t="s">
        <v>83</v>
      </c>
      <c r="R25" s="174"/>
    </row>
    <row r="26" spans="3:18" ht="15.75" thickBot="1">
      <c r="C26" s="174"/>
      <c r="D26" s="285"/>
      <c r="E26" s="212"/>
      <c r="F26" s="213"/>
      <c r="G26" s="214"/>
      <c r="H26" s="174"/>
      <c r="I26" s="208"/>
      <c r="J26" s="284"/>
      <c r="K26" s="240" t="str">
        <f>VLOOKUP(K25,$P$7:$Q$36,2,FALSE)</f>
        <v>M. NAJIB</v>
      </c>
      <c r="L26" s="189" t="str">
        <f>VLOOKUP(L25,$P$7:$Q$36,2,FALSE)</f>
        <v>M. EL GAMAH</v>
      </c>
      <c r="M26" s="240">
        <f>VLOOKUP(M25,$P$7:$Q$36,2,FALSE)</f>
        <v>0</v>
      </c>
      <c r="N26" s="189">
        <f>VLOOKUP(N25,$P$7:$Q$36,2,FALSE)</f>
        <v>0</v>
      </c>
      <c r="O26" s="174"/>
      <c r="P26" s="233" t="s">
        <v>84</v>
      </c>
      <c r="Q26" s="233" t="s">
        <v>85</v>
      </c>
      <c r="R26" s="174"/>
    </row>
    <row r="27" spans="3:18">
      <c r="C27" s="174"/>
      <c r="D27" s="285"/>
      <c r="E27" s="179" t="s">
        <v>22</v>
      </c>
      <c r="F27" s="180" t="s">
        <v>71</v>
      </c>
      <c r="G27" s="180" t="s">
        <v>4</v>
      </c>
      <c r="H27" s="174"/>
      <c r="I27" s="174"/>
      <c r="J27" s="174"/>
      <c r="K27" s="174"/>
      <c r="L27" s="174"/>
      <c r="M27" s="174"/>
      <c r="N27" s="174"/>
      <c r="O27" s="174"/>
      <c r="P27" s="233" t="s">
        <v>86</v>
      </c>
      <c r="Q27" s="233" t="s">
        <v>87</v>
      </c>
      <c r="R27" s="174"/>
    </row>
    <row r="28" spans="3:18">
      <c r="C28" s="174"/>
      <c r="D28" s="285"/>
      <c r="E28" s="193" t="s">
        <v>23</v>
      </c>
      <c r="F28" s="180" t="s">
        <v>4</v>
      </c>
      <c r="G28" s="180" t="s">
        <v>7</v>
      </c>
      <c r="H28" s="174"/>
      <c r="I28" s="174"/>
      <c r="J28" s="174"/>
      <c r="K28" s="174"/>
      <c r="L28" s="174"/>
      <c r="M28" s="174"/>
      <c r="N28" s="174"/>
      <c r="O28" s="174"/>
      <c r="P28" s="233" t="s">
        <v>88</v>
      </c>
      <c r="Q28" s="233" t="s">
        <v>13</v>
      </c>
      <c r="R28" s="174"/>
    </row>
    <row r="29" spans="3:18">
      <c r="C29" s="174"/>
      <c r="D29" s="194"/>
      <c r="E29" s="195"/>
      <c r="F29" s="215"/>
      <c r="G29" s="216"/>
      <c r="H29" s="174"/>
      <c r="I29" s="174"/>
      <c r="J29" s="174"/>
      <c r="K29" s="174"/>
      <c r="L29" s="174"/>
      <c r="M29" s="174"/>
      <c r="N29" s="174"/>
      <c r="O29" s="174"/>
      <c r="P29" s="233" t="s">
        <v>14</v>
      </c>
      <c r="Q29" s="233" t="s">
        <v>14</v>
      </c>
      <c r="R29" s="174"/>
    </row>
    <row r="30" spans="3:18" ht="24">
      <c r="C30" s="174"/>
      <c r="D30" s="285" t="s">
        <v>18</v>
      </c>
      <c r="E30" s="207" t="s">
        <v>25</v>
      </c>
      <c r="F30" s="180" t="s">
        <v>106</v>
      </c>
      <c r="G30" s="180" t="s">
        <v>0</v>
      </c>
      <c r="H30" s="174"/>
      <c r="I30" s="174"/>
      <c r="J30" s="174"/>
      <c r="K30" s="174"/>
      <c r="L30" s="174"/>
      <c r="M30" s="174"/>
      <c r="N30" s="174"/>
      <c r="O30" s="174"/>
      <c r="P30" s="233" t="s">
        <v>90</v>
      </c>
      <c r="Q30" s="233" t="s">
        <v>89</v>
      </c>
      <c r="R30" s="174"/>
    </row>
    <row r="31" spans="3:18" ht="24">
      <c r="C31" s="174"/>
      <c r="D31" s="285"/>
      <c r="E31" s="179" t="s">
        <v>24</v>
      </c>
      <c r="F31" s="180" t="s">
        <v>0</v>
      </c>
      <c r="G31" s="180" t="s">
        <v>106</v>
      </c>
      <c r="H31" s="174"/>
      <c r="I31" s="174"/>
      <c r="J31" s="174"/>
      <c r="K31" s="174"/>
      <c r="L31" s="174"/>
      <c r="M31" s="174"/>
      <c r="N31" s="174"/>
      <c r="O31" s="174"/>
      <c r="P31" s="233" t="s">
        <v>91</v>
      </c>
      <c r="Q31" s="233" t="s">
        <v>103</v>
      </c>
      <c r="R31" s="174"/>
    </row>
    <row r="32" spans="3:18">
      <c r="C32" s="174"/>
      <c r="D32" s="285"/>
      <c r="E32" s="209"/>
      <c r="F32" s="210"/>
      <c r="G32" s="217"/>
      <c r="H32" s="174"/>
      <c r="I32" s="174"/>
      <c r="J32" s="174"/>
      <c r="K32" s="174"/>
      <c r="L32" s="174"/>
      <c r="M32" s="174"/>
      <c r="N32" s="174"/>
      <c r="O32" s="174"/>
      <c r="P32" s="233" t="s">
        <v>92</v>
      </c>
      <c r="Q32" s="233" t="s">
        <v>104</v>
      </c>
      <c r="R32" s="174"/>
    </row>
    <row r="33" spans="3:18" ht="24">
      <c r="C33" s="174"/>
      <c r="D33" s="285"/>
      <c r="E33" s="179" t="s">
        <v>22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93</v>
      </c>
      <c r="Q33" s="233" t="s">
        <v>94</v>
      </c>
      <c r="R33" s="174"/>
    </row>
    <row r="34" spans="3:18" ht="24.75" thickBot="1">
      <c r="C34" s="174"/>
      <c r="D34" s="286"/>
      <c r="E34" s="218" t="s">
        <v>23</v>
      </c>
      <c r="F34" s="180" t="s">
        <v>120</v>
      </c>
      <c r="G34" s="180" t="s">
        <v>120</v>
      </c>
      <c r="H34" s="174"/>
      <c r="I34" s="174"/>
      <c r="J34" s="174"/>
      <c r="K34" s="174"/>
      <c r="L34" s="174"/>
      <c r="M34" s="174"/>
      <c r="N34" s="174"/>
      <c r="O34" s="174"/>
      <c r="P34" s="233" t="s">
        <v>50</v>
      </c>
      <c r="Q34" s="233" t="s">
        <v>83</v>
      </c>
      <c r="R34" s="174"/>
    </row>
    <row r="35" spans="3:18" ht="15.75" thickTop="1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51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233" t="s">
        <v>95</v>
      </c>
      <c r="Q36" s="234" t="s">
        <v>105</v>
      </c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  <row r="39" spans="3:18"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</row>
  </sheetData>
  <mergeCells count="21">
    <mergeCell ref="J23:J24"/>
    <mergeCell ref="D24:D28"/>
    <mergeCell ref="J25:J26"/>
    <mergeCell ref="D30:D34"/>
    <mergeCell ref="I11:I14"/>
    <mergeCell ref="J11:J12"/>
    <mergeCell ref="D12:D16"/>
    <mergeCell ref="J13:J14"/>
    <mergeCell ref="J15:J16"/>
    <mergeCell ref="J17:J18"/>
    <mergeCell ref="D18:D22"/>
    <mergeCell ref="J21:J22"/>
    <mergeCell ref="E3:G3"/>
    <mergeCell ref="J3:M3"/>
    <mergeCell ref="F4:G4"/>
    <mergeCell ref="I4:N4"/>
    <mergeCell ref="D6:D10"/>
    <mergeCell ref="J6:K6"/>
    <mergeCell ref="I7:I10"/>
    <mergeCell ref="J7:J8"/>
    <mergeCell ref="J9:J10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C2:R39"/>
  <sheetViews>
    <sheetView topLeftCell="B1" workbookViewId="0">
      <selection activeCell="H18" sqref="H18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2" spans="3:18" ht="15.75" thickBot="1"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275" t="s">
        <v>109</v>
      </c>
      <c r="F3" s="276"/>
      <c r="G3" s="277"/>
      <c r="H3" s="174"/>
      <c r="I3" s="174"/>
      <c r="J3" s="275" t="s">
        <v>110</v>
      </c>
      <c r="K3" s="276"/>
      <c r="L3" s="276"/>
      <c r="M3" s="277"/>
      <c r="N3" s="174"/>
      <c r="O3" s="174"/>
      <c r="P3" s="174"/>
      <c r="Q3" s="174"/>
      <c r="R3" s="174"/>
    </row>
    <row r="4" spans="3:18" ht="15.75" thickBot="1">
      <c r="C4" s="174"/>
      <c r="D4" s="174"/>
      <c r="E4" s="175" t="s">
        <v>15</v>
      </c>
      <c r="F4" s="278" t="s">
        <v>56</v>
      </c>
      <c r="G4" s="279"/>
      <c r="H4" s="174"/>
      <c r="I4" s="280" t="s">
        <v>111</v>
      </c>
      <c r="J4" s="281"/>
      <c r="K4" s="281"/>
      <c r="L4" s="281"/>
      <c r="M4" s="281"/>
      <c r="N4" s="282"/>
      <c r="O4" s="174"/>
      <c r="P4" s="174"/>
      <c r="Q4" s="174"/>
      <c r="R4" s="174"/>
    </row>
    <row r="5" spans="3:18" ht="15.75" thickBot="1">
      <c r="C5" s="174"/>
      <c r="D5" s="176" t="s">
        <v>26</v>
      </c>
      <c r="E5" s="177" t="s">
        <v>21</v>
      </c>
      <c r="F5" s="178" t="s">
        <v>19</v>
      </c>
      <c r="G5" s="178" t="s">
        <v>20</v>
      </c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</row>
    <row r="6" spans="3:18" ht="24.75" thickBot="1">
      <c r="C6" s="174"/>
      <c r="D6" s="287" t="s">
        <v>44</v>
      </c>
      <c r="E6" s="179" t="s">
        <v>25</v>
      </c>
      <c r="F6" s="180" t="s">
        <v>4</v>
      </c>
      <c r="G6" s="180" t="s">
        <v>75</v>
      </c>
      <c r="H6" s="174"/>
      <c r="I6" s="181" t="s">
        <v>112</v>
      </c>
      <c r="J6" s="288" t="s">
        <v>113</v>
      </c>
      <c r="K6" s="289"/>
      <c r="L6" s="237" t="s">
        <v>114</v>
      </c>
      <c r="M6" s="237" t="s">
        <v>115</v>
      </c>
      <c r="N6" s="237" t="s">
        <v>116</v>
      </c>
      <c r="O6" s="174"/>
      <c r="P6" s="219" t="s">
        <v>36</v>
      </c>
      <c r="Q6" s="219" t="s">
        <v>45</v>
      </c>
      <c r="R6" s="174"/>
    </row>
    <row r="7" spans="3:18" ht="24">
      <c r="C7" s="174"/>
      <c r="D7" s="285"/>
      <c r="E7" s="179" t="s">
        <v>24</v>
      </c>
      <c r="F7" s="180" t="s">
        <v>2</v>
      </c>
      <c r="G7" s="180" t="s">
        <v>1</v>
      </c>
      <c r="H7" s="174"/>
      <c r="I7" s="283" t="s">
        <v>47</v>
      </c>
      <c r="J7" s="283" t="s">
        <v>117</v>
      </c>
      <c r="K7" s="183" t="str">
        <f>F6</f>
        <v>Automatique</v>
      </c>
      <c r="L7" s="183" t="str">
        <f>F7</f>
        <v>Electronique</v>
      </c>
      <c r="M7" s="238" t="str">
        <f>F9</f>
        <v>Langues &amp; communication</v>
      </c>
      <c r="N7" s="185" t="str">
        <f>F10</f>
        <v>Langues &amp; communication</v>
      </c>
      <c r="O7" s="174"/>
      <c r="P7" s="220" t="s">
        <v>106</v>
      </c>
      <c r="Q7" s="221" t="s">
        <v>40</v>
      </c>
      <c r="R7" s="174"/>
    </row>
    <row r="8" spans="3:18" ht="24.75" thickBot="1">
      <c r="C8" s="174"/>
      <c r="D8" s="285"/>
      <c r="E8" s="186"/>
      <c r="F8" s="187"/>
      <c r="G8" s="188"/>
      <c r="H8" s="174"/>
      <c r="I8" s="290"/>
      <c r="J8" s="284"/>
      <c r="K8" s="189" t="str">
        <f>VLOOKUP(K7,$P$7:$Q$36,2,FALSE)</f>
        <v>M. OUADGHIRI</v>
      </c>
      <c r="L8" s="189" t="str">
        <f>VLOOKUP(L7,$P$7:$Q$36,2,FALSE)</f>
        <v>M. NGOTE</v>
      </c>
      <c r="M8" s="240" t="str">
        <f>IF(M7="","",VLOOKUP(M7,$P$7:$Q$36,2,FALSE))</f>
        <v>Voir emploi centre des langues</v>
      </c>
      <c r="N8" s="240" t="str">
        <f>IF(N7="","",VLOOKUP(N7,$P$7:$Q$36,2,FALSE))</f>
        <v>Voir emploi centre des langues</v>
      </c>
      <c r="O8" s="174"/>
      <c r="P8" s="222" t="s">
        <v>1</v>
      </c>
      <c r="Q8" s="223" t="s">
        <v>13</v>
      </c>
      <c r="R8" s="174"/>
    </row>
    <row r="9" spans="3:18" ht="24">
      <c r="C9" s="174"/>
      <c r="D9" s="285"/>
      <c r="E9" s="179" t="s">
        <v>22</v>
      </c>
      <c r="F9" s="180" t="s">
        <v>118</v>
      </c>
      <c r="G9" s="180" t="s">
        <v>118</v>
      </c>
      <c r="H9" s="174"/>
      <c r="I9" s="290"/>
      <c r="J9" s="283" t="s">
        <v>119</v>
      </c>
      <c r="K9" s="183" t="str">
        <f>G6</f>
        <v>Dessin &amp; Technologie</v>
      </c>
      <c r="L9" s="183" t="str">
        <f>G7</f>
        <v>Analyse Numérique</v>
      </c>
      <c r="M9" s="191"/>
      <c r="N9" s="192"/>
      <c r="O9" s="174"/>
      <c r="P9" s="222" t="s">
        <v>4</v>
      </c>
      <c r="Q9" s="224" t="s">
        <v>37</v>
      </c>
      <c r="R9" s="174"/>
    </row>
    <row r="10" spans="3:18" ht="24.75" thickBot="1">
      <c r="C10" s="174"/>
      <c r="D10" s="285"/>
      <c r="E10" s="193" t="s">
        <v>23</v>
      </c>
      <c r="F10" s="180" t="s">
        <v>118</v>
      </c>
      <c r="G10" s="180" t="s">
        <v>118</v>
      </c>
      <c r="H10" s="174"/>
      <c r="I10" s="284"/>
      <c r="J10" s="284"/>
      <c r="K10" s="189" t="str">
        <f>VLOOKUP(K9,$P$7:$Q$36,2,FALSE)</f>
        <v>M. LASRI</v>
      </c>
      <c r="L10" s="189" t="str">
        <f>VLOOKUP(L9,$P$7:$Q$36,2,FALSE)</f>
        <v>M. ZAOUI</v>
      </c>
      <c r="M10" s="240" t="str">
        <f>IF(M9="","",VLOOKUP(M9,$P$7:$Q$36,2,FALSE))</f>
        <v/>
      </c>
      <c r="N10" s="240" t="str">
        <f>IF(N9="","",VLOOKUP(N9,$P$7:$Q$36,2,FALSE))</f>
        <v/>
      </c>
      <c r="O10" s="174"/>
      <c r="P10" s="225"/>
      <c r="Q10" s="226"/>
      <c r="R10" s="174"/>
    </row>
    <row r="11" spans="3:18">
      <c r="C11" s="174"/>
      <c r="D11" s="194"/>
      <c r="E11" s="195"/>
      <c r="F11" s="196"/>
      <c r="G11" s="197"/>
      <c r="H11" s="174"/>
      <c r="I11" s="283" t="s">
        <v>16</v>
      </c>
      <c r="J11" s="283" t="s">
        <v>117</v>
      </c>
      <c r="K11" s="183" t="str">
        <f>F12</f>
        <v>Automatique</v>
      </c>
      <c r="L11" s="183" t="str">
        <f>F13</f>
        <v>Electrotechnique</v>
      </c>
      <c r="M11" s="183" t="str">
        <f>F15</f>
        <v>Dessin &amp; Technologie</v>
      </c>
      <c r="N11" s="183" t="str">
        <f>F16</f>
        <v>Economie</v>
      </c>
      <c r="O11" s="174"/>
      <c r="P11" s="227" t="s">
        <v>5</v>
      </c>
      <c r="Q11" s="228" t="s">
        <v>38</v>
      </c>
      <c r="R11" s="174"/>
    </row>
    <row r="12" spans="3:18" ht="24.75" thickBot="1">
      <c r="C12" s="174"/>
      <c r="D12" s="285" t="s">
        <v>16</v>
      </c>
      <c r="E12" s="198" t="s">
        <v>25</v>
      </c>
      <c r="F12" s="180" t="s">
        <v>4</v>
      </c>
      <c r="G12" s="180" t="s">
        <v>3</v>
      </c>
      <c r="H12" s="174"/>
      <c r="I12" s="290"/>
      <c r="J12" s="284"/>
      <c r="K12" s="240" t="str">
        <f>VLOOKUP(K11,$P$7:$Q$36,2,FALSE)</f>
        <v>M. OUADGHIRI</v>
      </c>
      <c r="L12" s="240" t="str">
        <f>VLOOKUP(L11,$P$7:$Q$36,2,FALSE)</f>
        <v>M. NGOTE</v>
      </c>
      <c r="M12" s="240" t="str">
        <f>VLOOKUP(M11,$P$7:$Q$36,2,FALSE)</f>
        <v>M. LASRI</v>
      </c>
      <c r="N12" s="240" t="str">
        <f>VLOOKUP(N11,$P$7:$Q$36,2,FALSE)</f>
        <v>M. EL OUADI</v>
      </c>
      <c r="O12" s="174"/>
      <c r="P12" s="229" t="s">
        <v>8</v>
      </c>
      <c r="Q12" s="221" t="s">
        <v>74</v>
      </c>
      <c r="R12" s="174"/>
    </row>
    <row r="13" spans="3:18" ht="24">
      <c r="C13" s="174"/>
      <c r="D13" s="285"/>
      <c r="E13" s="199" t="s">
        <v>24</v>
      </c>
      <c r="F13" s="180" t="s">
        <v>3</v>
      </c>
      <c r="G13" s="180" t="s">
        <v>4</v>
      </c>
      <c r="H13" s="174"/>
      <c r="I13" s="290"/>
      <c r="J13" s="283" t="s">
        <v>119</v>
      </c>
      <c r="K13" s="183" t="str">
        <f>G12</f>
        <v>Electrotechnique</v>
      </c>
      <c r="L13" s="183" t="str">
        <f>G13</f>
        <v>Automatique</v>
      </c>
      <c r="M13" s="183" t="str">
        <f>G15</f>
        <v>Ingénierie</v>
      </c>
      <c r="N13" s="183" t="str">
        <f>G16</f>
        <v>Dessin &amp; Technologie</v>
      </c>
      <c r="O13" s="174"/>
      <c r="P13" s="230" t="s">
        <v>75</v>
      </c>
      <c r="Q13" s="231" t="s">
        <v>10</v>
      </c>
      <c r="R13" s="174"/>
    </row>
    <row r="14" spans="3:18" ht="15.75" thickBot="1">
      <c r="C14" s="174"/>
      <c r="D14" s="285"/>
      <c r="E14" s="200"/>
      <c r="F14" s="201"/>
      <c r="G14" s="202"/>
      <c r="H14" s="174"/>
      <c r="I14" s="284"/>
      <c r="J14" s="284"/>
      <c r="K14" s="240" t="str">
        <f>VLOOKUP(K13,$P$7:$Q$36,2,FALSE)</f>
        <v>M. NGOTE</v>
      </c>
      <c r="L14" s="189" t="str">
        <f>VLOOKUP(L13,$P$7:$Q$36,2,FALSE)</f>
        <v>M. OUADGHIRI</v>
      </c>
      <c r="M14" s="240" t="str">
        <f>VLOOKUP(M13,$P$7:$Q$36,2,FALSE)</f>
        <v>M. HAMIDI</v>
      </c>
      <c r="N14" s="240" t="str">
        <f>VLOOKUP(N13,$P$7:$Q$36,2,FALSE)</f>
        <v>M. LASRI</v>
      </c>
      <c r="O14" s="174"/>
      <c r="P14" s="229" t="s">
        <v>7</v>
      </c>
      <c r="Q14" s="221" t="s">
        <v>102</v>
      </c>
      <c r="R14" s="174"/>
    </row>
    <row r="15" spans="3:18" ht="24">
      <c r="C15" s="174"/>
      <c r="D15" s="285"/>
      <c r="E15" s="199" t="s">
        <v>22</v>
      </c>
      <c r="F15" s="180" t="s">
        <v>75</v>
      </c>
      <c r="G15" s="180" t="s">
        <v>11</v>
      </c>
      <c r="H15" s="174"/>
      <c r="I15" s="239"/>
      <c r="J15" s="283" t="s">
        <v>117</v>
      </c>
      <c r="K15" s="183" t="str">
        <f>F18</f>
        <v>Mathématiques</v>
      </c>
      <c r="L15" s="183" t="str">
        <f>F19</f>
        <v>Metrologie</v>
      </c>
      <c r="M15" s="235"/>
      <c r="N15" s="235"/>
      <c r="O15" s="174"/>
      <c r="P15" s="229" t="s">
        <v>2</v>
      </c>
      <c r="Q15" s="231" t="s">
        <v>39</v>
      </c>
      <c r="R15" s="174"/>
    </row>
    <row r="16" spans="3:18" ht="24.75" thickBot="1">
      <c r="C16" s="174"/>
      <c r="D16" s="285"/>
      <c r="E16" s="204" t="s">
        <v>23</v>
      </c>
      <c r="F16" s="180" t="s">
        <v>7</v>
      </c>
      <c r="G16" s="180" t="s">
        <v>75</v>
      </c>
      <c r="H16" s="174"/>
      <c r="I16" s="239" t="s">
        <v>97</v>
      </c>
      <c r="J16" s="284"/>
      <c r="K16" s="240" t="str">
        <f>VLOOKUP(K15,$P$7:$Q$36,2,FALSE)</f>
        <v>M. NAJIB</v>
      </c>
      <c r="L16" s="189" t="str">
        <f>VLOOKUP(L15,$P$7:$Q$36,2,FALSE)</f>
        <v>M. MOUBAKER</v>
      </c>
      <c r="M16" s="236" t="str">
        <f>IF(M15="","",VLOOKUP(M15,$P$7:$Q$36,2,FALSE))</f>
        <v/>
      </c>
      <c r="N16" s="236" t="str">
        <f>IF(N15="","",VLOOKUP(N15,$P$7:$Q$36,2,FALSE))</f>
        <v/>
      </c>
      <c r="O16" s="174"/>
      <c r="P16" s="225"/>
      <c r="Q16" s="226"/>
      <c r="R16" s="174"/>
    </row>
    <row r="17" spans="3:18">
      <c r="C17" s="174"/>
      <c r="D17" s="194"/>
      <c r="E17" s="195"/>
      <c r="F17" s="205"/>
      <c r="G17" s="180" t="s">
        <v>4</v>
      </c>
      <c r="H17" s="174"/>
      <c r="I17" s="206"/>
      <c r="J17" s="283" t="s">
        <v>119</v>
      </c>
      <c r="K17" s="183" t="str">
        <f>G18</f>
        <v>Automatique</v>
      </c>
      <c r="L17" s="183" t="str">
        <f>G19</f>
        <v>Mathématiques</v>
      </c>
      <c r="M17" s="235"/>
      <c r="N17" s="235"/>
      <c r="O17" s="174"/>
      <c r="P17" s="229" t="s">
        <v>3</v>
      </c>
      <c r="Q17" s="221" t="s">
        <v>39</v>
      </c>
      <c r="R17" s="174"/>
    </row>
    <row r="18" spans="3:18" ht="15.75" thickBot="1">
      <c r="C18" s="174"/>
      <c r="D18" s="285" t="s">
        <v>97</v>
      </c>
      <c r="E18" s="207" t="s">
        <v>25</v>
      </c>
      <c r="F18" s="180" t="s">
        <v>0</v>
      </c>
      <c r="G18" s="180" t="s">
        <v>4</v>
      </c>
      <c r="H18" s="174"/>
      <c r="I18" s="208"/>
      <c r="J18" s="284"/>
      <c r="K18" s="240" t="str">
        <f>VLOOKUP(K17,$P$7:$Q$36,2,FALSE)</f>
        <v>M. OUADGHIRI</v>
      </c>
      <c r="L18" s="189" t="str">
        <f>VLOOKUP(L17,$P$7:$Q$36,2,FALSE)</f>
        <v>M. NAJIB</v>
      </c>
      <c r="M18" s="236" t="str">
        <f>IF(M17="","",VLOOKUP(M17,$P$7:$Q$36,2,FALSE))</f>
        <v/>
      </c>
      <c r="N18" s="236" t="str">
        <f>IF(N17="","",VLOOKUP(N17,$P$7:$Q$36,2,FALSE))</f>
        <v/>
      </c>
      <c r="O18" s="174"/>
      <c r="P18" s="229" t="s">
        <v>11</v>
      </c>
      <c r="Q18" s="221" t="s">
        <v>41</v>
      </c>
      <c r="R18" s="174"/>
    </row>
    <row r="19" spans="3:18">
      <c r="C19" s="174"/>
      <c r="D19" s="285"/>
      <c r="E19" s="179" t="s">
        <v>24</v>
      </c>
      <c r="F19" s="180" t="s">
        <v>71</v>
      </c>
      <c r="G19" s="180" t="s">
        <v>0</v>
      </c>
      <c r="H19" s="174"/>
      <c r="I19" s="239"/>
      <c r="J19" s="183"/>
      <c r="K19" s="183" t="str">
        <f>F24</f>
        <v>Electronique</v>
      </c>
      <c r="L19" s="183" t="str">
        <f>F25</f>
        <v>Dessin &amp; Technologie</v>
      </c>
      <c r="M19" s="183" t="str">
        <f>F27</f>
        <v>Metrologie</v>
      </c>
      <c r="N19" s="183" t="str">
        <f>F28</f>
        <v>Automatique</v>
      </c>
      <c r="O19" s="174"/>
      <c r="P19" s="227" t="s">
        <v>0</v>
      </c>
      <c r="Q19" s="228" t="s">
        <v>9</v>
      </c>
      <c r="R19" s="174"/>
    </row>
    <row r="20" spans="3:18" ht="15.75" thickBot="1">
      <c r="C20" s="174"/>
      <c r="D20" s="285"/>
      <c r="E20" s="209"/>
      <c r="F20" s="210"/>
      <c r="G20" s="210"/>
      <c r="H20" s="174"/>
      <c r="I20" s="239"/>
      <c r="J20" s="189" t="s">
        <v>117</v>
      </c>
      <c r="K20" s="240" t="str">
        <f>VLOOKUP(K19,$P$7:$Q$36,2,FALSE)</f>
        <v>M. NGOTE</v>
      </c>
      <c r="L20" s="189" t="str">
        <f>VLOOKUP(L19,$P$7:$Q$36,2,FALSE)</f>
        <v>M. LASRI</v>
      </c>
      <c r="M20" s="240" t="str">
        <f>VLOOKUP(M19,$P$7:$Q$36,2,FALSE)</f>
        <v>M. MOUBAKER</v>
      </c>
      <c r="N20" s="240" t="str">
        <f>VLOOKUP(N19,$P$7:$Q$36,2,FALSE)</f>
        <v>M. OUADGHIRI</v>
      </c>
      <c r="O20" s="174"/>
      <c r="P20" s="227" t="s">
        <v>71</v>
      </c>
      <c r="Q20" s="228" t="s">
        <v>46</v>
      </c>
      <c r="R20" s="174"/>
    </row>
    <row r="21" spans="3:18">
      <c r="C21" s="174"/>
      <c r="D21" s="285"/>
      <c r="E21" s="179" t="s">
        <v>22</v>
      </c>
      <c r="F21" s="180"/>
      <c r="G21" s="180"/>
      <c r="H21" s="174"/>
      <c r="I21" s="239" t="s">
        <v>17</v>
      </c>
      <c r="J21" s="283" t="s">
        <v>119</v>
      </c>
      <c r="K21" s="183" t="str">
        <f>G24</f>
        <v>Automatismes</v>
      </c>
      <c r="L21" s="183" t="str">
        <f>G25</f>
        <v>Electronique</v>
      </c>
      <c r="M21" s="183" t="str">
        <f>G27</f>
        <v>Automatique</v>
      </c>
      <c r="N21" s="183" t="str">
        <f>G28</f>
        <v>Economie</v>
      </c>
      <c r="O21" s="174"/>
      <c r="P21" s="232" t="s">
        <v>12</v>
      </c>
      <c r="Q21" s="232" t="s">
        <v>43</v>
      </c>
      <c r="R21" s="174"/>
    </row>
    <row r="22" spans="3:18" ht="15.75" thickBot="1">
      <c r="C22" s="174"/>
      <c r="D22" s="285"/>
      <c r="E22" s="193" t="s">
        <v>23</v>
      </c>
      <c r="F22" s="180"/>
      <c r="G22" s="180"/>
      <c r="H22" s="174"/>
      <c r="I22" s="208"/>
      <c r="J22" s="284"/>
      <c r="K22" s="240" t="str">
        <f>VLOOKUP(K21,$P$7:$Q$36,2,FALSE)</f>
        <v>M. TAHIRI</v>
      </c>
      <c r="L22" s="189" t="str">
        <f>VLOOKUP(L21,$P$7:$Q$36,2,FALSE)</f>
        <v>M. NGOTE</v>
      </c>
      <c r="M22" s="240" t="str">
        <f>VLOOKUP(M21,$P$7:$Q$36,2,FALSE)</f>
        <v>M. OUADGHIRI</v>
      </c>
      <c r="N22" s="240" t="str">
        <f>VLOOKUP(N21,$P$7:$Q$36,2,FALSE)</f>
        <v>M. EL OUADI</v>
      </c>
      <c r="O22" s="174"/>
      <c r="P22" s="232" t="s">
        <v>120</v>
      </c>
      <c r="Q22" s="232"/>
      <c r="R22" s="174"/>
    </row>
    <row r="23" spans="3:18" ht="24">
      <c r="C23" s="174"/>
      <c r="D23" s="194"/>
      <c r="E23" s="195"/>
      <c r="F23" s="196"/>
      <c r="G23" s="211"/>
      <c r="H23" s="174"/>
      <c r="I23" s="239"/>
      <c r="J23" s="283" t="s">
        <v>117</v>
      </c>
      <c r="K23" s="183" t="str">
        <f>F30</f>
        <v xml:space="preserve">Algorithmique &amp; C </v>
      </c>
      <c r="L23" s="183" t="str">
        <f>F31</f>
        <v>Mathématiques</v>
      </c>
      <c r="M23" s="238" t="str">
        <f>F33</f>
        <v>Examen Ingenerie</v>
      </c>
      <c r="N23" s="185" t="str">
        <f>F34</f>
        <v>Examen Ingenerie</v>
      </c>
      <c r="O23" s="174"/>
      <c r="P23" s="180" t="s">
        <v>118</v>
      </c>
      <c r="Q23" s="180" t="s">
        <v>121</v>
      </c>
      <c r="R23" s="174"/>
    </row>
    <row r="24" spans="3:18" ht="15.75" thickBot="1">
      <c r="C24" s="174"/>
      <c r="D24" s="285" t="s">
        <v>17</v>
      </c>
      <c r="E24" s="207" t="s">
        <v>25</v>
      </c>
      <c r="F24" s="180" t="s">
        <v>2</v>
      </c>
      <c r="G24" s="180" t="s">
        <v>5</v>
      </c>
      <c r="H24" s="174"/>
      <c r="I24" s="239" t="s">
        <v>18</v>
      </c>
      <c r="J24" s="284"/>
      <c r="K24" s="240" t="str">
        <f>VLOOKUP(K23,$P$7:$Q$36,2,FALSE)</f>
        <v>M. EL GAMAH</v>
      </c>
      <c r="L24" s="189" t="str">
        <f>VLOOKUP(L23,$P$7:$Q$36,2,FALSE)</f>
        <v>M. NAJIB</v>
      </c>
      <c r="M24" s="240">
        <f>VLOOKUP(M23,$P$7:$Q$36,2,FALSE)</f>
        <v>0</v>
      </c>
      <c r="N24" s="189">
        <f>VLOOKUP(N23,$P$7:$Q$36,2,FALSE)</f>
        <v>0</v>
      </c>
      <c r="O24" s="174"/>
      <c r="P24" s="232" t="s">
        <v>80</v>
      </c>
      <c r="Q24" s="232" t="s">
        <v>81</v>
      </c>
      <c r="R24" s="174"/>
    </row>
    <row r="25" spans="3:18" ht="24">
      <c r="C25" s="174"/>
      <c r="D25" s="285"/>
      <c r="E25" s="179" t="s">
        <v>24</v>
      </c>
      <c r="F25" s="180" t="s">
        <v>75</v>
      </c>
      <c r="G25" s="180" t="s">
        <v>2</v>
      </c>
      <c r="H25" s="174"/>
      <c r="I25" s="206"/>
      <c r="J25" s="283" t="s">
        <v>119</v>
      </c>
      <c r="K25" s="183" t="str">
        <f>F31</f>
        <v>Mathématiques</v>
      </c>
      <c r="L25" s="183" t="str">
        <f>G31</f>
        <v xml:space="preserve">Algorithmique &amp; C </v>
      </c>
      <c r="M25" s="238" t="str">
        <f>G33</f>
        <v>Examen Ingenerie</v>
      </c>
      <c r="N25" s="183" t="str">
        <f>G34</f>
        <v>Examen Ingenerie</v>
      </c>
      <c r="O25" s="174"/>
      <c r="P25" s="232" t="s">
        <v>82</v>
      </c>
      <c r="Q25" s="232" t="s">
        <v>83</v>
      </c>
      <c r="R25" s="174"/>
    </row>
    <row r="26" spans="3:18" ht="15.75" thickBot="1">
      <c r="C26" s="174"/>
      <c r="D26" s="285"/>
      <c r="E26" s="212"/>
      <c r="F26" s="213"/>
      <c r="G26" s="214"/>
      <c r="H26" s="174"/>
      <c r="I26" s="208"/>
      <c r="J26" s="284"/>
      <c r="K26" s="240" t="str">
        <f>VLOOKUP(K25,$P$7:$Q$36,2,FALSE)</f>
        <v>M. NAJIB</v>
      </c>
      <c r="L26" s="189" t="str">
        <f>VLOOKUP(L25,$P$7:$Q$36,2,FALSE)</f>
        <v>M. EL GAMAH</v>
      </c>
      <c r="M26" s="240">
        <f>VLOOKUP(M25,$P$7:$Q$36,2,FALSE)</f>
        <v>0</v>
      </c>
      <c r="N26" s="189">
        <f>VLOOKUP(N25,$P$7:$Q$36,2,FALSE)</f>
        <v>0</v>
      </c>
      <c r="O26" s="174"/>
      <c r="P26" s="233" t="s">
        <v>84</v>
      </c>
      <c r="Q26" s="233" t="s">
        <v>85</v>
      </c>
      <c r="R26" s="174"/>
    </row>
    <row r="27" spans="3:18">
      <c r="C27" s="174"/>
      <c r="D27" s="285"/>
      <c r="E27" s="179" t="s">
        <v>22</v>
      </c>
      <c r="F27" s="180" t="s">
        <v>71</v>
      </c>
      <c r="G27" s="180" t="s">
        <v>4</v>
      </c>
      <c r="H27" s="174"/>
      <c r="I27" s="174"/>
      <c r="J27" s="174"/>
      <c r="K27" s="174"/>
      <c r="L27" s="174"/>
      <c r="M27" s="174"/>
      <c r="N27" s="174"/>
      <c r="O27" s="174"/>
      <c r="P27" s="233" t="s">
        <v>86</v>
      </c>
      <c r="Q27" s="233" t="s">
        <v>87</v>
      </c>
      <c r="R27" s="174"/>
    </row>
    <row r="28" spans="3:18">
      <c r="C28" s="174"/>
      <c r="D28" s="285"/>
      <c r="E28" s="193" t="s">
        <v>23</v>
      </c>
      <c r="F28" s="180" t="s">
        <v>4</v>
      </c>
      <c r="G28" s="180" t="s">
        <v>7</v>
      </c>
      <c r="H28" s="174"/>
      <c r="I28" s="174"/>
      <c r="J28" s="174"/>
      <c r="K28" s="174"/>
      <c r="L28" s="174"/>
      <c r="M28" s="174"/>
      <c r="N28" s="174"/>
      <c r="O28" s="174"/>
      <c r="P28" s="233" t="s">
        <v>88</v>
      </c>
      <c r="Q28" s="233" t="s">
        <v>13</v>
      </c>
      <c r="R28" s="174"/>
    </row>
    <row r="29" spans="3:18">
      <c r="C29" s="174"/>
      <c r="D29" s="194"/>
      <c r="E29" s="195"/>
      <c r="F29" s="215"/>
      <c r="G29" s="216"/>
      <c r="H29" s="174"/>
      <c r="I29" s="174"/>
      <c r="J29" s="174"/>
      <c r="K29" s="174"/>
      <c r="L29" s="174"/>
      <c r="M29" s="174"/>
      <c r="N29" s="174"/>
      <c r="O29" s="174"/>
      <c r="P29" s="233" t="s">
        <v>14</v>
      </c>
      <c r="Q29" s="233" t="s">
        <v>14</v>
      </c>
      <c r="R29" s="174"/>
    </row>
    <row r="30" spans="3:18" ht="24">
      <c r="C30" s="174"/>
      <c r="D30" s="285" t="s">
        <v>18</v>
      </c>
      <c r="E30" s="207" t="s">
        <v>25</v>
      </c>
      <c r="F30" s="180" t="s">
        <v>106</v>
      </c>
      <c r="G30" s="180" t="s">
        <v>0</v>
      </c>
      <c r="H30" s="174"/>
      <c r="I30" s="174"/>
      <c r="J30" s="174"/>
      <c r="K30" s="174"/>
      <c r="L30" s="174"/>
      <c r="M30" s="174"/>
      <c r="N30" s="174"/>
      <c r="O30" s="174"/>
      <c r="P30" s="233" t="s">
        <v>90</v>
      </c>
      <c r="Q30" s="233" t="s">
        <v>89</v>
      </c>
      <c r="R30" s="174"/>
    </row>
    <row r="31" spans="3:18" ht="24">
      <c r="C31" s="174"/>
      <c r="D31" s="285"/>
      <c r="E31" s="179" t="s">
        <v>24</v>
      </c>
      <c r="F31" s="180" t="s">
        <v>0</v>
      </c>
      <c r="G31" s="180" t="s">
        <v>106</v>
      </c>
      <c r="H31" s="174"/>
      <c r="I31" s="174"/>
      <c r="J31" s="174"/>
      <c r="K31" s="174"/>
      <c r="L31" s="174"/>
      <c r="M31" s="174"/>
      <c r="N31" s="174"/>
      <c r="O31" s="174"/>
      <c r="P31" s="233" t="s">
        <v>91</v>
      </c>
      <c r="Q31" s="233" t="s">
        <v>103</v>
      </c>
      <c r="R31" s="174"/>
    </row>
    <row r="32" spans="3:18">
      <c r="C32" s="174"/>
      <c r="D32" s="285"/>
      <c r="E32" s="209"/>
      <c r="F32" s="210"/>
      <c r="G32" s="217"/>
      <c r="H32" s="174"/>
      <c r="I32" s="174"/>
      <c r="J32" s="174"/>
      <c r="K32" s="174"/>
      <c r="L32" s="174"/>
      <c r="M32" s="174"/>
      <c r="N32" s="174"/>
      <c r="O32" s="174"/>
      <c r="P32" s="233" t="s">
        <v>92</v>
      </c>
      <c r="Q32" s="233" t="s">
        <v>104</v>
      </c>
      <c r="R32" s="174"/>
    </row>
    <row r="33" spans="3:18" ht="24">
      <c r="C33" s="174"/>
      <c r="D33" s="285"/>
      <c r="E33" s="179" t="s">
        <v>22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93</v>
      </c>
      <c r="Q33" s="233" t="s">
        <v>94</v>
      </c>
      <c r="R33" s="174"/>
    </row>
    <row r="34" spans="3:18" ht="24.75" thickBot="1">
      <c r="C34" s="174"/>
      <c r="D34" s="286"/>
      <c r="E34" s="218" t="s">
        <v>23</v>
      </c>
      <c r="F34" s="180" t="s">
        <v>120</v>
      </c>
      <c r="G34" s="180" t="s">
        <v>120</v>
      </c>
      <c r="H34" s="174"/>
      <c r="I34" s="174"/>
      <c r="J34" s="174"/>
      <c r="K34" s="174"/>
      <c r="L34" s="174"/>
      <c r="M34" s="174"/>
      <c r="N34" s="174"/>
      <c r="O34" s="174"/>
      <c r="P34" s="233" t="s">
        <v>50</v>
      </c>
      <c r="Q34" s="233" t="s">
        <v>83</v>
      </c>
      <c r="R34" s="174"/>
    </row>
    <row r="35" spans="3:18" ht="15.75" thickTop="1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51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233" t="s">
        <v>95</v>
      </c>
      <c r="Q36" s="234" t="s">
        <v>105</v>
      </c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  <row r="39" spans="3:18"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</row>
  </sheetData>
  <mergeCells count="21">
    <mergeCell ref="J23:J24"/>
    <mergeCell ref="D24:D28"/>
    <mergeCell ref="J25:J26"/>
    <mergeCell ref="D30:D34"/>
    <mergeCell ref="I11:I14"/>
    <mergeCell ref="J11:J12"/>
    <mergeCell ref="D12:D16"/>
    <mergeCell ref="J13:J14"/>
    <mergeCell ref="J15:J16"/>
    <mergeCell ref="J17:J18"/>
    <mergeCell ref="D18:D22"/>
    <mergeCell ref="J21:J22"/>
    <mergeCell ref="E3:G3"/>
    <mergeCell ref="J3:M3"/>
    <mergeCell ref="F4:G4"/>
    <mergeCell ref="I4:N4"/>
    <mergeCell ref="D6:D10"/>
    <mergeCell ref="J6:K6"/>
    <mergeCell ref="I7:I10"/>
    <mergeCell ref="J7:J8"/>
    <mergeCell ref="J9:J10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C2:R39"/>
  <sheetViews>
    <sheetView topLeftCell="B1" workbookViewId="0">
      <selection activeCell="H18" sqref="H18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2" spans="3:18" ht="15.75" thickBot="1"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275" t="s">
        <v>109</v>
      </c>
      <c r="F3" s="276"/>
      <c r="G3" s="277"/>
      <c r="H3" s="174"/>
      <c r="I3" s="174"/>
      <c r="J3" s="275" t="s">
        <v>110</v>
      </c>
      <c r="K3" s="276"/>
      <c r="L3" s="276"/>
      <c r="M3" s="277"/>
      <c r="N3" s="174"/>
      <c r="O3" s="174"/>
      <c r="P3" s="174"/>
      <c r="Q3" s="174"/>
      <c r="R3" s="174"/>
    </row>
    <row r="4" spans="3:18" ht="15.75" thickBot="1">
      <c r="C4" s="174"/>
      <c r="D4" s="174"/>
      <c r="E4" s="175" t="s">
        <v>15</v>
      </c>
      <c r="F4" s="278" t="s">
        <v>56</v>
      </c>
      <c r="G4" s="279"/>
      <c r="H4" s="174"/>
      <c r="I4" s="280" t="s">
        <v>111</v>
      </c>
      <c r="J4" s="281"/>
      <c r="K4" s="281"/>
      <c r="L4" s="281"/>
      <c r="M4" s="281"/>
      <c r="N4" s="282"/>
      <c r="O4" s="174"/>
      <c r="P4" s="174"/>
      <c r="Q4" s="174"/>
      <c r="R4" s="174"/>
    </row>
    <row r="5" spans="3:18" ht="15.75" thickBot="1">
      <c r="C5" s="174"/>
      <c r="D5" s="176" t="s">
        <v>26</v>
      </c>
      <c r="E5" s="177" t="s">
        <v>21</v>
      </c>
      <c r="F5" s="178" t="s">
        <v>19</v>
      </c>
      <c r="G5" s="178" t="s">
        <v>20</v>
      </c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</row>
    <row r="6" spans="3:18" ht="24.75" thickBot="1">
      <c r="C6" s="174"/>
      <c r="D6" s="287" t="s">
        <v>44</v>
      </c>
      <c r="E6" s="179" t="s">
        <v>25</v>
      </c>
      <c r="F6" s="180" t="s">
        <v>4</v>
      </c>
      <c r="G6" s="180" t="s">
        <v>75</v>
      </c>
      <c r="H6" s="174"/>
      <c r="I6" s="181" t="s">
        <v>112</v>
      </c>
      <c r="J6" s="288" t="s">
        <v>113</v>
      </c>
      <c r="K6" s="289"/>
      <c r="L6" s="237" t="s">
        <v>114</v>
      </c>
      <c r="M6" s="237" t="s">
        <v>115</v>
      </c>
      <c r="N6" s="237" t="s">
        <v>116</v>
      </c>
      <c r="O6" s="174"/>
      <c r="P6" s="219" t="s">
        <v>36</v>
      </c>
      <c r="Q6" s="219" t="s">
        <v>45</v>
      </c>
      <c r="R6" s="174"/>
    </row>
    <row r="7" spans="3:18" ht="24">
      <c r="C7" s="174"/>
      <c r="D7" s="285"/>
      <c r="E7" s="179" t="s">
        <v>24</v>
      </c>
      <c r="F7" s="180" t="s">
        <v>2</v>
      </c>
      <c r="G7" s="180" t="s">
        <v>1</v>
      </c>
      <c r="H7" s="174"/>
      <c r="I7" s="283" t="s">
        <v>47</v>
      </c>
      <c r="J7" s="283" t="s">
        <v>117</v>
      </c>
      <c r="K7" s="183" t="str">
        <f>F6</f>
        <v>Automatique</v>
      </c>
      <c r="L7" s="183" t="str">
        <f>F7</f>
        <v>Electronique</v>
      </c>
      <c r="M7" s="238" t="str">
        <f>F9</f>
        <v>Langues &amp; communication</v>
      </c>
      <c r="N7" s="185" t="str">
        <f>F10</f>
        <v>Langues &amp; communication</v>
      </c>
      <c r="O7" s="174"/>
      <c r="P7" s="220" t="s">
        <v>106</v>
      </c>
      <c r="Q7" s="221" t="s">
        <v>40</v>
      </c>
      <c r="R7" s="174"/>
    </row>
    <row r="8" spans="3:18" ht="24.75" thickBot="1">
      <c r="C8" s="174"/>
      <c r="D8" s="285"/>
      <c r="E8" s="186"/>
      <c r="F8" s="187"/>
      <c r="G8" s="188"/>
      <c r="H8" s="174"/>
      <c r="I8" s="290"/>
      <c r="J8" s="284"/>
      <c r="K8" s="189" t="str">
        <f>VLOOKUP(K7,$P$7:$Q$36,2,FALSE)</f>
        <v>M. OUADGHIRI</v>
      </c>
      <c r="L8" s="189" t="str">
        <f>VLOOKUP(L7,$P$7:$Q$36,2,FALSE)</f>
        <v>M. NGOTE</v>
      </c>
      <c r="M8" s="240" t="str">
        <f>IF(M7="","",VLOOKUP(M7,$P$7:$Q$36,2,FALSE))</f>
        <v>Voir emploi centre des langues</v>
      </c>
      <c r="N8" s="240" t="str">
        <f>IF(N7="","",VLOOKUP(N7,$P$7:$Q$36,2,FALSE))</f>
        <v>Voir emploi centre des langues</v>
      </c>
      <c r="O8" s="174"/>
      <c r="P8" s="222" t="s">
        <v>1</v>
      </c>
      <c r="Q8" s="223" t="s">
        <v>13</v>
      </c>
      <c r="R8" s="174"/>
    </row>
    <row r="9" spans="3:18" ht="24">
      <c r="C9" s="174"/>
      <c r="D9" s="285"/>
      <c r="E9" s="179" t="s">
        <v>22</v>
      </c>
      <c r="F9" s="180" t="s">
        <v>118</v>
      </c>
      <c r="G9" s="180" t="s">
        <v>118</v>
      </c>
      <c r="H9" s="174"/>
      <c r="I9" s="290"/>
      <c r="J9" s="283" t="s">
        <v>119</v>
      </c>
      <c r="K9" s="183" t="str">
        <f>G6</f>
        <v>Dessin &amp; Technologie</v>
      </c>
      <c r="L9" s="183" t="str">
        <f>G7</f>
        <v>Analyse Numérique</v>
      </c>
      <c r="M9" s="191"/>
      <c r="N9" s="192"/>
      <c r="O9" s="174"/>
      <c r="P9" s="222" t="s">
        <v>4</v>
      </c>
      <c r="Q9" s="224" t="s">
        <v>37</v>
      </c>
      <c r="R9" s="174"/>
    </row>
    <row r="10" spans="3:18" ht="24.75" thickBot="1">
      <c r="C10" s="174"/>
      <c r="D10" s="285"/>
      <c r="E10" s="193" t="s">
        <v>23</v>
      </c>
      <c r="F10" s="180" t="s">
        <v>118</v>
      </c>
      <c r="G10" s="180" t="s">
        <v>118</v>
      </c>
      <c r="H10" s="174"/>
      <c r="I10" s="284"/>
      <c r="J10" s="284"/>
      <c r="K10" s="189" t="str">
        <f>VLOOKUP(K9,$P$7:$Q$36,2,FALSE)</f>
        <v>M. LASRI</v>
      </c>
      <c r="L10" s="189" t="str">
        <f>VLOOKUP(L9,$P$7:$Q$36,2,FALSE)</f>
        <v>M. ZAOUI</v>
      </c>
      <c r="M10" s="240" t="str">
        <f>IF(M9="","",VLOOKUP(M9,$P$7:$Q$36,2,FALSE))</f>
        <v/>
      </c>
      <c r="N10" s="240" t="str">
        <f>IF(N9="","",VLOOKUP(N9,$P$7:$Q$36,2,FALSE))</f>
        <v/>
      </c>
      <c r="O10" s="174"/>
      <c r="P10" s="225"/>
      <c r="Q10" s="226"/>
      <c r="R10" s="174"/>
    </row>
    <row r="11" spans="3:18">
      <c r="C11" s="174"/>
      <c r="D11" s="194"/>
      <c r="E11" s="195"/>
      <c r="F11" s="196"/>
      <c r="G11" s="197"/>
      <c r="H11" s="174"/>
      <c r="I11" s="283" t="s">
        <v>16</v>
      </c>
      <c r="J11" s="283" t="s">
        <v>117</v>
      </c>
      <c r="K11" s="183" t="str">
        <f>F12</f>
        <v>Automatique</v>
      </c>
      <c r="L11" s="183" t="str">
        <f>F13</f>
        <v>Electrotechnique</v>
      </c>
      <c r="M11" s="183" t="str">
        <f>F15</f>
        <v>Dessin &amp; Technologie</v>
      </c>
      <c r="N11" s="183" t="str">
        <f>F16</f>
        <v>Economie</v>
      </c>
      <c r="O11" s="174"/>
      <c r="P11" s="227" t="s">
        <v>5</v>
      </c>
      <c r="Q11" s="228" t="s">
        <v>38</v>
      </c>
      <c r="R11" s="174"/>
    </row>
    <row r="12" spans="3:18" ht="24.75" thickBot="1">
      <c r="C12" s="174"/>
      <c r="D12" s="285" t="s">
        <v>16</v>
      </c>
      <c r="E12" s="198" t="s">
        <v>25</v>
      </c>
      <c r="F12" s="180" t="s">
        <v>4</v>
      </c>
      <c r="G12" s="180" t="s">
        <v>3</v>
      </c>
      <c r="H12" s="174"/>
      <c r="I12" s="290"/>
      <c r="J12" s="284"/>
      <c r="K12" s="240" t="str">
        <f>VLOOKUP(K11,$P$7:$Q$36,2,FALSE)</f>
        <v>M. OUADGHIRI</v>
      </c>
      <c r="L12" s="240" t="str">
        <f>VLOOKUP(L11,$P$7:$Q$36,2,FALSE)</f>
        <v>M. NGOTE</v>
      </c>
      <c r="M12" s="240" t="str">
        <f>VLOOKUP(M11,$P$7:$Q$36,2,FALSE)</f>
        <v>M. LASRI</v>
      </c>
      <c r="N12" s="240" t="str">
        <f>VLOOKUP(N11,$P$7:$Q$36,2,FALSE)</f>
        <v>M. EL OUADI</v>
      </c>
      <c r="O12" s="174"/>
      <c r="P12" s="229" t="s">
        <v>8</v>
      </c>
      <c r="Q12" s="221" t="s">
        <v>74</v>
      </c>
      <c r="R12" s="174"/>
    </row>
    <row r="13" spans="3:18" ht="24">
      <c r="C13" s="174"/>
      <c r="D13" s="285"/>
      <c r="E13" s="199" t="s">
        <v>24</v>
      </c>
      <c r="F13" s="180" t="s">
        <v>3</v>
      </c>
      <c r="G13" s="180" t="s">
        <v>4</v>
      </c>
      <c r="H13" s="174"/>
      <c r="I13" s="290"/>
      <c r="J13" s="283" t="s">
        <v>119</v>
      </c>
      <c r="K13" s="183" t="str">
        <f>G12</f>
        <v>Electrotechnique</v>
      </c>
      <c r="L13" s="183" t="str">
        <f>G13</f>
        <v>Automatique</v>
      </c>
      <c r="M13" s="183" t="str">
        <f>G15</f>
        <v>Ingénierie</v>
      </c>
      <c r="N13" s="183" t="str">
        <f>G16</f>
        <v>Dessin &amp; Technologie</v>
      </c>
      <c r="O13" s="174"/>
      <c r="P13" s="230" t="s">
        <v>75</v>
      </c>
      <c r="Q13" s="231" t="s">
        <v>10</v>
      </c>
      <c r="R13" s="174"/>
    </row>
    <row r="14" spans="3:18" ht="15.75" thickBot="1">
      <c r="C14" s="174"/>
      <c r="D14" s="285"/>
      <c r="E14" s="200"/>
      <c r="F14" s="201"/>
      <c r="G14" s="202"/>
      <c r="H14" s="174"/>
      <c r="I14" s="284"/>
      <c r="J14" s="284"/>
      <c r="K14" s="240" t="str">
        <f>VLOOKUP(K13,$P$7:$Q$36,2,FALSE)</f>
        <v>M. NGOTE</v>
      </c>
      <c r="L14" s="189" t="str">
        <f>VLOOKUP(L13,$P$7:$Q$36,2,FALSE)</f>
        <v>M. OUADGHIRI</v>
      </c>
      <c r="M14" s="240" t="str">
        <f>VLOOKUP(M13,$P$7:$Q$36,2,FALSE)</f>
        <v>M. HAMIDI</v>
      </c>
      <c r="N14" s="240" t="str">
        <f>VLOOKUP(N13,$P$7:$Q$36,2,FALSE)</f>
        <v>M. LASRI</v>
      </c>
      <c r="O14" s="174"/>
      <c r="P14" s="229" t="s">
        <v>7</v>
      </c>
      <c r="Q14" s="221" t="s">
        <v>102</v>
      </c>
      <c r="R14" s="174"/>
    </row>
    <row r="15" spans="3:18" ht="24">
      <c r="C15" s="174"/>
      <c r="D15" s="285"/>
      <c r="E15" s="199" t="s">
        <v>22</v>
      </c>
      <c r="F15" s="180" t="s">
        <v>75</v>
      </c>
      <c r="G15" s="180" t="s">
        <v>11</v>
      </c>
      <c r="H15" s="174"/>
      <c r="I15" s="239"/>
      <c r="J15" s="283" t="s">
        <v>117</v>
      </c>
      <c r="K15" s="183" t="str">
        <f>F18</f>
        <v>Mathématiques</v>
      </c>
      <c r="L15" s="183" t="str">
        <f>F19</f>
        <v>Metrologie</v>
      </c>
      <c r="M15" s="235"/>
      <c r="N15" s="235"/>
      <c r="O15" s="174"/>
      <c r="P15" s="229" t="s">
        <v>2</v>
      </c>
      <c r="Q15" s="231" t="s">
        <v>39</v>
      </c>
      <c r="R15" s="174"/>
    </row>
    <row r="16" spans="3:18" ht="24.75" thickBot="1">
      <c r="C16" s="174"/>
      <c r="D16" s="285"/>
      <c r="E16" s="204" t="s">
        <v>23</v>
      </c>
      <c r="F16" s="180" t="s">
        <v>7</v>
      </c>
      <c r="G16" s="180" t="s">
        <v>75</v>
      </c>
      <c r="H16" s="174"/>
      <c r="I16" s="239" t="s">
        <v>97</v>
      </c>
      <c r="J16" s="284"/>
      <c r="K16" s="240" t="str">
        <f>VLOOKUP(K15,$P$7:$Q$36,2,FALSE)</f>
        <v>M. NAJIB</v>
      </c>
      <c r="L16" s="189" t="str">
        <f>VLOOKUP(L15,$P$7:$Q$36,2,FALSE)</f>
        <v>M. MOUBAKER</v>
      </c>
      <c r="M16" s="236" t="str">
        <f>IF(M15="","",VLOOKUP(M15,$P$7:$Q$36,2,FALSE))</f>
        <v/>
      </c>
      <c r="N16" s="236" t="str">
        <f>IF(N15="","",VLOOKUP(N15,$P$7:$Q$36,2,FALSE))</f>
        <v/>
      </c>
      <c r="O16" s="174"/>
      <c r="P16" s="225"/>
      <c r="Q16" s="226"/>
      <c r="R16" s="174"/>
    </row>
    <row r="17" spans="3:18">
      <c r="C17" s="174"/>
      <c r="D17" s="194"/>
      <c r="E17" s="195"/>
      <c r="F17" s="205"/>
      <c r="G17" s="180" t="s">
        <v>4</v>
      </c>
      <c r="H17" s="174"/>
      <c r="I17" s="206"/>
      <c r="J17" s="283" t="s">
        <v>119</v>
      </c>
      <c r="K17" s="183" t="str">
        <f>G18</f>
        <v>Automatique</v>
      </c>
      <c r="L17" s="183" t="str">
        <f>G19</f>
        <v>Mathématiques</v>
      </c>
      <c r="M17" s="235"/>
      <c r="N17" s="235"/>
      <c r="O17" s="174"/>
      <c r="P17" s="229" t="s">
        <v>3</v>
      </c>
      <c r="Q17" s="221" t="s">
        <v>39</v>
      </c>
      <c r="R17" s="174"/>
    </row>
    <row r="18" spans="3:18" ht="15.75" thickBot="1">
      <c r="C18" s="174"/>
      <c r="D18" s="285" t="s">
        <v>97</v>
      </c>
      <c r="E18" s="207" t="s">
        <v>25</v>
      </c>
      <c r="F18" s="180" t="s">
        <v>0</v>
      </c>
      <c r="G18" s="180" t="s">
        <v>4</v>
      </c>
      <c r="H18" s="174"/>
      <c r="I18" s="208"/>
      <c r="J18" s="284"/>
      <c r="K18" s="240" t="str">
        <f>VLOOKUP(K17,$P$7:$Q$36,2,FALSE)</f>
        <v>M. OUADGHIRI</v>
      </c>
      <c r="L18" s="189" t="str">
        <f>VLOOKUP(L17,$P$7:$Q$36,2,FALSE)</f>
        <v>M. NAJIB</v>
      </c>
      <c r="M18" s="236" t="str">
        <f>IF(M17="","",VLOOKUP(M17,$P$7:$Q$36,2,FALSE))</f>
        <v/>
      </c>
      <c r="N18" s="236" t="str">
        <f>IF(N17="","",VLOOKUP(N17,$P$7:$Q$36,2,FALSE))</f>
        <v/>
      </c>
      <c r="O18" s="174"/>
      <c r="P18" s="229" t="s">
        <v>11</v>
      </c>
      <c r="Q18" s="221" t="s">
        <v>41</v>
      </c>
      <c r="R18" s="174"/>
    </row>
    <row r="19" spans="3:18">
      <c r="C19" s="174"/>
      <c r="D19" s="285"/>
      <c r="E19" s="179" t="s">
        <v>24</v>
      </c>
      <c r="F19" s="180" t="s">
        <v>71</v>
      </c>
      <c r="G19" s="180" t="s">
        <v>0</v>
      </c>
      <c r="H19" s="174"/>
      <c r="I19" s="239"/>
      <c r="J19" s="183"/>
      <c r="K19" s="183" t="str">
        <f>F24</f>
        <v>Electronique</v>
      </c>
      <c r="L19" s="183" t="str">
        <f>F25</f>
        <v>Dessin &amp; Technologie</v>
      </c>
      <c r="M19" s="183" t="str">
        <f>F27</f>
        <v>Metrologie</v>
      </c>
      <c r="N19" s="183" t="str">
        <f>F28</f>
        <v>Automatique</v>
      </c>
      <c r="O19" s="174"/>
      <c r="P19" s="227" t="s">
        <v>0</v>
      </c>
      <c r="Q19" s="228" t="s">
        <v>9</v>
      </c>
      <c r="R19" s="174"/>
    </row>
    <row r="20" spans="3:18" ht="15.75" thickBot="1">
      <c r="C20" s="174"/>
      <c r="D20" s="285"/>
      <c r="E20" s="209"/>
      <c r="F20" s="210"/>
      <c r="G20" s="210"/>
      <c r="H20" s="174"/>
      <c r="I20" s="239"/>
      <c r="J20" s="189" t="s">
        <v>117</v>
      </c>
      <c r="K20" s="240" t="str">
        <f>VLOOKUP(K19,$P$7:$Q$36,2,FALSE)</f>
        <v>M. NGOTE</v>
      </c>
      <c r="L20" s="189" t="str">
        <f>VLOOKUP(L19,$P$7:$Q$36,2,FALSE)</f>
        <v>M. LASRI</v>
      </c>
      <c r="M20" s="240" t="str">
        <f>VLOOKUP(M19,$P$7:$Q$36,2,FALSE)</f>
        <v>M. MOUBAKER</v>
      </c>
      <c r="N20" s="240" t="str">
        <f>VLOOKUP(N19,$P$7:$Q$36,2,FALSE)</f>
        <v>M. OUADGHIRI</v>
      </c>
      <c r="O20" s="174"/>
      <c r="P20" s="227" t="s">
        <v>71</v>
      </c>
      <c r="Q20" s="228" t="s">
        <v>46</v>
      </c>
      <c r="R20" s="174"/>
    </row>
    <row r="21" spans="3:18">
      <c r="C21" s="174"/>
      <c r="D21" s="285"/>
      <c r="E21" s="179" t="s">
        <v>22</v>
      </c>
      <c r="F21" s="180"/>
      <c r="G21" s="180"/>
      <c r="H21" s="174"/>
      <c r="I21" s="239" t="s">
        <v>17</v>
      </c>
      <c r="J21" s="283" t="s">
        <v>119</v>
      </c>
      <c r="K21" s="183" t="str">
        <f>G24</f>
        <v>Automatismes</v>
      </c>
      <c r="L21" s="183" t="str">
        <f>G25</f>
        <v>Electronique</v>
      </c>
      <c r="M21" s="183" t="str">
        <f>G27</f>
        <v>Automatique</v>
      </c>
      <c r="N21" s="183" t="str">
        <f>G28</f>
        <v>Economie</v>
      </c>
      <c r="O21" s="174"/>
      <c r="P21" s="232" t="s">
        <v>12</v>
      </c>
      <c r="Q21" s="232" t="s">
        <v>43</v>
      </c>
      <c r="R21" s="174"/>
    </row>
    <row r="22" spans="3:18" ht="15.75" thickBot="1">
      <c r="C22" s="174"/>
      <c r="D22" s="285"/>
      <c r="E22" s="193" t="s">
        <v>23</v>
      </c>
      <c r="F22" s="180"/>
      <c r="G22" s="180"/>
      <c r="H22" s="174"/>
      <c r="I22" s="208"/>
      <c r="J22" s="284"/>
      <c r="K22" s="240" t="str">
        <f>VLOOKUP(K21,$P$7:$Q$36,2,FALSE)</f>
        <v>M. TAHIRI</v>
      </c>
      <c r="L22" s="189" t="str">
        <f>VLOOKUP(L21,$P$7:$Q$36,2,FALSE)</f>
        <v>M. NGOTE</v>
      </c>
      <c r="M22" s="240" t="str">
        <f>VLOOKUP(M21,$P$7:$Q$36,2,FALSE)</f>
        <v>M. OUADGHIRI</v>
      </c>
      <c r="N22" s="240" t="str">
        <f>VLOOKUP(N21,$P$7:$Q$36,2,FALSE)</f>
        <v>M. EL OUADI</v>
      </c>
      <c r="O22" s="174"/>
      <c r="P22" s="232" t="s">
        <v>120</v>
      </c>
      <c r="Q22" s="232"/>
      <c r="R22" s="174"/>
    </row>
    <row r="23" spans="3:18" ht="24">
      <c r="C23" s="174"/>
      <c r="D23" s="194"/>
      <c r="E23" s="195"/>
      <c r="F23" s="196"/>
      <c r="G23" s="211"/>
      <c r="H23" s="174"/>
      <c r="I23" s="239"/>
      <c r="J23" s="283" t="s">
        <v>117</v>
      </c>
      <c r="K23" s="183" t="str">
        <f>F30</f>
        <v xml:space="preserve">Algorithmique &amp; C </v>
      </c>
      <c r="L23" s="183" t="str">
        <f>F31</f>
        <v>Mathématiques</v>
      </c>
      <c r="M23" s="238" t="str">
        <f>F33</f>
        <v>Examen Ingenerie</v>
      </c>
      <c r="N23" s="185" t="str">
        <f>F34</f>
        <v>Examen Ingenerie</v>
      </c>
      <c r="O23" s="174"/>
      <c r="P23" s="180" t="s">
        <v>118</v>
      </c>
      <c r="Q23" s="180" t="s">
        <v>121</v>
      </c>
      <c r="R23" s="174"/>
    </row>
    <row r="24" spans="3:18" ht="15.75" thickBot="1">
      <c r="C24" s="174"/>
      <c r="D24" s="285" t="s">
        <v>17</v>
      </c>
      <c r="E24" s="207" t="s">
        <v>25</v>
      </c>
      <c r="F24" s="180" t="s">
        <v>2</v>
      </c>
      <c r="G24" s="180" t="s">
        <v>5</v>
      </c>
      <c r="H24" s="174"/>
      <c r="I24" s="239" t="s">
        <v>18</v>
      </c>
      <c r="J24" s="284"/>
      <c r="K24" s="240" t="str">
        <f>VLOOKUP(K23,$P$7:$Q$36,2,FALSE)</f>
        <v>M. EL GAMAH</v>
      </c>
      <c r="L24" s="189" t="str">
        <f>VLOOKUP(L23,$P$7:$Q$36,2,FALSE)</f>
        <v>M. NAJIB</v>
      </c>
      <c r="M24" s="240">
        <f>VLOOKUP(M23,$P$7:$Q$36,2,FALSE)</f>
        <v>0</v>
      </c>
      <c r="N24" s="189">
        <f>VLOOKUP(N23,$P$7:$Q$36,2,FALSE)</f>
        <v>0</v>
      </c>
      <c r="O24" s="174"/>
      <c r="P24" s="232" t="s">
        <v>80</v>
      </c>
      <c r="Q24" s="232" t="s">
        <v>81</v>
      </c>
      <c r="R24" s="174"/>
    </row>
    <row r="25" spans="3:18" ht="24">
      <c r="C25" s="174"/>
      <c r="D25" s="285"/>
      <c r="E25" s="179" t="s">
        <v>24</v>
      </c>
      <c r="F25" s="180" t="s">
        <v>75</v>
      </c>
      <c r="G25" s="180" t="s">
        <v>2</v>
      </c>
      <c r="H25" s="174"/>
      <c r="I25" s="206"/>
      <c r="J25" s="283" t="s">
        <v>119</v>
      </c>
      <c r="K25" s="183" t="str">
        <f>F31</f>
        <v>Mathématiques</v>
      </c>
      <c r="L25" s="183" t="str">
        <f>G31</f>
        <v xml:space="preserve">Algorithmique &amp; C </v>
      </c>
      <c r="M25" s="238" t="str">
        <f>G33</f>
        <v>Examen Ingenerie</v>
      </c>
      <c r="N25" s="183" t="str">
        <f>G34</f>
        <v>Examen Ingenerie</v>
      </c>
      <c r="O25" s="174"/>
      <c r="P25" s="232" t="s">
        <v>82</v>
      </c>
      <c r="Q25" s="232" t="s">
        <v>83</v>
      </c>
      <c r="R25" s="174"/>
    </row>
    <row r="26" spans="3:18" ht="15.75" thickBot="1">
      <c r="C26" s="174"/>
      <c r="D26" s="285"/>
      <c r="E26" s="212"/>
      <c r="F26" s="213"/>
      <c r="G26" s="214"/>
      <c r="H26" s="174"/>
      <c r="I26" s="208"/>
      <c r="J26" s="284"/>
      <c r="K26" s="240" t="str">
        <f>VLOOKUP(K25,$P$7:$Q$36,2,FALSE)</f>
        <v>M. NAJIB</v>
      </c>
      <c r="L26" s="189" t="str">
        <f>VLOOKUP(L25,$P$7:$Q$36,2,FALSE)</f>
        <v>M. EL GAMAH</v>
      </c>
      <c r="M26" s="240">
        <f>VLOOKUP(M25,$P$7:$Q$36,2,FALSE)</f>
        <v>0</v>
      </c>
      <c r="N26" s="189">
        <f>VLOOKUP(N25,$P$7:$Q$36,2,FALSE)</f>
        <v>0</v>
      </c>
      <c r="O26" s="174"/>
      <c r="P26" s="233" t="s">
        <v>84</v>
      </c>
      <c r="Q26" s="233" t="s">
        <v>85</v>
      </c>
      <c r="R26" s="174"/>
    </row>
    <row r="27" spans="3:18">
      <c r="C27" s="174"/>
      <c r="D27" s="285"/>
      <c r="E27" s="179" t="s">
        <v>22</v>
      </c>
      <c r="F27" s="180" t="s">
        <v>71</v>
      </c>
      <c r="G27" s="180" t="s">
        <v>4</v>
      </c>
      <c r="H27" s="174"/>
      <c r="I27" s="174"/>
      <c r="J27" s="174"/>
      <c r="K27" s="174"/>
      <c r="L27" s="174"/>
      <c r="M27" s="174"/>
      <c r="N27" s="174"/>
      <c r="O27" s="174"/>
      <c r="P27" s="233" t="s">
        <v>86</v>
      </c>
      <c r="Q27" s="233" t="s">
        <v>87</v>
      </c>
      <c r="R27" s="174"/>
    </row>
    <row r="28" spans="3:18">
      <c r="C28" s="174"/>
      <c r="D28" s="285"/>
      <c r="E28" s="193" t="s">
        <v>23</v>
      </c>
      <c r="F28" s="180" t="s">
        <v>4</v>
      </c>
      <c r="G28" s="180" t="s">
        <v>7</v>
      </c>
      <c r="H28" s="174"/>
      <c r="I28" s="174"/>
      <c r="J28" s="174"/>
      <c r="K28" s="174"/>
      <c r="L28" s="174"/>
      <c r="M28" s="174"/>
      <c r="N28" s="174"/>
      <c r="O28" s="174"/>
      <c r="P28" s="233" t="s">
        <v>88</v>
      </c>
      <c r="Q28" s="233" t="s">
        <v>13</v>
      </c>
      <c r="R28" s="174"/>
    </row>
    <row r="29" spans="3:18">
      <c r="C29" s="174"/>
      <c r="D29" s="194"/>
      <c r="E29" s="195"/>
      <c r="F29" s="215"/>
      <c r="G29" s="216"/>
      <c r="H29" s="174"/>
      <c r="I29" s="174"/>
      <c r="J29" s="174"/>
      <c r="K29" s="174"/>
      <c r="L29" s="174"/>
      <c r="M29" s="174"/>
      <c r="N29" s="174"/>
      <c r="O29" s="174"/>
      <c r="P29" s="233" t="s">
        <v>14</v>
      </c>
      <c r="Q29" s="233" t="s">
        <v>14</v>
      </c>
      <c r="R29" s="174"/>
    </row>
    <row r="30" spans="3:18" ht="24">
      <c r="C30" s="174"/>
      <c r="D30" s="285" t="s">
        <v>18</v>
      </c>
      <c r="E30" s="207" t="s">
        <v>25</v>
      </c>
      <c r="F30" s="180" t="s">
        <v>106</v>
      </c>
      <c r="G30" s="180" t="s">
        <v>0</v>
      </c>
      <c r="H30" s="174"/>
      <c r="I30" s="174"/>
      <c r="J30" s="174"/>
      <c r="K30" s="174"/>
      <c r="L30" s="174"/>
      <c r="M30" s="174"/>
      <c r="N30" s="174"/>
      <c r="O30" s="174"/>
      <c r="P30" s="233" t="s">
        <v>90</v>
      </c>
      <c r="Q30" s="233" t="s">
        <v>89</v>
      </c>
      <c r="R30" s="174"/>
    </row>
    <row r="31" spans="3:18" ht="24">
      <c r="C31" s="174"/>
      <c r="D31" s="285"/>
      <c r="E31" s="179" t="s">
        <v>24</v>
      </c>
      <c r="F31" s="180" t="s">
        <v>0</v>
      </c>
      <c r="G31" s="180" t="s">
        <v>106</v>
      </c>
      <c r="H31" s="174"/>
      <c r="I31" s="174"/>
      <c r="J31" s="174"/>
      <c r="K31" s="174"/>
      <c r="L31" s="174"/>
      <c r="M31" s="174"/>
      <c r="N31" s="174"/>
      <c r="O31" s="174"/>
      <c r="P31" s="233" t="s">
        <v>91</v>
      </c>
      <c r="Q31" s="233" t="s">
        <v>103</v>
      </c>
      <c r="R31" s="174"/>
    </row>
    <row r="32" spans="3:18">
      <c r="C32" s="174"/>
      <c r="D32" s="285"/>
      <c r="E32" s="209"/>
      <c r="F32" s="210"/>
      <c r="G32" s="217"/>
      <c r="H32" s="174"/>
      <c r="I32" s="174"/>
      <c r="J32" s="174"/>
      <c r="K32" s="174"/>
      <c r="L32" s="174"/>
      <c r="M32" s="174"/>
      <c r="N32" s="174"/>
      <c r="O32" s="174"/>
      <c r="P32" s="233" t="s">
        <v>92</v>
      </c>
      <c r="Q32" s="233" t="s">
        <v>104</v>
      </c>
      <c r="R32" s="174"/>
    </row>
    <row r="33" spans="3:18" ht="24">
      <c r="C33" s="174"/>
      <c r="D33" s="285"/>
      <c r="E33" s="179" t="s">
        <v>22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93</v>
      </c>
      <c r="Q33" s="233" t="s">
        <v>94</v>
      </c>
      <c r="R33" s="174"/>
    </row>
    <row r="34" spans="3:18" ht="24.75" thickBot="1">
      <c r="C34" s="174"/>
      <c r="D34" s="286"/>
      <c r="E34" s="218" t="s">
        <v>23</v>
      </c>
      <c r="F34" s="180" t="s">
        <v>120</v>
      </c>
      <c r="G34" s="180" t="s">
        <v>120</v>
      </c>
      <c r="H34" s="174"/>
      <c r="I34" s="174"/>
      <c r="J34" s="174"/>
      <c r="K34" s="174"/>
      <c r="L34" s="174"/>
      <c r="M34" s="174"/>
      <c r="N34" s="174"/>
      <c r="O34" s="174"/>
      <c r="P34" s="233" t="s">
        <v>50</v>
      </c>
      <c r="Q34" s="233" t="s">
        <v>83</v>
      </c>
      <c r="R34" s="174"/>
    </row>
    <row r="35" spans="3:18" ht="15.75" thickTop="1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51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233" t="s">
        <v>95</v>
      </c>
      <c r="Q36" s="234" t="s">
        <v>105</v>
      </c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  <row r="39" spans="3:18"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</row>
  </sheetData>
  <mergeCells count="21">
    <mergeCell ref="J23:J24"/>
    <mergeCell ref="D24:D28"/>
    <mergeCell ref="J25:J26"/>
    <mergeCell ref="D30:D34"/>
    <mergeCell ref="I11:I14"/>
    <mergeCell ref="J11:J12"/>
    <mergeCell ref="D12:D16"/>
    <mergeCell ref="J13:J14"/>
    <mergeCell ref="J15:J16"/>
    <mergeCell ref="J17:J18"/>
    <mergeCell ref="D18:D22"/>
    <mergeCell ref="J21:J22"/>
    <mergeCell ref="E3:G3"/>
    <mergeCell ref="J3:M3"/>
    <mergeCell ref="F4:G4"/>
    <mergeCell ref="I4:N4"/>
    <mergeCell ref="D6:D10"/>
    <mergeCell ref="J6:K6"/>
    <mergeCell ref="I7:I10"/>
    <mergeCell ref="J7:J8"/>
    <mergeCell ref="J9:J10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C2:R39"/>
  <sheetViews>
    <sheetView topLeftCell="B1" workbookViewId="0">
      <selection activeCell="H18" sqref="H18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2" spans="3:18" ht="15.75" thickBot="1"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275" t="s">
        <v>109</v>
      </c>
      <c r="F3" s="276"/>
      <c r="G3" s="277"/>
      <c r="H3" s="174"/>
      <c r="I3" s="174"/>
      <c r="J3" s="275" t="s">
        <v>110</v>
      </c>
      <c r="K3" s="276"/>
      <c r="L3" s="276"/>
      <c r="M3" s="277"/>
      <c r="N3" s="174"/>
      <c r="O3" s="174"/>
      <c r="P3" s="174"/>
      <c r="Q3" s="174"/>
      <c r="R3" s="174"/>
    </row>
    <row r="4" spans="3:18" ht="15.75" thickBot="1">
      <c r="C4" s="174"/>
      <c r="D4" s="174"/>
      <c r="E4" s="175" t="s">
        <v>15</v>
      </c>
      <c r="F4" s="278" t="s">
        <v>56</v>
      </c>
      <c r="G4" s="279"/>
      <c r="H4" s="174"/>
      <c r="I4" s="280" t="s">
        <v>111</v>
      </c>
      <c r="J4" s="281"/>
      <c r="K4" s="281"/>
      <c r="L4" s="281"/>
      <c r="M4" s="281"/>
      <c r="N4" s="282"/>
      <c r="O4" s="174"/>
      <c r="P4" s="174"/>
      <c r="Q4" s="174"/>
      <c r="R4" s="174"/>
    </row>
    <row r="5" spans="3:18" ht="15.75" thickBot="1">
      <c r="C5" s="174"/>
      <c r="D5" s="176" t="s">
        <v>26</v>
      </c>
      <c r="E5" s="177" t="s">
        <v>21</v>
      </c>
      <c r="F5" s="178" t="s">
        <v>19</v>
      </c>
      <c r="G5" s="178" t="s">
        <v>20</v>
      </c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</row>
    <row r="6" spans="3:18" ht="24.75" thickBot="1">
      <c r="C6" s="174"/>
      <c r="D6" s="287" t="s">
        <v>44</v>
      </c>
      <c r="E6" s="179" t="s">
        <v>25</v>
      </c>
      <c r="F6" s="180" t="s">
        <v>4</v>
      </c>
      <c r="G6" s="180" t="s">
        <v>75</v>
      </c>
      <c r="H6" s="174"/>
      <c r="I6" s="181" t="s">
        <v>112</v>
      </c>
      <c r="J6" s="288" t="s">
        <v>113</v>
      </c>
      <c r="K6" s="289"/>
      <c r="L6" s="237" t="s">
        <v>114</v>
      </c>
      <c r="M6" s="237" t="s">
        <v>115</v>
      </c>
      <c r="N6" s="237" t="s">
        <v>116</v>
      </c>
      <c r="O6" s="174"/>
      <c r="P6" s="219" t="s">
        <v>36</v>
      </c>
      <c r="Q6" s="219" t="s">
        <v>45</v>
      </c>
      <c r="R6" s="174"/>
    </row>
    <row r="7" spans="3:18" ht="24">
      <c r="C7" s="174"/>
      <c r="D7" s="285"/>
      <c r="E7" s="179" t="s">
        <v>24</v>
      </c>
      <c r="F7" s="180" t="s">
        <v>2</v>
      </c>
      <c r="G7" s="180" t="s">
        <v>1</v>
      </c>
      <c r="H7" s="174"/>
      <c r="I7" s="283" t="s">
        <v>47</v>
      </c>
      <c r="J7" s="283" t="s">
        <v>117</v>
      </c>
      <c r="K7" s="183" t="str">
        <f>F6</f>
        <v>Automatique</v>
      </c>
      <c r="L7" s="183" t="str">
        <f>F7</f>
        <v>Electronique</v>
      </c>
      <c r="M7" s="238" t="str">
        <f>F9</f>
        <v>Langues &amp; communication</v>
      </c>
      <c r="N7" s="185" t="str">
        <f>F10</f>
        <v>Langues &amp; communication</v>
      </c>
      <c r="O7" s="174"/>
      <c r="P7" s="220" t="s">
        <v>106</v>
      </c>
      <c r="Q7" s="221" t="s">
        <v>40</v>
      </c>
      <c r="R7" s="174"/>
    </row>
    <row r="8" spans="3:18" ht="24.75" thickBot="1">
      <c r="C8" s="174"/>
      <c r="D8" s="285"/>
      <c r="E8" s="186"/>
      <c r="F8" s="187"/>
      <c r="G8" s="188"/>
      <c r="H8" s="174"/>
      <c r="I8" s="290"/>
      <c r="J8" s="284"/>
      <c r="K8" s="189" t="str">
        <f>VLOOKUP(K7,$P$7:$Q$36,2,FALSE)</f>
        <v>M. OUADGHIRI</v>
      </c>
      <c r="L8" s="189" t="str">
        <f>VLOOKUP(L7,$P$7:$Q$36,2,FALSE)</f>
        <v>M. NGOTE</v>
      </c>
      <c r="M8" s="240" t="str">
        <f>IF(M7="","",VLOOKUP(M7,$P$7:$Q$36,2,FALSE))</f>
        <v>Voir emploi centre des langues</v>
      </c>
      <c r="N8" s="240" t="str">
        <f>IF(N7="","",VLOOKUP(N7,$P$7:$Q$36,2,FALSE))</f>
        <v>Voir emploi centre des langues</v>
      </c>
      <c r="O8" s="174"/>
      <c r="P8" s="222" t="s">
        <v>1</v>
      </c>
      <c r="Q8" s="223" t="s">
        <v>13</v>
      </c>
      <c r="R8" s="174"/>
    </row>
    <row r="9" spans="3:18" ht="24">
      <c r="C9" s="174"/>
      <c r="D9" s="285"/>
      <c r="E9" s="179" t="s">
        <v>22</v>
      </c>
      <c r="F9" s="180" t="s">
        <v>118</v>
      </c>
      <c r="G9" s="180" t="s">
        <v>118</v>
      </c>
      <c r="H9" s="174"/>
      <c r="I9" s="290"/>
      <c r="J9" s="283" t="s">
        <v>119</v>
      </c>
      <c r="K9" s="183" t="str">
        <f>G6</f>
        <v>Dessin &amp; Technologie</v>
      </c>
      <c r="L9" s="183" t="str">
        <f>G7</f>
        <v>Analyse Numérique</v>
      </c>
      <c r="M9" s="191"/>
      <c r="N9" s="192"/>
      <c r="O9" s="174"/>
      <c r="P9" s="222" t="s">
        <v>4</v>
      </c>
      <c r="Q9" s="224" t="s">
        <v>37</v>
      </c>
      <c r="R9" s="174"/>
    </row>
    <row r="10" spans="3:18" ht="24.75" thickBot="1">
      <c r="C10" s="174"/>
      <c r="D10" s="285"/>
      <c r="E10" s="193" t="s">
        <v>23</v>
      </c>
      <c r="F10" s="180" t="s">
        <v>118</v>
      </c>
      <c r="G10" s="180" t="s">
        <v>118</v>
      </c>
      <c r="H10" s="174"/>
      <c r="I10" s="284"/>
      <c r="J10" s="284"/>
      <c r="K10" s="189" t="str">
        <f>VLOOKUP(K9,$P$7:$Q$36,2,FALSE)</f>
        <v>M. LASRI</v>
      </c>
      <c r="L10" s="189" t="str">
        <f>VLOOKUP(L9,$P$7:$Q$36,2,FALSE)</f>
        <v>M. ZAOUI</v>
      </c>
      <c r="M10" s="240" t="str">
        <f>IF(M9="","",VLOOKUP(M9,$P$7:$Q$36,2,FALSE))</f>
        <v/>
      </c>
      <c r="N10" s="240" t="str">
        <f>IF(N9="","",VLOOKUP(N9,$P$7:$Q$36,2,FALSE))</f>
        <v/>
      </c>
      <c r="O10" s="174"/>
      <c r="P10" s="225"/>
      <c r="Q10" s="226"/>
      <c r="R10" s="174"/>
    </row>
    <row r="11" spans="3:18">
      <c r="C11" s="174"/>
      <c r="D11" s="194"/>
      <c r="E11" s="195"/>
      <c r="F11" s="196"/>
      <c r="G11" s="197"/>
      <c r="H11" s="174"/>
      <c r="I11" s="283" t="s">
        <v>16</v>
      </c>
      <c r="J11" s="283" t="s">
        <v>117</v>
      </c>
      <c r="K11" s="183" t="str">
        <f>F12</f>
        <v>Automatique</v>
      </c>
      <c r="L11" s="183" t="str">
        <f>F13</f>
        <v>Electrotechnique</v>
      </c>
      <c r="M11" s="183" t="str">
        <f>F15</f>
        <v>Dessin &amp; Technologie</v>
      </c>
      <c r="N11" s="183" t="str">
        <f>F16</f>
        <v>Economie</v>
      </c>
      <c r="O11" s="174"/>
      <c r="P11" s="227" t="s">
        <v>5</v>
      </c>
      <c r="Q11" s="228" t="s">
        <v>38</v>
      </c>
      <c r="R11" s="174"/>
    </row>
    <row r="12" spans="3:18" ht="24.75" thickBot="1">
      <c r="C12" s="174"/>
      <c r="D12" s="285" t="s">
        <v>16</v>
      </c>
      <c r="E12" s="198" t="s">
        <v>25</v>
      </c>
      <c r="F12" s="180" t="s">
        <v>4</v>
      </c>
      <c r="G12" s="180" t="s">
        <v>3</v>
      </c>
      <c r="H12" s="174"/>
      <c r="I12" s="290"/>
      <c r="J12" s="284"/>
      <c r="K12" s="240" t="str">
        <f>VLOOKUP(K11,$P$7:$Q$36,2,FALSE)</f>
        <v>M. OUADGHIRI</v>
      </c>
      <c r="L12" s="240" t="str">
        <f>VLOOKUP(L11,$P$7:$Q$36,2,FALSE)</f>
        <v>M. NGOTE</v>
      </c>
      <c r="M12" s="240" t="str">
        <f>VLOOKUP(M11,$P$7:$Q$36,2,FALSE)</f>
        <v>M. LASRI</v>
      </c>
      <c r="N12" s="240" t="str">
        <f>VLOOKUP(N11,$P$7:$Q$36,2,FALSE)</f>
        <v>M. EL OUADI</v>
      </c>
      <c r="O12" s="174"/>
      <c r="P12" s="229" t="s">
        <v>8</v>
      </c>
      <c r="Q12" s="221" t="s">
        <v>74</v>
      </c>
      <c r="R12" s="174"/>
    </row>
    <row r="13" spans="3:18" ht="24">
      <c r="C13" s="174"/>
      <c r="D13" s="285"/>
      <c r="E13" s="199" t="s">
        <v>24</v>
      </c>
      <c r="F13" s="180" t="s">
        <v>3</v>
      </c>
      <c r="G13" s="180" t="s">
        <v>4</v>
      </c>
      <c r="H13" s="174"/>
      <c r="I13" s="290"/>
      <c r="J13" s="283" t="s">
        <v>119</v>
      </c>
      <c r="K13" s="183" t="str">
        <f>G12</f>
        <v>Electrotechnique</v>
      </c>
      <c r="L13" s="183" t="str">
        <f>G13</f>
        <v>Automatique</v>
      </c>
      <c r="M13" s="183" t="str">
        <f>G15</f>
        <v>Ingénierie</v>
      </c>
      <c r="N13" s="183" t="str">
        <f>G16</f>
        <v>Dessin &amp; Technologie</v>
      </c>
      <c r="O13" s="174"/>
      <c r="P13" s="230" t="s">
        <v>75</v>
      </c>
      <c r="Q13" s="231" t="s">
        <v>10</v>
      </c>
      <c r="R13" s="174"/>
    </row>
    <row r="14" spans="3:18" ht="15.75" thickBot="1">
      <c r="C14" s="174"/>
      <c r="D14" s="285"/>
      <c r="E14" s="200"/>
      <c r="F14" s="201"/>
      <c r="G14" s="202"/>
      <c r="H14" s="174"/>
      <c r="I14" s="284"/>
      <c r="J14" s="284"/>
      <c r="K14" s="240" t="str">
        <f>VLOOKUP(K13,$P$7:$Q$36,2,FALSE)</f>
        <v>M. NGOTE</v>
      </c>
      <c r="L14" s="189" t="str">
        <f>VLOOKUP(L13,$P$7:$Q$36,2,FALSE)</f>
        <v>M. OUADGHIRI</v>
      </c>
      <c r="M14" s="240" t="str">
        <f>VLOOKUP(M13,$P$7:$Q$36,2,FALSE)</f>
        <v>M. HAMIDI</v>
      </c>
      <c r="N14" s="240" t="str">
        <f>VLOOKUP(N13,$P$7:$Q$36,2,FALSE)</f>
        <v>M. LASRI</v>
      </c>
      <c r="O14" s="174"/>
      <c r="P14" s="229" t="s">
        <v>7</v>
      </c>
      <c r="Q14" s="221" t="s">
        <v>102</v>
      </c>
      <c r="R14" s="174"/>
    </row>
    <row r="15" spans="3:18" ht="24">
      <c r="C15" s="174"/>
      <c r="D15" s="285"/>
      <c r="E15" s="199" t="s">
        <v>22</v>
      </c>
      <c r="F15" s="180" t="s">
        <v>75</v>
      </c>
      <c r="G15" s="180" t="s">
        <v>11</v>
      </c>
      <c r="H15" s="174"/>
      <c r="I15" s="239"/>
      <c r="J15" s="283" t="s">
        <v>117</v>
      </c>
      <c r="K15" s="183" t="str">
        <f>F18</f>
        <v>Mathématiques</v>
      </c>
      <c r="L15" s="183" t="str">
        <f>F19</f>
        <v>Metrologie</v>
      </c>
      <c r="M15" s="235"/>
      <c r="N15" s="235"/>
      <c r="O15" s="174"/>
      <c r="P15" s="229" t="s">
        <v>2</v>
      </c>
      <c r="Q15" s="231" t="s">
        <v>39</v>
      </c>
      <c r="R15" s="174"/>
    </row>
    <row r="16" spans="3:18" ht="24.75" thickBot="1">
      <c r="C16" s="174"/>
      <c r="D16" s="285"/>
      <c r="E16" s="204" t="s">
        <v>23</v>
      </c>
      <c r="F16" s="180" t="s">
        <v>7</v>
      </c>
      <c r="G16" s="180" t="s">
        <v>75</v>
      </c>
      <c r="H16" s="174"/>
      <c r="I16" s="239" t="s">
        <v>97</v>
      </c>
      <c r="J16" s="284"/>
      <c r="K16" s="240" t="str">
        <f>VLOOKUP(K15,$P$7:$Q$36,2,FALSE)</f>
        <v>M. NAJIB</v>
      </c>
      <c r="L16" s="189" t="str">
        <f>VLOOKUP(L15,$P$7:$Q$36,2,FALSE)</f>
        <v>M. MOUBAKER</v>
      </c>
      <c r="M16" s="236" t="str">
        <f>IF(M15="","",VLOOKUP(M15,$P$7:$Q$36,2,FALSE))</f>
        <v/>
      </c>
      <c r="N16" s="236" t="str">
        <f>IF(N15="","",VLOOKUP(N15,$P$7:$Q$36,2,FALSE))</f>
        <v/>
      </c>
      <c r="O16" s="174"/>
      <c r="P16" s="225"/>
      <c r="Q16" s="226"/>
      <c r="R16" s="174"/>
    </row>
    <row r="17" spans="3:18">
      <c r="C17" s="174"/>
      <c r="D17" s="194"/>
      <c r="E17" s="195"/>
      <c r="F17" s="205"/>
      <c r="G17" s="180" t="s">
        <v>4</v>
      </c>
      <c r="H17" s="174"/>
      <c r="I17" s="206"/>
      <c r="J17" s="283" t="s">
        <v>119</v>
      </c>
      <c r="K17" s="183" t="str">
        <f>G18</f>
        <v>Automatique</v>
      </c>
      <c r="L17" s="183" t="str">
        <f>G19</f>
        <v>Mathématiques</v>
      </c>
      <c r="M17" s="235"/>
      <c r="N17" s="235"/>
      <c r="O17" s="174"/>
      <c r="P17" s="229" t="s">
        <v>3</v>
      </c>
      <c r="Q17" s="221" t="s">
        <v>39</v>
      </c>
      <c r="R17" s="174"/>
    </row>
    <row r="18" spans="3:18" ht="15.75" thickBot="1">
      <c r="C18" s="174"/>
      <c r="D18" s="285" t="s">
        <v>97</v>
      </c>
      <c r="E18" s="207" t="s">
        <v>25</v>
      </c>
      <c r="F18" s="180" t="s">
        <v>0</v>
      </c>
      <c r="G18" s="180" t="s">
        <v>4</v>
      </c>
      <c r="H18" s="174"/>
      <c r="I18" s="208"/>
      <c r="J18" s="284"/>
      <c r="K18" s="240" t="str">
        <f>VLOOKUP(K17,$P$7:$Q$36,2,FALSE)</f>
        <v>M. OUADGHIRI</v>
      </c>
      <c r="L18" s="189" t="str">
        <f>VLOOKUP(L17,$P$7:$Q$36,2,FALSE)</f>
        <v>M. NAJIB</v>
      </c>
      <c r="M18" s="236" t="str">
        <f>IF(M17="","",VLOOKUP(M17,$P$7:$Q$36,2,FALSE))</f>
        <v/>
      </c>
      <c r="N18" s="236" t="str">
        <f>IF(N17="","",VLOOKUP(N17,$P$7:$Q$36,2,FALSE))</f>
        <v/>
      </c>
      <c r="O18" s="174"/>
      <c r="P18" s="229" t="s">
        <v>11</v>
      </c>
      <c r="Q18" s="221" t="s">
        <v>41</v>
      </c>
      <c r="R18" s="174"/>
    </row>
    <row r="19" spans="3:18">
      <c r="C19" s="174"/>
      <c r="D19" s="285"/>
      <c r="E19" s="179" t="s">
        <v>24</v>
      </c>
      <c r="F19" s="180" t="s">
        <v>71</v>
      </c>
      <c r="G19" s="180" t="s">
        <v>0</v>
      </c>
      <c r="H19" s="174"/>
      <c r="I19" s="239"/>
      <c r="J19" s="183"/>
      <c r="K19" s="183" t="str">
        <f>F24</f>
        <v>Electronique</v>
      </c>
      <c r="L19" s="183" t="str">
        <f>F25</f>
        <v>Dessin &amp; Technologie</v>
      </c>
      <c r="M19" s="183" t="str">
        <f>F27</f>
        <v>Metrologie</v>
      </c>
      <c r="N19" s="183" t="str">
        <f>F28</f>
        <v>Automatique</v>
      </c>
      <c r="O19" s="174"/>
      <c r="P19" s="227" t="s">
        <v>0</v>
      </c>
      <c r="Q19" s="228" t="s">
        <v>9</v>
      </c>
      <c r="R19" s="174"/>
    </row>
    <row r="20" spans="3:18" ht="15.75" thickBot="1">
      <c r="C20" s="174"/>
      <c r="D20" s="285"/>
      <c r="E20" s="209"/>
      <c r="F20" s="210"/>
      <c r="G20" s="210"/>
      <c r="H20" s="174"/>
      <c r="I20" s="239"/>
      <c r="J20" s="189" t="s">
        <v>117</v>
      </c>
      <c r="K20" s="240" t="str">
        <f>VLOOKUP(K19,$P$7:$Q$36,2,FALSE)</f>
        <v>M. NGOTE</v>
      </c>
      <c r="L20" s="189" t="str">
        <f>VLOOKUP(L19,$P$7:$Q$36,2,FALSE)</f>
        <v>M. LASRI</v>
      </c>
      <c r="M20" s="240" t="str">
        <f>VLOOKUP(M19,$P$7:$Q$36,2,FALSE)</f>
        <v>M. MOUBAKER</v>
      </c>
      <c r="N20" s="240" t="str">
        <f>VLOOKUP(N19,$P$7:$Q$36,2,FALSE)</f>
        <v>M. OUADGHIRI</v>
      </c>
      <c r="O20" s="174"/>
      <c r="P20" s="227" t="s">
        <v>71</v>
      </c>
      <c r="Q20" s="228" t="s">
        <v>46</v>
      </c>
      <c r="R20" s="174"/>
    </row>
    <row r="21" spans="3:18">
      <c r="C21" s="174"/>
      <c r="D21" s="285"/>
      <c r="E21" s="179" t="s">
        <v>22</v>
      </c>
      <c r="F21" s="180"/>
      <c r="G21" s="180"/>
      <c r="H21" s="174"/>
      <c r="I21" s="239" t="s">
        <v>17</v>
      </c>
      <c r="J21" s="283" t="s">
        <v>119</v>
      </c>
      <c r="K21" s="183" t="str">
        <f>G24</f>
        <v>Automatismes</v>
      </c>
      <c r="L21" s="183" t="str">
        <f>G25</f>
        <v>Electronique</v>
      </c>
      <c r="M21" s="183" t="str">
        <f>G27</f>
        <v>Automatique</v>
      </c>
      <c r="N21" s="183" t="str">
        <f>G28</f>
        <v>Economie</v>
      </c>
      <c r="O21" s="174"/>
      <c r="P21" s="232" t="s">
        <v>12</v>
      </c>
      <c r="Q21" s="232" t="s">
        <v>43</v>
      </c>
      <c r="R21" s="174"/>
    </row>
    <row r="22" spans="3:18" ht="15.75" thickBot="1">
      <c r="C22" s="174"/>
      <c r="D22" s="285"/>
      <c r="E22" s="193" t="s">
        <v>23</v>
      </c>
      <c r="F22" s="180"/>
      <c r="G22" s="180"/>
      <c r="H22" s="174"/>
      <c r="I22" s="208"/>
      <c r="J22" s="284"/>
      <c r="K22" s="240" t="str">
        <f>VLOOKUP(K21,$P$7:$Q$36,2,FALSE)</f>
        <v>M. TAHIRI</v>
      </c>
      <c r="L22" s="189" t="str">
        <f>VLOOKUP(L21,$P$7:$Q$36,2,FALSE)</f>
        <v>M. NGOTE</v>
      </c>
      <c r="M22" s="240" t="str">
        <f>VLOOKUP(M21,$P$7:$Q$36,2,FALSE)</f>
        <v>M. OUADGHIRI</v>
      </c>
      <c r="N22" s="240" t="str">
        <f>VLOOKUP(N21,$P$7:$Q$36,2,FALSE)</f>
        <v>M. EL OUADI</v>
      </c>
      <c r="O22" s="174"/>
      <c r="P22" s="232" t="s">
        <v>120</v>
      </c>
      <c r="Q22" s="232"/>
      <c r="R22" s="174"/>
    </row>
    <row r="23" spans="3:18" ht="24">
      <c r="C23" s="174"/>
      <c r="D23" s="194"/>
      <c r="E23" s="195"/>
      <c r="F23" s="196"/>
      <c r="G23" s="211"/>
      <c r="H23" s="174"/>
      <c r="I23" s="239"/>
      <c r="J23" s="283" t="s">
        <v>117</v>
      </c>
      <c r="K23" s="183" t="str">
        <f>F30</f>
        <v xml:space="preserve">Algorithmique &amp; C </v>
      </c>
      <c r="L23" s="183" t="str">
        <f>F31</f>
        <v>Mathématiques</v>
      </c>
      <c r="M23" s="238" t="str">
        <f>F33</f>
        <v>Examen Ingenerie</v>
      </c>
      <c r="N23" s="185" t="str">
        <f>F34</f>
        <v>Examen Ingenerie</v>
      </c>
      <c r="O23" s="174"/>
      <c r="P23" s="180" t="s">
        <v>118</v>
      </c>
      <c r="Q23" s="180" t="s">
        <v>121</v>
      </c>
      <c r="R23" s="174"/>
    </row>
    <row r="24" spans="3:18" ht="15.75" thickBot="1">
      <c r="C24" s="174"/>
      <c r="D24" s="285" t="s">
        <v>17</v>
      </c>
      <c r="E24" s="207" t="s">
        <v>25</v>
      </c>
      <c r="F24" s="180" t="s">
        <v>2</v>
      </c>
      <c r="G24" s="180" t="s">
        <v>5</v>
      </c>
      <c r="H24" s="174"/>
      <c r="I24" s="239" t="s">
        <v>18</v>
      </c>
      <c r="J24" s="284"/>
      <c r="K24" s="240" t="str">
        <f>VLOOKUP(K23,$P$7:$Q$36,2,FALSE)</f>
        <v>M. EL GAMAH</v>
      </c>
      <c r="L24" s="189" t="str">
        <f>VLOOKUP(L23,$P$7:$Q$36,2,FALSE)</f>
        <v>M. NAJIB</v>
      </c>
      <c r="M24" s="240">
        <f>VLOOKUP(M23,$P$7:$Q$36,2,FALSE)</f>
        <v>0</v>
      </c>
      <c r="N24" s="189">
        <f>VLOOKUP(N23,$P$7:$Q$36,2,FALSE)</f>
        <v>0</v>
      </c>
      <c r="O24" s="174"/>
      <c r="P24" s="232" t="s">
        <v>80</v>
      </c>
      <c r="Q24" s="232" t="s">
        <v>81</v>
      </c>
      <c r="R24" s="174"/>
    </row>
    <row r="25" spans="3:18" ht="24">
      <c r="C25" s="174"/>
      <c r="D25" s="285"/>
      <c r="E25" s="179" t="s">
        <v>24</v>
      </c>
      <c r="F25" s="180" t="s">
        <v>75</v>
      </c>
      <c r="G25" s="180" t="s">
        <v>2</v>
      </c>
      <c r="H25" s="174"/>
      <c r="I25" s="206"/>
      <c r="J25" s="283" t="s">
        <v>119</v>
      </c>
      <c r="K25" s="183" t="str">
        <f>F31</f>
        <v>Mathématiques</v>
      </c>
      <c r="L25" s="183" t="str">
        <f>G31</f>
        <v xml:space="preserve">Algorithmique &amp; C </v>
      </c>
      <c r="M25" s="238" t="str">
        <f>G33</f>
        <v>Examen Ingenerie</v>
      </c>
      <c r="N25" s="183" t="str">
        <f>G34</f>
        <v>Examen Ingenerie</v>
      </c>
      <c r="O25" s="174"/>
      <c r="P25" s="232" t="s">
        <v>82</v>
      </c>
      <c r="Q25" s="232" t="s">
        <v>83</v>
      </c>
      <c r="R25" s="174"/>
    </row>
    <row r="26" spans="3:18" ht="15.75" thickBot="1">
      <c r="C26" s="174"/>
      <c r="D26" s="285"/>
      <c r="E26" s="212"/>
      <c r="F26" s="213"/>
      <c r="G26" s="214"/>
      <c r="H26" s="174"/>
      <c r="I26" s="208"/>
      <c r="J26" s="284"/>
      <c r="K26" s="240" t="str">
        <f>VLOOKUP(K25,$P$7:$Q$36,2,FALSE)</f>
        <v>M. NAJIB</v>
      </c>
      <c r="L26" s="189" t="str">
        <f>VLOOKUP(L25,$P$7:$Q$36,2,FALSE)</f>
        <v>M. EL GAMAH</v>
      </c>
      <c r="M26" s="240">
        <f>VLOOKUP(M25,$P$7:$Q$36,2,FALSE)</f>
        <v>0</v>
      </c>
      <c r="N26" s="189">
        <f>VLOOKUP(N25,$P$7:$Q$36,2,FALSE)</f>
        <v>0</v>
      </c>
      <c r="O26" s="174"/>
      <c r="P26" s="233" t="s">
        <v>84</v>
      </c>
      <c r="Q26" s="233" t="s">
        <v>85</v>
      </c>
      <c r="R26" s="174"/>
    </row>
    <row r="27" spans="3:18">
      <c r="C27" s="174"/>
      <c r="D27" s="285"/>
      <c r="E27" s="179" t="s">
        <v>22</v>
      </c>
      <c r="F27" s="180" t="s">
        <v>71</v>
      </c>
      <c r="G27" s="180" t="s">
        <v>4</v>
      </c>
      <c r="H27" s="174"/>
      <c r="I27" s="174"/>
      <c r="J27" s="174"/>
      <c r="K27" s="174"/>
      <c r="L27" s="174"/>
      <c r="M27" s="174"/>
      <c r="N27" s="174"/>
      <c r="O27" s="174"/>
      <c r="P27" s="233" t="s">
        <v>86</v>
      </c>
      <c r="Q27" s="233" t="s">
        <v>87</v>
      </c>
      <c r="R27" s="174"/>
    </row>
    <row r="28" spans="3:18">
      <c r="C28" s="174"/>
      <c r="D28" s="285"/>
      <c r="E28" s="193" t="s">
        <v>23</v>
      </c>
      <c r="F28" s="180" t="s">
        <v>4</v>
      </c>
      <c r="G28" s="180" t="s">
        <v>7</v>
      </c>
      <c r="H28" s="174"/>
      <c r="I28" s="174"/>
      <c r="J28" s="174"/>
      <c r="K28" s="174"/>
      <c r="L28" s="174"/>
      <c r="M28" s="174"/>
      <c r="N28" s="174"/>
      <c r="O28" s="174"/>
      <c r="P28" s="233" t="s">
        <v>88</v>
      </c>
      <c r="Q28" s="233" t="s">
        <v>13</v>
      </c>
      <c r="R28" s="174"/>
    </row>
    <row r="29" spans="3:18">
      <c r="C29" s="174"/>
      <c r="D29" s="194"/>
      <c r="E29" s="195"/>
      <c r="F29" s="215"/>
      <c r="G29" s="216"/>
      <c r="H29" s="174"/>
      <c r="I29" s="174"/>
      <c r="J29" s="174"/>
      <c r="K29" s="174"/>
      <c r="L29" s="174"/>
      <c r="M29" s="174"/>
      <c r="N29" s="174"/>
      <c r="O29" s="174"/>
      <c r="P29" s="233" t="s">
        <v>14</v>
      </c>
      <c r="Q29" s="233" t="s">
        <v>14</v>
      </c>
      <c r="R29" s="174"/>
    </row>
    <row r="30" spans="3:18" ht="24">
      <c r="C30" s="174"/>
      <c r="D30" s="285" t="s">
        <v>18</v>
      </c>
      <c r="E30" s="207" t="s">
        <v>25</v>
      </c>
      <c r="F30" s="180" t="s">
        <v>106</v>
      </c>
      <c r="G30" s="180" t="s">
        <v>0</v>
      </c>
      <c r="H30" s="174"/>
      <c r="I30" s="174"/>
      <c r="J30" s="174"/>
      <c r="K30" s="174"/>
      <c r="L30" s="174"/>
      <c r="M30" s="174"/>
      <c r="N30" s="174"/>
      <c r="O30" s="174"/>
      <c r="P30" s="233" t="s">
        <v>90</v>
      </c>
      <c r="Q30" s="233" t="s">
        <v>89</v>
      </c>
      <c r="R30" s="174"/>
    </row>
    <row r="31" spans="3:18" ht="24">
      <c r="C31" s="174"/>
      <c r="D31" s="285"/>
      <c r="E31" s="179" t="s">
        <v>24</v>
      </c>
      <c r="F31" s="180" t="s">
        <v>0</v>
      </c>
      <c r="G31" s="180" t="s">
        <v>106</v>
      </c>
      <c r="H31" s="174"/>
      <c r="I31" s="174"/>
      <c r="J31" s="174"/>
      <c r="K31" s="174"/>
      <c r="L31" s="174"/>
      <c r="M31" s="174"/>
      <c r="N31" s="174"/>
      <c r="O31" s="174"/>
      <c r="P31" s="233" t="s">
        <v>91</v>
      </c>
      <c r="Q31" s="233" t="s">
        <v>103</v>
      </c>
      <c r="R31" s="174"/>
    </row>
    <row r="32" spans="3:18">
      <c r="C32" s="174"/>
      <c r="D32" s="285"/>
      <c r="E32" s="209"/>
      <c r="F32" s="210"/>
      <c r="G32" s="217"/>
      <c r="H32" s="174"/>
      <c r="I32" s="174"/>
      <c r="J32" s="174"/>
      <c r="K32" s="174"/>
      <c r="L32" s="174"/>
      <c r="M32" s="174"/>
      <c r="N32" s="174"/>
      <c r="O32" s="174"/>
      <c r="P32" s="233" t="s">
        <v>92</v>
      </c>
      <c r="Q32" s="233" t="s">
        <v>104</v>
      </c>
      <c r="R32" s="174"/>
    </row>
    <row r="33" spans="3:18" ht="24">
      <c r="C33" s="174"/>
      <c r="D33" s="285"/>
      <c r="E33" s="179" t="s">
        <v>22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93</v>
      </c>
      <c r="Q33" s="233" t="s">
        <v>94</v>
      </c>
      <c r="R33" s="174"/>
    </row>
    <row r="34" spans="3:18" ht="24.75" thickBot="1">
      <c r="C34" s="174"/>
      <c r="D34" s="286"/>
      <c r="E34" s="218" t="s">
        <v>23</v>
      </c>
      <c r="F34" s="180" t="s">
        <v>120</v>
      </c>
      <c r="G34" s="180" t="s">
        <v>120</v>
      </c>
      <c r="H34" s="174"/>
      <c r="I34" s="174"/>
      <c r="J34" s="174"/>
      <c r="K34" s="174"/>
      <c r="L34" s="174"/>
      <c r="M34" s="174"/>
      <c r="N34" s="174"/>
      <c r="O34" s="174"/>
      <c r="P34" s="233" t="s">
        <v>50</v>
      </c>
      <c r="Q34" s="233" t="s">
        <v>83</v>
      </c>
      <c r="R34" s="174"/>
    </row>
    <row r="35" spans="3:18" ht="15.75" thickTop="1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51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233" t="s">
        <v>95</v>
      </c>
      <c r="Q36" s="234" t="s">
        <v>105</v>
      </c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  <row r="39" spans="3:18"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</row>
  </sheetData>
  <mergeCells count="21">
    <mergeCell ref="J23:J24"/>
    <mergeCell ref="D24:D28"/>
    <mergeCell ref="J25:J26"/>
    <mergeCell ref="D30:D34"/>
    <mergeCell ref="I11:I14"/>
    <mergeCell ref="J11:J12"/>
    <mergeCell ref="D12:D16"/>
    <mergeCell ref="J13:J14"/>
    <mergeCell ref="J15:J16"/>
    <mergeCell ref="J17:J18"/>
    <mergeCell ref="D18:D22"/>
    <mergeCell ref="J21:J22"/>
    <mergeCell ref="E3:G3"/>
    <mergeCell ref="J3:M3"/>
    <mergeCell ref="F4:G4"/>
    <mergeCell ref="I4:N4"/>
    <mergeCell ref="D6:D10"/>
    <mergeCell ref="J6:K6"/>
    <mergeCell ref="I7:I10"/>
    <mergeCell ref="J7:J8"/>
    <mergeCell ref="J9:J10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C2:R39"/>
  <sheetViews>
    <sheetView topLeftCell="B1" workbookViewId="0">
      <selection activeCell="H18" sqref="H18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2" spans="3:18" ht="15.75" thickBot="1"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275" t="s">
        <v>109</v>
      </c>
      <c r="F3" s="276"/>
      <c r="G3" s="277"/>
      <c r="H3" s="174"/>
      <c r="I3" s="174"/>
      <c r="J3" s="275" t="s">
        <v>110</v>
      </c>
      <c r="K3" s="276"/>
      <c r="L3" s="276"/>
      <c r="M3" s="277"/>
      <c r="N3" s="174"/>
      <c r="O3" s="174"/>
      <c r="P3" s="174"/>
      <c r="Q3" s="174"/>
      <c r="R3" s="174"/>
    </row>
    <row r="4" spans="3:18" ht="15.75" thickBot="1">
      <c r="C4" s="174"/>
      <c r="D4" s="174"/>
      <c r="E4" s="175" t="s">
        <v>15</v>
      </c>
      <c r="F4" s="278" t="s">
        <v>56</v>
      </c>
      <c r="G4" s="279"/>
      <c r="H4" s="174"/>
      <c r="I4" s="280" t="s">
        <v>111</v>
      </c>
      <c r="J4" s="281"/>
      <c r="K4" s="281"/>
      <c r="L4" s="281"/>
      <c r="M4" s="281"/>
      <c r="N4" s="282"/>
      <c r="O4" s="174"/>
      <c r="P4" s="174"/>
      <c r="Q4" s="174"/>
      <c r="R4" s="174"/>
    </row>
    <row r="5" spans="3:18" ht="15.75" thickBot="1">
      <c r="C5" s="174"/>
      <c r="D5" s="176" t="s">
        <v>26</v>
      </c>
      <c r="E5" s="177" t="s">
        <v>21</v>
      </c>
      <c r="F5" s="178" t="s">
        <v>19</v>
      </c>
      <c r="G5" s="178" t="s">
        <v>20</v>
      </c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</row>
    <row r="6" spans="3:18" ht="24.75" thickBot="1">
      <c r="C6" s="174"/>
      <c r="D6" s="287" t="s">
        <v>44</v>
      </c>
      <c r="E6" s="179" t="s">
        <v>25</v>
      </c>
      <c r="F6" s="180" t="s">
        <v>4</v>
      </c>
      <c r="G6" s="180" t="s">
        <v>75</v>
      </c>
      <c r="H6" s="174"/>
      <c r="I6" s="181" t="s">
        <v>112</v>
      </c>
      <c r="J6" s="288" t="s">
        <v>113</v>
      </c>
      <c r="K6" s="289"/>
      <c r="L6" s="237" t="s">
        <v>114</v>
      </c>
      <c r="M6" s="237" t="s">
        <v>115</v>
      </c>
      <c r="N6" s="237" t="s">
        <v>116</v>
      </c>
      <c r="O6" s="174"/>
      <c r="P6" s="219" t="s">
        <v>36</v>
      </c>
      <c r="Q6" s="219" t="s">
        <v>45</v>
      </c>
      <c r="R6" s="174"/>
    </row>
    <row r="7" spans="3:18" ht="24">
      <c r="C7" s="174"/>
      <c r="D7" s="285"/>
      <c r="E7" s="179" t="s">
        <v>24</v>
      </c>
      <c r="F7" s="180" t="s">
        <v>2</v>
      </c>
      <c r="G7" s="180" t="s">
        <v>1</v>
      </c>
      <c r="H7" s="174"/>
      <c r="I7" s="283" t="s">
        <v>47</v>
      </c>
      <c r="J7" s="283" t="s">
        <v>117</v>
      </c>
      <c r="K7" s="183" t="str">
        <f>F6</f>
        <v>Automatique</v>
      </c>
      <c r="L7" s="183" t="str">
        <f>F7</f>
        <v>Electronique</v>
      </c>
      <c r="M7" s="238" t="str">
        <f>F9</f>
        <v>Langues &amp; communication</v>
      </c>
      <c r="N7" s="185" t="str">
        <f>F10</f>
        <v>Langues &amp; communication</v>
      </c>
      <c r="O7" s="174"/>
      <c r="P7" s="220" t="s">
        <v>106</v>
      </c>
      <c r="Q7" s="221" t="s">
        <v>40</v>
      </c>
      <c r="R7" s="174"/>
    </row>
    <row r="8" spans="3:18" ht="24.75" thickBot="1">
      <c r="C8" s="174"/>
      <c r="D8" s="285"/>
      <c r="E8" s="186"/>
      <c r="F8" s="187"/>
      <c r="G8" s="188"/>
      <c r="H8" s="174"/>
      <c r="I8" s="290"/>
      <c r="J8" s="284"/>
      <c r="K8" s="189" t="str">
        <f>VLOOKUP(K7,$P$7:$Q$36,2,FALSE)</f>
        <v>M. OUADGHIRI</v>
      </c>
      <c r="L8" s="189" t="str">
        <f>VLOOKUP(L7,$P$7:$Q$36,2,FALSE)</f>
        <v>M. NGOTE</v>
      </c>
      <c r="M8" s="240" t="str">
        <f>IF(M7="","",VLOOKUP(M7,$P$7:$Q$36,2,FALSE))</f>
        <v>Voir emploi centre des langues</v>
      </c>
      <c r="N8" s="240" t="str">
        <f>IF(N7="","",VLOOKUP(N7,$P$7:$Q$36,2,FALSE))</f>
        <v>Voir emploi centre des langues</v>
      </c>
      <c r="O8" s="174"/>
      <c r="P8" s="222" t="s">
        <v>1</v>
      </c>
      <c r="Q8" s="223" t="s">
        <v>13</v>
      </c>
      <c r="R8" s="174"/>
    </row>
    <row r="9" spans="3:18" ht="24">
      <c r="C9" s="174"/>
      <c r="D9" s="285"/>
      <c r="E9" s="179" t="s">
        <v>22</v>
      </c>
      <c r="F9" s="180" t="s">
        <v>118</v>
      </c>
      <c r="G9" s="180" t="s">
        <v>118</v>
      </c>
      <c r="H9" s="174"/>
      <c r="I9" s="290"/>
      <c r="J9" s="283" t="s">
        <v>119</v>
      </c>
      <c r="K9" s="183" t="str">
        <f>G6</f>
        <v>Dessin &amp; Technologie</v>
      </c>
      <c r="L9" s="183" t="str">
        <f>G7</f>
        <v>Analyse Numérique</v>
      </c>
      <c r="M9" s="191"/>
      <c r="N9" s="192"/>
      <c r="O9" s="174"/>
      <c r="P9" s="222" t="s">
        <v>4</v>
      </c>
      <c r="Q9" s="224" t="s">
        <v>37</v>
      </c>
      <c r="R9" s="174"/>
    </row>
    <row r="10" spans="3:18" ht="24.75" thickBot="1">
      <c r="C10" s="174"/>
      <c r="D10" s="285"/>
      <c r="E10" s="193" t="s">
        <v>23</v>
      </c>
      <c r="F10" s="180" t="s">
        <v>118</v>
      </c>
      <c r="G10" s="180" t="s">
        <v>118</v>
      </c>
      <c r="H10" s="174"/>
      <c r="I10" s="284"/>
      <c r="J10" s="284"/>
      <c r="K10" s="189" t="str">
        <f>VLOOKUP(K9,$P$7:$Q$36,2,FALSE)</f>
        <v>M. LASRI</v>
      </c>
      <c r="L10" s="189" t="str">
        <f>VLOOKUP(L9,$P$7:$Q$36,2,FALSE)</f>
        <v>M. ZAOUI</v>
      </c>
      <c r="M10" s="240" t="str">
        <f>IF(M9="","",VLOOKUP(M9,$P$7:$Q$36,2,FALSE))</f>
        <v/>
      </c>
      <c r="N10" s="240" t="str">
        <f>IF(N9="","",VLOOKUP(N9,$P$7:$Q$36,2,FALSE))</f>
        <v/>
      </c>
      <c r="O10" s="174"/>
      <c r="P10" s="225"/>
      <c r="Q10" s="226"/>
      <c r="R10" s="174"/>
    </row>
    <row r="11" spans="3:18">
      <c r="C11" s="174"/>
      <c r="D11" s="194"/>
      <c r="E11" s="195"/>
      <c r="F11" s="196"/>
      <c r="G11" s="197"/>
      <c r="H11" s="174"/>
      <c r="I11" s="283" t="s">
        <v>16</v>
      </c>
      <c r="J11" s="283" t="s">
        <v>117</v>
      </c>
      <c r="K11" s="183" t="str">
        <f>F12</f>
        <v>Automatique</v>
      </c>
      <c r="L11" s="183" t="str">
        <f>F13</f>
        <v>Electrotechnique</v>
      </c>
      <c r="M11" s="183" t="str">
        <f>F15</f>
        <v>Dessin &amp; Technologie</v>
      </c>
      <c r="N11" s="183" t="str">
        <f>F16</f>
        <v>Economie</v>
      </c>
      <c r="O11" s="174"/>
      <c r="P11" s="227" t="s">
        <v>5</v>
      </c>
      <c r="Q11" s="228" t="s">
        <v>38</v>
      </c>
      <c r="R11" s="174"/>
    </row>
    <row r="12" spans="3:18" ht="24.75" thickBot="1">
      <c r="C12" s="174"/>
      <c r="D12" s="285" t="s">
        <v>16</v>
      </c>
      <c r="E12" s="198" t="s">
        <v>25</v>
      </c>
      <c r="F12" s="180" t="s">
        <v>4</v>
      </c>
      <c r="G12" s="180" t="s">
        <v>3</v>
      </c>
      <c r="H12" s="174"/>
      <c r="I12" s="290"/>
      <c r="J12" s="284"/>
      <c r="K12" s="240" t="str">
        <f>VLOOKUP(K11,$P$7:$Q$36,2,FALSE)</f>
        <v>M. OUADGHIRI</v>
      </c>
      <c r="L12" s="240" t="str">
        <f>VLOOKUP(L11,$P$7:$Q$36,2,FALSE)</f>
        <v>M. NGOTE</v>
      </c>
      <c r="M12" s="240" t="str">
        <f>VLOOKUP(M11,$P$7:$Q$36,2,FALSE)</f>
        <v>M. LASRI</v>
      </c>
      <c r="N12" s="240" t="str">
        <f>VLOOKUP(N11,$P$7:$Q$36,2,FALSE)</f>
        <v>M. EL OUADI</v>
      </c>
      <c r="O12" s="174"/>
      <c r="P12" s="229" t="s">
        <v>8</v>
      </c>
      <c r="Q12" s="221" t="s">
        <v>74</v>
      </c>
      <c r="R12" s="174"/>
    </row>
    <row r="13" spans="3:18" ht="24">
      <c r="C13" s="174"/>
      <c r="D13" s="285"/>
      <c r="E13" s="199" t="s">
        <v>24</v>
      </c>
      <c r="F13" s="180" t="s">
        <v>3</v>
      </c>
      <c r="G13" s="180" t="s">
        <v>4</v>
      </c>
      <c r="H13" s="174"/>
      <c r="I13" s="290"/>
      <c r="J13" s="283" t="s">
        <v>119</v>
      </c>
      <c r="K13" s="183" t="str">
        <f>G12</f>
        <v>Electrotechnique</v>
      </c>
      <c r="L13" s="183" t="str">
        <f>G13</f>
        <v>Automatique</v>
      </c>
      <c r="M13" s="183" t="str">
        <f>G15</f>
        <v>Ingénierie</v>
      </c>
      <c r="N13" s="183" t="str">
        <f>G16</f>
        <v>Dessin &amp; Technologie</v>
      </c>
      <c r="O13" s="174"/>
      <c r="P13" s="230" t="s">
        <v>75</v>
      </c>
      <c r="Q13" s="231" t="s">
        <v>10</v>
      </c>
      <c r="R13" s="174"/>
    </row>
    <row r="14" spans="3:18" ht="15.75" thickBot="1">
      <c r="C14" s="174"/>
      <c r="D14" s="285"/>
      <c r="E14" s="200"/>
      <c r="F14" s="201"/>
      <c r="G14" s="202"/>
      <c r="H14" s="174"/>
      <c r="I14" s="284"/>
      <c r="J14" s="284"/>
      <c r="K14" s="240" t="str">
        <f>VLOOKUP(K13,$P$7:$Q$36,2,FALSE)</f>
        <v>M. NGOTE</v>
      </c>
      <c r="L14" s="189" t="str">
        <f>VLOOKUP(L13,$P$7:$Q$36,2,FALSE)</f>
        <v>M. OUADGHIRI</v>
      </c>
      <c r="M14" s="240" t="str">
        <f>VLOOKUP(M13,$P$7:$Q$36,2,FALSE)</f>
        <v>M. HAMIDI</v>
      </c>
      <c r="N14" s="240" t="str">
        <f>VLOOKUP(N13,$P$7:$Q$36,2,FALSE)</f>
        <v>M. LASRI</v>
      </c>
      <c r="O14" s="174"/>
      <c r="P14" s="229" t="s">
        <v>7</v>
      </c>
      <c r="Q14" s="221" t="s">
        <v>102</v>
      </c>
      <c r="R14" s="174"/>
    </row>
    <row r="15" spans="3:18" ht="24">
      <c r="C15" s="174"/>
      <c r="D15" s="285"/>
      <c r="E15" s="199" t="s">
        <v>22</v>
      </c>
      <c r="F15" s="180" t="s">
        <v>75</v>
      </c>
      <c r="G15" s="180" t="s">
        <v>11</v>
      </c>
      <c r="H15" s="174"/>
      <c r="I15" s="239"/>
      <c r="J15" s="283" t="s">
        <v>117</v>
      </c>
      <c r="K15" s="183" t="str">
        <f>F18</f>
        <v>Mathématiques</v>
      </c>
      <c r="L15" s="183" t="str">
        <f>F19</f>
        <v>Metrologie</v>
      </c>
      <c r="M15" s="235"/>
      <c r="N15" s="235"/>
      <c r="O15" s="174"/>
      <c r="P15" s="229" t="s">
        <v>2</v>
      </c>
      <c r="Q15" s="231" t="s">
        <v>39</v>
      </c>
      <c r="R15" s="174"/>
    </row>
    <row r="16" spans="3:18" ht="24.75" thickBot="1">
      <c r="C16" s="174"/>
      <c r="D16" s="285"/>
      <c r="E16" s="204" t="s">
        <v>23</v>
      </c>
      <c r="F16" s="180" t="s">
        <v>7</v>
      </c>
      <c r="G16" s="180" t="s">
        <v>75</v>
      </c>
      <c r="H16" s="174"/>
      <c r="I16" s="239" t="s">
        <v>97</v>
      </c>
      <c r="J16" s="284"/>
      <c r="K16" s="240" t="str">
        <f>VLOOKUP(K15,$P$7:$Q$36,2,FALSE)</f>
        <v>M. NAJIB</v>
      </c>
      <c r="L16" s="189" t="str">
        <f>VLOOKUP(L15,$P$7:$Q$36,2,FALSE)</f>
        <v>M. MOUBAKER</v>
      </c>
      <c r="M16" s="236" t="str">
        <f>IF(M15="","",VLOOKUP(M15,$P$7:$Q$36,2,FALSE))</f>
        <v/>
      </c>
      <c r="N16" s="236" t="str">
        <f>IF(N15="","",VLOOKUP(N15,$P$7:$Q$36,2,FALSE))</f>
        <v/>
      </c>
      <c r="O16" s="174"/>
      <c r="P16" s="225"/>
      <c r="Q16" s="226"/>
      <c r="R16" s="174"/>
    </row>
    <row r="17" spans="3:18">
      <c r="C17" s="174"/>
      <c r="D17" s="194"/>
      <c r="E17" s="195"/>
      <c r="F17" s="205"/>
      <c r="G17" s="180" t="s">
        <v>4</v>
      </c>
      <c r="H17" s="174"/>
      <c r="I17" s="206"/>
      <c r="J17" s="283" t="s">
        <v>119</v>
      </c>
      <c r="K17" s="183" t="str">
        <f>G18</f>
        <v>Automatique</v>
      </c>
      <c r="L17" s="183" t="str">
        <f>G19</f>
        <v>Mathématiques</v>
      </c>
      <c r="M17" s="235"/>
      <c r="N17" s="235"/>
      <c r="O17" s="174"/>
      <c r="P17" s="229" t="s">
        <v>3</v>
      </c>
      <c r="Q17" s="221" t="s">
        <v>39</v>
      </c>
      <c r="R17" s="174"/>
    </row>
    <row r="18" spans="3:18" ht="15.75" thickBot="1">
      <c r="C18" s="174"/>
      <c r="D18" s="285" t="s">
        <v>97</v>
      </c>
      <c r="E18" s="207" t="s">
        <v>25</v>
      </c>
      <c r="F18" s="180" t="s">
        <v>0</v>
      </c>
      <c r="G18" s="180" t="s">
        <v>4</v>
      </c>
      <c r="H18" s="174"/>
      <c r="I18" s="208"/>
      <c r="J18" s="284"/>
      <c r="K18" s="240" t="str">
        <f>VLOOKUP(K17,$P$7:$Q$36,2,FALSE)</f>
        <v>M. OUADGHIRI</v>
      </c>
      <c r="L18" s="189" t="str">
        <f>VLOOKUP(L17,$P$7:$Q$36,2,FALSE)</f>
        <v>M. NAJIB</v>
      </c>
      <c r="M18" s="236" t="str">
        <f>IF(M17="","",VLOOKUP(M17,$P$7:$Q$36,2,FALSE))</f>
        <v/>
      </c>
      <c r="N18" s="236" t="str">
        <f>IF(N17="","",VLOOKUP(N17,$P$7:$Q$36,2,FALSE))</f>
        <v/>
      </c>
      <c r="O18" s="174"/>
      <c r="P18" s="229" t="s">
        <v>11</v>
      </c>
      <c r="Q18" s="221" t="s">
        <v>41</v>
      </c>
      <c r="R18" s="174"/>
    </row>
    <row r="19" spans="3:18">
      <c r="C19" s="174"/>
      <c r="D19" s="285"/>
      <c r="E19" s="179" t="s">
        <v>24</v>
      </c>
      <c r="F19" s="180" t="s">
        <v>71</v>
      </c>
      <c r="G19" s="180" t="s">
        <v>0</v>
      </c>
      <c r="H19" s="174"/>
      <c r="I19" s="239"/>
      <c r="J19" s="183"/>
      <c r="K19" s="183" t="str">
        <f>F24</f>
        <v>Electronique</v>
      </c>
      <c r="L19" s="183" t="str">
        <f>F25</f>
        <v>Dessin &amp; Technologie</v>
      </c>
      <c r="M19" s="183" t="str">
        <f>F27</f>
        <v>Metrologie</v>
      </c>
      <c r="N19" s="183" t="str">
        <f>F28</f>
        <v>Automatique</v>
      </c>
      <c r="O19" s="174"/>
      <c r="P19" s="227" t="s">
        <v>0</v>
      </c>
      <c r="Q19" s="228" t="s">
        <v>9</v>
      </c>
      <c r="R19" s="174"/>
    </row>
    <row r="20" spans="3:18" ht="15.75" thickBot="1">
      <c r="C20" s="174"/>
      <c r="D20" s="285"/>
      <c r="E20" s="209"/>
      <c r="F20" s="210"/>
      <c r="G20" s="210"/>
      <c r="H20" s="174"/>
      <c r="I20" s="239"/>
      <c r="J20" s="189" t="s">
        <v>117</v>
      </c>
      <c r="K20" s="240" t="str">
        <f>VLOOKUP(K19,$P$7:$Q$36,2,FALSE)</f>
        <v>M. NGOTE</v>
      </c>
      <c r="L20" s="189" t="str">
        <f>VLOOKUP(L19,$P$7:$Q$36,2,FALSE)</f>
        <v>M. LASRI</v>
      </c>
      <c r="M20" s="240" t="str">
        <f>VLOOKUP(M19,$P$7:$Q$36,2,FALSE)</f>
        <v>M. MOUBAKER</v>
      </c>
      <c r="N20" s="240" t="str">
        <f>VLOOKUP(N19,$P$7:$Q$36,2,FALSE)</f>
        <v>M. OUADGHIRI</v>
      </c>
      <c r="O20" s="174"/>
      <c r="P20" s="227" t="s">
        <v>71</v>
      </c>
      <c r="Q20" s="228" t="s">
        <v>46</v>
      </c>
      <c r="R20" s="174"/>
    </row>
    <row r="21" spans="3:18">
      <c r="C21" s="174"/>
      <c r="D21" s="285"/>
      <c r="E21" s="179" t="s">
        <v>22</v>
      </c>
      <c r="F21" s="180"/>
      <c r="G21" s="180"/>
      <c r="H21" s="174"/>
      <c r="I21" s="239" t="s">
        <v>17</v>
      </c>
      <c r="J21" s="283" t="s">
        <v>119</v>
      </c>
      <c r="K21" s="183" t="str">
        <f>G24</f>
        <v>Automatismes</v>
      </c>
      <c r="L21" s="183" t="str">
        <f>G25</f>
        <v>Electronique</v>
      </c>
      <c r="M21" s="183" t="str">
        <f>G27</f>
        <v>Automatique</v>
      </c>
      <c r="N21" s="183" t="str">
        <f>G28</f>
        <v>Economie</v>
      </c>
      <c r="O21" s="174"/>
      <c r="P21" s="232" t="s">
        <v>12</v>
      </c>
      <c r="Q21" s="232" t="s">
        <v>43</v>
      </c>
      <c r="R21" s="174"/>
    </row>
    <row r="22" spans="3:18" ht="15.75" thickBot="1">
      <c r="C22" s="174"/>
      <c r="D22" s="285"/>
      <c r="E22" s="193" t="s">
        <v>23</v>
      </c>
      <c r="F22" s="180"/>
      <c r="G22" s="180"/>
      <c r="H22" s="174"/>
      <c r="I22" s="208"/>
      <c r="J22" s="284"/>
      <c r="K22" s="240" t="str">
        <f>VLOOKUP(K21,$P$7:$Q$36,2,FALSE)</f>
        <v>M. TAHIRI</v>
      </c>
      <c r="L22" s="189" t="str">
        <f>VLOOKUP(L21,$P$7:$Q$36,2,FALSE)</f>
        <v>M. NGOTE</v>
      </c>
      <c r="M22" s="240" t="str">
        <f>VLOOKUP(M21,$P$7:$Q$36,2,FALSE)</f>
        <v>M. OUADGHIRI</v>
      </c>
      <c r="N22" s="240" t="str">
        <f>VLOOKUP(N21,$P$7:$Q$36,2,FALSE)</f>
        <v>M. EL OUADI</v>
      </c>
      <c r="O22" s="174"/>
      <c r="P22" s="232" t="s">
        <v>120</v>
      </c>
      <c r="Q22" s="232"/>
      <c r="R22" s="174"/>
    </row>
    <row r="23" spans="3:18" ht="24">
      <c r="C23" s="174"/>
      <c r="D23" s="194"/>
      <c r="E23" s="195"/>
      <c r="F23" s="196"/>
      <c r="G23" s="211"/>
      <c r="H23" s="174"/>
      <c r="I23" s="239"/>
      <c r="J23" s="283" t="s">
        <v>117</v>
      </c>
      <c r="K23" s="183" t="str">
        <f>F30</f>
        <v xml:space="preserve">Algorithmique &amp; C </v>
      </c>
      <c r="L23" s="183" t="str">
        <f>F31</f>
        <v>Mathématiques</v>
      </c>
      <c r="M23" s="238" t="str">
        <f>F33</f>
        <v>Examen Ingenerie</v>
      </c>
      <c r="N23" s="185" t="str">
        <f>F34</f>
        <v>Examen Ingenerie</v>
      </c>
      <c r="O23" s="174"/>
      <c r="P23" s="180" t="s">
        <v>118</v>
      </c>
      <c r="Q23" s="180" t="s">
        <v>121</v>
      </c>
      <c r="R23" s="174"/>
    </row>
    <row r="24" spans="3:18" ht="15.75" thickBot="1">
      <c r="C24" s="174"/>
      <c r="D24" s="285" t="s">
        <v>17</v>
      </c>
      <c r="E24" s="207" t="s">
        <v>25</v>
      </c>
      <c r="F24" s="180" t="s">
        <v>2</v>
      </c>
      <c r="G24" s="180" t="s">
        <v>5</v>
      </c>
      <c r="H24" s="174"/>
      <c r="I24" s="239" t="s">
        <v>18</v>
      </c>
      <c r="J24" s="284"/>
      <c r="K24" s="240" t="str">
        <f>VLOOKUP(K23,$P$7:$Q$36,2,FALSE)</f>
        <v>M. EL GAMAH</v>
      </c>
      <c r="L24" s="189" t="str">
        <f>VLOOKUP(L23,$P$7:$Q$36,2,FALSE)</f>
        <v>M. NAJIB</v>
      </c>
      <c r="M24" s="240">
        <f>VLOOKUP(M23,$P$7:$Q$36,2,FALSE)</f>
        <v>0</v>
      </c>
      <c r="N24" s="189">
        <f>VLOOKUP(N23,$P$7:$Q$36,2,FALSE)</f>
        <v>0</v>
      </c>
      <c r="O24" s="174"/>
      <c r="P24" s="232" t="s">
        <v>80</v>
      </c>
      <c r="Q24" s="232" t="s">
        <v>81</v>
      </c>
      <c r="R24" s="174"/>
    </row>
    <row r="25" spans="3:18" ht="24">
      <c r="C25" s="174"/>
      <c r="D25" s="285"/>
      <c r="E25" s="179" t="s">
        <v>24</v>
      </c>
      <c r="F25" s="180" t="s">
        <v>75</v>
      </c>
      <c r="G25" s="180" t="s">
        <v>2</v>
      </c>
      <c r="H25" s="174"/>
      <c r="I25" s="206"/>
      <c r="J25" s="283" t="s">
        <v>119</v>
      </c>
      <c r="K25" s="183" t="str">
        <f>F31</f>
        <v>Mathématiques</v>
      </c>
      <c r="L25" s="183" t="str">
        <f>G31</f>
        <v xml:space="preserve">Algorithmique &amp; C </v>
      </c>
      <c r="M25" s="238" t="str">
        <f>G33</f>
        <v>Examen Ingenerie</v>
      </c>
      <c r="N25" s="183" t="str">
        <f>G34</f>
        <v>Examen Ingenerie</v>
      </c>
      <c r="O25" s="174"/>
      <c r="P25" s="232" t="s">
        <v>82</v>
      </c>
      <c r="Q25" s="232" t="s">
        <v>83</v>
      </c>
      <c r="R25" s="174"/>
    </row>
    <row r="26" spans="3:18" ht="15.75" thickBot="1">
      <c r="C26" s="174"/>
      <c r="D26" s="285"/>
      <c r="E26" s="212"/>
      <c r="F26" s="213"/>
      <c r="G26" s="214"/>
      <c r="H26" s="174"/>
      <c r="I26" s="208"/>
      <c r="J26" s="284"/>
      <c r="K26" s="240" t="str">
        <f>VLOOKUP(K25,$P$7:$Q$36,2,FALSE)</f>
        <v>M. NAJIB</v>
      </c>
      <c r="L26" s="189" t="str">
        <f>VLOOKUP(L25,$P$7:$Q$36,2,FALSE)</f>
        <v>M. EL GAMAH</v>
      </c>
      <c r="M26" s="240">
        <f>VLOOKUP(M25,$P$7:$Q$36,2,FALSE)</f>
        <v>0</v>
      </c>
      <c r="N26" s="189">
        <f>VLOOKUP(N25,$P$7:$Q$36,2,FALSE)</f>
        <v>0</v>
      </c>
      <c r="O26" s="174"/>
      <c r="P26" s="233" t="s">
        <v>84</v>
      </c>
      <c r="Q26" s="233" t="s">
        <v>85</v>
      </c>
      <c r="R26" s="174"/>
    </row>
    <row r="27" spans="3:18">
      <c r="C27" s="174"/>
      <c r="D27" s="285"/>
      <c r="E27" s="179" t="s">
        <v>22</v>
      </c>
      <c r="F27" s="180" t="s">
        <v>71</v>
      </c>
      <c r="G27" s="180" t="s">
        <v>4</v>
      </c>
      <c r="H27" s="174"/>
      <c r="I27" s="174"/>
      <c r="J27" s="174"/>
      <c r="K27" s="174"/>
      <c r="L27" s="174"/>
      <c r="M27" s="174"/>
      <c r="N27" s="174"/>
      <c r="O27" s="174"/>
      <c r="P27" s="233" t="s">
        <v>86</v>
      </c>
      <c r="Q27" s="233" t="s">
        <v>87</v>
      </c>
      <c r="R27" s="174"/>
    </row>
    <row r="28" spans="3:18">
      <c r="C28" s="174"/>
      <c r="D28" s="285"/>
      <c r="E28" s="193" t="s">
        <v>23</v>
      </c>
      <c r="F28" s="180" t="s">
        <v>4</v>
      </c>
      <c r="G28" s="180" t="s">
        <v>7</v>
      </c>
      <c r="H28" s="174"/>
      <c r="I28" s="174"/>
      <c r="J28" s="174"/>
      <c r="K28" s="174"/>
      <c r="L28" s="174"/>
      <c r="M28" s="174"/>
      <c r="N28" s="174"/>
      <c r="O28" s="174"/>
      <c r="P28" s="233" t="s">
        <v>88</v>
      </c>
      <c r="Q28" s="233" t="s">
        <v>13</v>
      </c>
      <c r="R28" s="174"/>
    </row>
    <row r="29" spans="3:18">
      <c r="C29" s="174"/>
      <c r="D29" s="194"/>
      <c r="E29" s="195"/>
      <c r="F29" s="215"/>
      <c r="G29" s="216"/>
      <c r="H29" s="174"/>
      <c r="I29" s="174"/>
      <c r="J29" s="174"/>
      <c r="K29" s="174"/>
      <c r="L29" s="174"/>
      <c r="M29" s="174"/>
      <c r="N29" s="174"/>
      <c r="O29" s="174"/>
      <c r="P29" s="233" t="s">
        <v>14</v>
      </c>
      <c r="Q29" s="233" t="s">
        <v>14</v>
      </c>
      <c r="R29" s="174"/>
    </row>
    <row r="30" spans="3:18" ht="24">
      <c r="C30" s="174"/>
      <c r="D30" s="285" t="s">
        <v>18</v>
      </c>
      <c r="E30" s="207" t="s">
        <v>25</v>
      </c>
      <c r="F30" s="180" t="s">
        <v>106</v>
      </c>
      <c r="G30" s="180" t="s">
        <v>0</v>
      </c>
      <c r="H30" s="174"/>
      <c r="I30" s="174"/>
      <c r="J30" s="174"/>
      <c r="K30" s="174"/>
      <c r="L30" s="174"/>
      <c r="M30" s="174"/>
      <c r="N30" s="174"/>
      <c r="O30" s="174"/>
      <c r="P30" s="233" t="s">
        <v>90</v>
      </c>
      <c r="Q30" s="233" t="s">
        <v>89</v>
      </c>
      <c r="R30" s="174"/>
    </row>
    <row r="31" spans="3:18" ht="24">
      <c r="C31" s="174"/>
      <c r="D31" s="285"/>
      <c r="E31" s="179" t="s">
        <v>24</v>
      </c>
      <c r="F31" s="180" t="s">
        <v>0</v>
      </c>
      <c r="G31" s="180" t="s">
        <v>106</v>
      </c>
      <c r="H31" s="174"/>
      <c r="I31" s="174"/>
      <c r="J31" s="174"/>
      <c r="K31" s="174"/>
      <c r="L31" s="174"/>
      <c r="M31" s="174"/>
      <c r="N31" s="174"/>
      <c r="O31" s="174"/>
      <c r="P31" s="233" t="s">
        <v>91</v>
      </c>
      <c r="Q31" s="233" t="s">
        <v>103</v>
      </c>
      <c r="R31" s="174"/>
    </row>
    <row r="32" spans="3:18">
      <c r="C32" s="174"/>
      <c r="D32" s="285"/>
      <c r="E32" s="209"/>
      <c r="F32" s="210"/>
      <c r="G32" s="217"/>
      <c r="H32" s="174"/>
      <c r="I32" s="174"/>
      <c r="J32" s="174"/>
      <c r="K32" s="174"/>
      <c r="L32" s="174"/>
      <c r="M32" s="174"/>
      <c r="N32" s="174"/>
      <c r="O32" s="174"/>
      <c r="P32" s="233" t="s">
        <v>92</v>
      </c>
      <c r="Q32" s="233" t="s">
        <v>104</v>
      </c>
      <c r="R32" s="174"/>
    </row>
    <row r="33" spans="3:18" ht="24">
      <c r="C33" s="174"/>
      <c r="D33" s="285"/>
      <c r="E33" s="179" t="s">
        <v>22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93</v>
      </c>
      <c r="Q33" s="233" t="s">
        <v>94</v>
      </c>
      <c r="R33" s="174"/>
    </row>
    <row r="34" spans="3:18" ht="24.75" thickBot="1">
      <c r="C34" s="174"/>
      <c r="D34" s="286"/>
      <c r="E34" s="218" t="s">
        <v>23</v>
      </c>
      <c r="F34" s="180" t="s">
        <v>120</v>
      </c>
      <c r="G34" s="180" t="s">
        <v>120</v>
      </c>
      <c r="H34" s="174"/>
      <c r="I34" s="174"/>
      <c r="J34" s="174"/>
      <c r="K34" s="174"/>
      <c r="L34" s="174"/>
      <c r="M34" s="174"/>
      <c r="N34" s="174"/>
      <c r="O34" s="174"/>
      <c r="P34" s="233" t="s">
        <v>50</v>
      </c>
      <c r="Q34" s="233" t="s">
        <v>83</v>
      </c>
      <c r="R34" s="174"/>
    </row>
    <row r="35" spans="3:18" ht="15.75" thickTop="1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51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233" t="s">
        <v>95</v>
      </c>
      <c r="Q36" s="234" t="s">
        <v>105</v>
      </c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  <row r="39" spans="3:18"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</row>
  </sheetData>
  <mergeCells count="21">
    <mergeCell ref="J23:J24"/>
    <mergeCell ref="D24:D28"/>
    <mergeCell ref="J25:J26"/>
    <mergeCell ref="D30:D34"/>
    <mergeCell ref="I11:I14"/>
    <mergeCell ref="J11:J12"/>
    <mergeCell ref="D12:D16"/>
    <mergeCell ref="J13:J14"/>
    <mergeCell ref="J15:J16"/>
    <mergeCell ref="J17:J18"/>
    <mergeCell ref="D18:D22"/>
    <mergeCell ref="J21:J22"/>
    <mergeCell ref="E3:G3"/>
    <mergeCell ref="J3:M3"/>
    <mergeCell ref="F4:G4"/>
    <mergeCell ref="I4:N4"/>
    <mergeCell ref="D6:D10"/>
    <mergeCell ref="J6:K6"/>
    <mergeCell ref="I7:I10"/>
    <mergeCell ref="J7:J8"/>
    <mergeCell ref="J9:J10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C2:R39"/>
  <sheetViews>
    <sheetView topLeftCell="B1" workbookViewId="0">
      <selection activeCell="H18" sqref="H18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2" spans="3:18" ht="15.75" thickBot="1"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275" t="s">
        <v>109</v>
      </c>
      <c r="F3" s="276"/>
      <c r="G3" s="277"/>
      <c r="H3" s="174"/>
      <c r="I3" s="174"/>
      <c r="J3" s="275" t="s">
        <v>110</v>
      </c>
      <c r="K3" s="276"/>
      <c r="L3" s="276"/>
      <c r="M3" s="277"/>
      <c r="N3" s="174"/>
      <c r="O3" s="174"/>
      <c r="P3" s="174"/>
      <c r="Q3" s="174"/>
      <c r="R3" s="174"/>
    </row>
    <row r="4" spans="3:18" ht="15.75" thickBot="1">
      <c r="C4" s="174"/>
      <c r="D4" s="174"/>
      <c r="E4" s="175" t="s">
        <v>15</v>
      </c>
      <c r="F4" s="278" t="s">
        <v>56</v>
      </c>
      <c r="G4" s="279"/>
      <c r="H4" s="174"/>
      <c r="I4" s="280" t="s">
        <v>111</v>
      </c>
      <c r="J4" s="281"/>
      <c r="K4" s="281"/>
      <c r="L4" s="281"/>
      <c r="M4" s="281"/>
      <c r="N4" s="282"/>
      <c r="O4" s="174"/>
      <c r="P4" s="174"/>
      <c r="Q4" s="174"/>
      <c r="R4" s="174"/>
    </row>
    <row r="5" spans="3:18" ht="15.75" thickBot="1">
      <c r="C5" s="174"/>
      <c r="D5" s="176" t="s">
        <v>26</v>
      </c>
      <c r="E5" s="177" t="s">
        <v>21</v>
      </c>
      <c r="F5" s="178" t="s">
        <v>19</v>
      </c>
      <c r="G5" s="178" t="s">
        <v>20</v>
      </c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</row>
    <row r="6" spans="3:18" ht="24.75" thickBot="1">
      <c r="C6" s="174"/>
      <c r="D6" s="287" t="s">
        <v>44</v>
      </c>
      <c r="E6" s="179" t="s">
        <v>25</v>
      </c>
      <c r="F6" s="180" t="s">
        <v>4</v>
      </c>
      <c r="G6" s="180" t="s">
        <v>75</v>
      </c>
      <c r="H6" s="174"/>
      <c r="I6" s="181" t="s">
        <v>112</v>
      </c>
      <c r="J6" s="288" t="s">
        <v>113</v>
      </c>
      <c r="K6" s="289"/>
      <c r="L6" s="237" t="s">
        <v>114</v>
      </c>
      <c r="M6" s="237" t="s">
        <v>115</v>
      </c>
      <c r="N6" s="237" t="s">
        <v>116</v>
      </c>
      <c r="O6" s="174"/>
      <c r="P6" s="219" t="s">
        <v>36</v>
      </c>
      <c r="Q6" s="219" t="s">
        <v>45</v>
      </c>
      <c r="R6" s="174"/>
    </row>
    <row r="7" spans="3:18" ht="24">
      <c r="C7" s="174"/>
      <c r="D7" s="285"/>
      <c r="E7" s="179" t="s">
        <v>24</v>
      </c>
      <c r="F7" s="180" t="s">
        <v>2</v>
      </c>
      <c r="G7" s="180" t="s">
        <v>1</v>
      </c>
      <c r="H7" s="174"/>
      <c r="I7" s="283" t="s">
        <v>47</v>
      </c>
      <c r="J7" s="283" t="s">
        <v>117</v>
      </c>
      <c r="K7" s="183" t="str">
        <f>F6</f>
        <v>Automatique</v>
      </c>
      <c r="L7" s="183" t="str">
        <f>F7</f>
        <v>Electronique</v>
      </c>
      <c r="M7" s="238" t="str">
        <f>F9</f>
        <v>Langues &amp; communication</v>
      </c>
      <c r="N7" s="185" t="str">
        <f>F10</f>
        <v>Langues &amp; communication</v>
      </c>
      <c r="O7" s="174"/>
      <c r="P7" s="220" t="s">
        <v>106</v>
      </c>
      <c r="Q7" s="221" t="s">
        <v>40</v>
      </c>
      <c r="R7" s="174"/>
    </row>
    <row r="8" spans="3:18" ht="24.75" thickBot="1">
      <c r="C8" s="174"/>
      <c r="D8" s="285"/>
      <c r="E8" s="186"/>
      <c r="F8" s="187"/>
      <c r="G8" s="188"/>
      <c r="H8" s="174"/>
      <c r="I8" s="290"/>
      <c r="J8" s="284"/>
      <c r="K8" s="189" t="str">
        <f>VLOOKUP(K7,$P$7:$Q$36,2,FALSE)</f>
        <v>M. OUADGHIRI</v>
      </c>
      <c r="L8" s="189" t="str">
        <f>VLOOKUP(L7,$P$7:$Q$36,2,FALSE)</f>
        <v>M. NGOTE</v>
      </c>
      <c r="M8" s="240" t="str">
        <f>IF(M7="","",VLOOKUP(M7,$P$7:$Q$36,2,FALSE))</f>
        <v>Voir emploi centre des langues</v>
      </c>
      <c r="N8" s="240" t="str">
        <f>IF(N7="","",VLOOKUP(N7,$P$7:$Q$36,2,FALSE))</f>
        <v>Voir emploi centre des langues</v>
      </c>
      <c r="O8" s="174"/>
      <c r="P8" s="222" t="s">
        <v>1</v>
      </c>
      <c r="Q8" s="223" t="s">
        <v>13</v>
      </c>
      <c r="R8" s="174"/>
    </row>
    <row r="9" spans="3:18" ht="24">
      <c r="C9" s="174"/>
      <c r="D9" s="285"/>
      <c r="E9" s="179" t="s">
        <v>22</v>
      </c>
      <c r="F9" s="180" t="s">
        <v>118</v>
      </c>
      <c r="G9" s="180" t="s">
        <v>118</v>
      </c>
      <c r="H9" s="174"/>
      <c r="I9" s="290"/>
      <c r="J9" s="283" t="s">
        <v>119</v>
      </c>
      <c r="K9" s="183" t="str">
        <f>G6</f>
        <v>Dessin &amp; Technologie</v>
      </c>
      <c r="L9" s="183" t="str">
        <f>G7</f>
        <v>Analyse Numérique</v>
      </c>
      <c r="M9" s="191"/>
      <c r="N9" s="192"/>
      <c r="O9" s="174"/>
      <c r="P9" s="222" t="s">
        <v>4</v>
      </c>
      <c r="Q9" s="224" t="s">
        <v>37</v>
      </c>
      <c r="R9" s="174"/>
    </row>
    <row r="10" spans="3:18" ht="24.75" thickBot="1">
      <c r="C10" s="174"/>
      <c r="D10" s="285"/>
      <c r="E10" s="193" t="s">
        <v>23</v>
      </c>
      <c r="F10" s="180" t="s">
        <v>118</v>
      </c>
      <c r="G10" s="180" t="s">
        <v>118</v>
      </c>
      <c r="H10" s="174"/>
      <c r="I10" s="284"/>
      <c r="J10" s="284"/>
      <c r="K10" s="189" t="str">
        <f>VLOOKUP(K9,$P$7:$Q$36,2,FALSE)</f>
        <v>M. LASRI</v>
      </c>
      <c r="L10" s="189" t="str">
        <f>VLOOKUP(L9,$P$7:$Q$36,2,FALSE)</f>
        <v>M. ZAOUI</v>
      </c>
      <c r="M10" s="240" t="str">
        <f>IF(M9="","",VLOOKUP(M9,$P$7:$Q$36,2,FALSE))</f>
        <v/>
      </c>
      <c r="N10" s="240" t="str">
        <f>IF(N9="","",VLOOKUP(N9,$P$7:$Q$36,2,FALSE))</f>
        <v/>
      </c>
      <c r="O10" s="174"/>
      <c r="P10" s="225"/>
      <c r="Q10" s="226"/>
      <c r="R10" s="174"/>
    </row>
    <row r="11" spans="3:18">
      <c r="C11" s="174"/>
      <c r="D11" s="194"/>
      <c r="E11" s="195"/>
      <c r="F11" s="196"/>
      <c r="G11" s="197"/>
      <c r="H11" s="174"/>
      <c r="I11" s="283" t="s">
        <v>16</v>
      </c>
      <c r="J11" s="283" t="s">
        <v>117</v>
      </c>
      <c r="K11" s="183" t="str">
        <f>F12</f>
        <v>Automatique</v>
      </c>
      <c r="L11" s="183" t="str">
        <f>F13</f>
        <v>Electrotechnique</v>
      </c>
      <c r="M11" s="183" t="str">
        <f>F15</f>
        <v>Dessin &amp; Technologie</v>
      </c>
      <c r="N11" s="183" t="str">
        <f>F16</f>
        <v>Economie</v>
      </c>
      <c r="O11" s="174"/>
      <c r="P11" s="227" t="s">
        <v>5</v>
      </c>
      <c r="Q11" s="228" t="s">
        <v>38</v>
      </c>
      <c r="R11" s="174"/>
    </row>
    <row r="12" spans="3:18" ht="24.75" thickBot="1">
      <c r="C12" s="174"/>
      <c r="D12" s="285" t="s">
        <v>16</v>
      </c>
      <c r="E12" s="198" t="s">
        <v>25</v>
      </c>
      <c r="F12" s="180" t="s">
        <v>4</v>
      </c>
      <c r="G12" s="180" t="s">
        <v>3</v>
      </c>
      <c r="H12" s="174"/>
      <c r="I12" s="290"/>
      <c r="J12" s="284"/>
      <c r="K12" s="240" t="str">
        <f>VLOOKUP(K11,$P$7:$Q$36,2,FALSE)</f>
        <v>M. OUADGHIRI</v>
      </c>
      <c r="L12" s="240" t="str">
        <f>VLOOKUP(L11,$P$7:$Q$36,2,FALSE)</f>
        <v>M. NGOTE</v>
      </c>
      <c r="M12" s="240" t="str">
        <f>VLOOKUP(M11,$P$7:$Q$36,2,FALSE)</f>
        <v>M. LASRI</v>
      </c>
      <c r="N12" s="240" t="str">
        <f>VLOOKUP(N11,$P$7:$Q$36,2,FALSE)</f>
        <v>M. EL OUADI</v>
      </c>
      <c r="O12" s="174"/>
      <c r="P12" s="229" t="s">
        <v>8</v>
      </c>
      <c r="Q12" s="221" t="s">
        <v>74</v>
      </c>
      <c r="R12" s="174"/>
    </row>
    <row r="13" spans="3:18" ht="24">
      <c r="C13" s="174"/>
      <c r="D13" s="285"/>
      <c r="E13" s="199" t="s">
        <v>24</v>
      </c>
      <c r="F13" s="180" t="s">
        <v>3</v>
      </c>
      <c r="G13" s="180" t="s">
        <v>4</v>
      </c>
      <c r="H13" s="174"/>
      <c r="I13" s="290"/>
      <c r="J13" s="283" t="s">
        <v>119</v>
      </c>
      <c r="K13" s="183" t="str">
        <f>G12</f>
        <v>Electrotechnique</v>
      </c>
      <c r="L13" s="183" t="str">
        <f>G13</f>
        <v>Automatique</v>
      </c>
      <c r="M13" s="183" t="str">
        <f>G15</f>
        <v>Ingénierie</v>
      </c>
      <c r="N13" s="183" t="str">
        <f>G16</f>
        <v>Dessin &amp; Technologie</v>
      </c>
      <c r="O13" s="174"/>
      <c r="P13" s="230" t="s">
        <v>75</v>
      </c>
      <c r="Q13" s="231" t="s">
        <v>10</v>
      </c>
      <c r="R13" s="174"/>
    </row>
    <row r="14" spans="3:18" ht="15.75" thickBot="1">
      <c r="C14" s="174"/>
      <c r="D14" s="285"/>
      <c r="E14" s="200"/>
      <c r="F14" s="201"/>
      <c r="G14" s="202"/>
      <c r="H14" s="174"/>
      <c r="I14" s="284"/>
      <c r="J14" s="284"/>
      <c r="K14" s="240" t="str">
        <f>VLOOKUP(K13,$P$7:$Q$36,2,FALSE)</f>
        <v>M. NGOTE</v>
      </c>
      <c r="L14" s="189" t="str">
        <f>VLOOKUP(L13,$P$7:$Q$36,2,FALSE)</f>
        <v>M. OUADGHIRI</v>
      </c>
      <c r="M14" s="240" t="str">
        <f>VLOOKUP(M13,$P$7:$Q$36,2,FALSE)</f>
        <v>M. HAMIDI</v>
      </c>
      <c r="N14" s="240" t="str">
        <f>VLOOKUP(N13,$P$7:$Q$36,2,FALSE)</f>
        <v>M. LASRI</v>
      </c>
      <c r="O14" s="174"/>
      <c r="P14" s="229" t="s">
        <v>7</v>
      </c>
      <c r="Q14" s="221" t="s">
        <v>102</v>
      </c>
      <c r="R14" s="174"/>
    </row>
    <row r="15" spans="3:18" ht="24">
      <c r="C15" s="174"/>
      <c r="D15" s="285"/>
      <c r="E15" s="199" t="s">
        <v>22</v>
      </c>
      <c r="F15" s="180" t="s">
        <v>75</v>
      </c>
      <c r="G15" s="180" t="s">
        <v>11</v>
      </c>
      <c r="H15" s="174"/>
      <c r="I15" s="239"/>
      <c r="J15" s="283" t="s">
        <v>117</v>
      </c>
      <c r="K15" s="183" t="str">
        <f>F18</f>
        <v>Mathématiques</v>
      </c>
      <c r="L15" s="183" t="str">
        <f>F19</f>
        <v>Metrologie</v>
      </c>
      <c r="M15" s="235"/>
      <c r="N15" s="235"/>
      <c r="O15" s="174"/>
      <c r="P15" s="229" t="s">
        <v>2</v>
      </c>
      <c r="Q15" s="231" t="s">
        <v>39</v>
      </c>
      <c r="R15" s="174"/>
    </row>
    <row r="16" spans="3:18" ht="24.75" thickBot="1">
      <c r="C16" s="174"/>
      <c r="D16" s="285"/>
      <c r="E16" s="204" t="s">
        <v>23</v>
      </c>
      <c r="F16" s="180" t="s">
        <v>7</v>
      </c>
      <c r="G16" s="180" t="s">
        <v>75</v>
      </c>
      <c r="H16" s="174"/>
      <c r="I16" s="239" t="s">
        <v>97</v>
      </c>
      <c r="J16" s="284"/>
      <c r="K16" s="240" t="str">
        <f>VLOOKUP(K15,$P$7:$Q$36,2,FALSE)</f>
        <v>M. NAJIB</v>
      </c>
      <c r="L16" s="189" t="str">
        <f>VLOOKUP(L15,$P$7:$Q$36,2,FALSE)</f>
        <v>M. MOUBAKER</v>
      </c>
      <c r="M16" s="236" t="str">
        <f>IF(M15="","",VLOOKUP(M15,$P$7:$Q$36,2,FALSE))</f>
        <v/>
      </c>
      <c r="N16" s="236" t="str">
        <f>IF(N15="","",VLOOKUP(N15,$P$7:$Q$36,2,FALSE))</f>
        <v/>
      </c>
      <c r="O16" s="174"/>
      <c r="P16" s="225"/>
      <c r="Q16" s="226"/>
      <c r="R16" s="174"/>
    </row>
    <row r="17" spans="3:18">
      <c r="C17" s="174"/>
      <c r="D17" s="194"/>
      <c r="E17" s="195"/>
      <c r="F17" s="205"/>
      <c r="G17" s="180" t="s">
        <v>4</v>
      </c>
      <c r="H17" s="174"/>
      <c r="I17" s="206"/>
      <c r="J17" s="283" t="s">
        <v>119</v>
      </c>
      <c r="K17" s="183" t="str">
        <f>G18</f>
        <v>Automatique</v>
      </c>
      <c r="L17" s="183" t="str">
        <f>G19</f>
        <v>Mathématiques</v>
      </c>
      <c r="M17" s="235"/>
      <c r="N17" s="235"/>
      <c r="O17" s="174"/>
      <c r="P17" s="229" t="s">
        <v>3</v>
      </c>
      <c r="Q17" s="221" t="s">
        <v>39</v>
      </c>
      <c r="R17" s="174"/>
    </row>
    <row r="18" spans="3:18" ht="15.75" thickBot="1">
      <c r="C18" s="174"/>
      <c r="D18" s="285" t="s">
        <v>97</v>
      </c>
      <c r="E18" s="207" t="s">
        <v>25</v>
      </c>
      <c r="F18" s="180" t="s">
        <v>0</v>
      </c>
      <c r="G18" s="180" t="s">
        <v>4</v>
      </c>
      <c r="H18" s="174"/>
      <c r="I18" s="208"/>
      <c r="J18" s="284"/>
      <c r="K18" s="240" t="str">
        <f>VLOOKUP(K17,$P$7:$Q$36,2,FALSE)</f>
        <v>M. OUADGHIRI</v>
      </c>
      <c r="L18" s="189" t="str">
        <f>VLOOKUP(L17,$P$7:$Q$36,2,FALSE)</f>
        <v>M. NAJIB</v>
      </c>
      <c r="M18" s="236" t="str">
        <f>IF(M17="","",VLOOKUP(M17,$P$7:$Q$36,2,FALSE))</f>
        <v/>
      </c>
      <c r="N18" s="236" t="str">
        <f>IF(N17="","",VLOOKUP(N17,$P$7:$Q$36,2,FALSE))</f>
        <v/>
      </c>
      <c r="O18" s="174"/>
      <c r="P18" s="229" t="s">
        <v>11</v>
      </c>
      <c r="Q18" s="221" t="s">
        <v>41</v>
      </c>
      <c r="R18" s="174"/>
    </row>
    <row r="19" spans="3:18">
      <c r="C19" s="174"/>
      <c r="D19" s="285"/>
      <c r="E19" s="179" t="s">
        <v>24</v>
      </c>
      <c r="F19" s="180" t="s">
        <v>71</v>
      </c>
      <c r="G19" s="180" t="s">
        <v>0</v>
      </c>
      <c r="H19" s="174"/>
      <c r="I19" s="239"/>
      <c r="J19" s="183"/>
      <c r="K19" s="183" t="str">
        <f>F24</f>
        <v>Electronique</v>
      </c>
      <c r="L19" s="183" t="str">
        <f>F25</f>
        <v>Dessin &amp; Technologie</v>
      </c>
      <c r="M19" s="183" t="str">
        <f>F27</f>
        <v>Metrologie</v>
      </c>
      <c r="N19" s="183" t="str">
        <f>F28</f>
        <v>Automatique</v>
      </c>
      <c r="O19" s="174"/>
      <c r="P19" s="227" t="s">
        <v>0</v>
      </c>
      <c r="Q19" s="228" t="s">
        <v>9</v>
      </c>
      <c r="R19" s="174"/>
    </row>
    <row r="20" spans="3:18" ht="15.75" thickBot="1">
      <c r="C20" s="174"/>
      <c r="D20" s="285"/>
      <c r="E20" s="209"/>
      <c r="F20" s="210"/>
      <c r="G20" s="210"/>
      <c r="H20" s="174"/>
      <c r="I20" s="239"/>
      <c r="J20" s="189" t="s">
        <v>117</v>
      </c>
      <c r="K20" s="240" t="str">
        <f>VLOOKUP(K19,$P$7:$Q$36,2,FALSE)</f>
        <v>M. NGOTE</v>
      </c>
      <c r="L20" s="189" t="str">
        <f>VLOOKUP(L19,$P$7:$Q$36,2,FALSE)</f>
        <v>M. LASRI</v>
      </c>
      <c r="M20" s="240" t="str">
        <f>VLOOKUP(M19,$P$7:$Q$36,2,FALSE)</f>
        <v>M. MOUBAKER</v>
      </c>
      <c r="N20" s="240" t="str">
        <f>VLOOKUP(N19,$P$7:$Q$36,2,FALSE)</f>
        <v>M. OUADGHIRI</v>
      </c>
      <c r="O20" s="174"/>
      <c r="P20" s="227" t="s">
        <v>71</v>
      </c>
      <c r="Q20" s="228" t="s">
        <v>46</v>
      </c>
      <c r="R20" s="174"/>
    </row>
    <row r="21" spans="3:18">
      <c r="C21" s="174"/>
      <c r="D21" s="285"/>
      <c r="E21" s="179" t="s">
        <v>22</v>
      </c>
      <c r="F21" s="180"/>
      <c r="G21" s="180"/>
      <c r="H21" s="174"/>
      <c r="I21" s="239" t="s">
        <v>17</v>
      </c>
      <c r="J21" s="283" t="s">
        <v>119</v>
      </c>
      <c r="K21" s="183" t="str">
        <f>G24</f>
        <v>Automatismes</v>
      </c>
      <c r="L21" s="183" t="str">
        <f>G25</f>
        <v>Electronique</v>
      </c>
      <c r="M21" s="183" t="str">
        <f>G27</f>
        <v>Automatique</v>
      </c>
      <c r="N21" s="183" t="str">
        <f>G28</f>
        <v>Economie</v>
      </c>
      <c r="O21" s="174"/>
      <c r="P21" s="232" t="s">
        <v>12</v>
      </c>
      <c r="Q21" s="232" t="s">
        <v>43</v>
      </c>
      <c r="R21" s="174"/>
    </row>
    <row r="22" spans="3:18" ht="15.75" thickBot="1">
      <c r="C22" s="174"/>
      <c r="D22" s="285"/>
      <c r="E22" s="193" t="s">
        <v>23</v>
      </c>
      <c r="F22" s="180"/>
      <c r="G22" s="180"/>
      <c r="H22" s="174"/>
      <c r="I22" s="208"/>
      <c r="J22" s="284"/>
      <c r="K22" s="240" t="str">
        <f>VLOOKUP(K21,$P$7:$Q$36,2,FALSE)</f>
        <v>M. TAHIRI</v>
      </c>
      <c r="L22" s="189" t="str">
        <f>VLOOKUP(L21,$P$7:$Q$36,2,FALSE)</f>
        <v>M. NGOTE</v>
      </c>
      <c r="M22" s="240" t="str">
        <f>VLOOKUP(M21,$P$7:$Q$36,2,FALSE)</f>
        <v>M. OUADGHIRI</v>
      </c>
      <c r="N22" s="240" t="str">
        <f>VLOOKUP(N21,$P$7:$Q$36,2,FALSE)</f>
        <v>M. EL OUADI</v>
      </c>
      <c r="O22" s="174"/>
      <c r="P22" s="232" t="s">
        <v>120</v>
      </c>
      <c r="Q22" s="232"/>
      <c r="R22" s="174"/>
    </row>
    <row r="23" spans="3:18" ht="24">
      <c r="C23" s="174"/>
      <c r="D23" s="194"/>
      <c r="E23" s="195"/>
      <c r="F23" s="196"/>
      <c r="G23" s="211"/>
      <c r="H23" s="174"/>
      <c r="I23" s="239"/>
      <c r="J23" s="283" t="s">
        <v>117</v>
      </c>
      <c r="K23" s="183" t="str">
        <f>F30</f>
        <v xml:space="preserve">Algorithmique &amp; C </v>
      </c>
      <c r="L23" s="183" t="str">
        <f>F31</f>
        <v>Mathématiques</v>
      </c>
      <c r="M23" s="238" t="str">
        <f>F33</f>
        <v>Examen Ingenerie</v>
      </c>
      <c r="N23" s="185" t="str">
        <f>F34</f>
        <v>Examen Ingenerie</v>
      </c>
      <c r="O23" s="174"/>
      <c r="P23" s="180" t="s">
        <v>118</v>
      </c>
      <c r="Q23" s="180" t="s">
        <v>121</v>
      </c>
      <c r="R23" s="174"/>
    </row>
    <row r="24" spans="3:18" ht="15.75" thickBot="1">
      <c r="C24" s="174"/>
      <c r="D24" s="285" t="s">
        <v>17</v>
      </c>
      <c r="E24" s="207" t="s">
        <v>25</v>
      </c>
      <c r="F24" s="180" t="s">
        <v>2</v>
      </c>
      <c r="G24" s="180" t="s">
        <v>5</v>
      </c>
      <c r="H24" s="174"/>
      <c r="I24" s="239" t="s">
        <v>18</v>
      </c>
      <c r="J24" s="284"/>
      <c r="K24" s="240" t="str">
        <f>VLOOKUP(K23,$P$7:$Q$36,2,FALSE)</f>
        <v>M. EL GAMAH</v>
      </c>
      <c r="L24" s="189" t="str">
        <f>VLOOKUP(L23,$P$7:$Q$36,2,FALSE)</f>
        <v>M. NAJIB</v>
      </c>
      <c r="M24" s="240">
        <f>VLOOKUP(M23,$P$7:$Q$36,2,FALSE)</f>
        <v>0</v>
      </c>
      <c r="N24" s="189">
        <f>VLOOKUP(N23,$P$7:$Q$36,2,FALSE)</f>
        <v>0</v>
      </c>
      <c r="O24" s="174"/>
      <c r="P24" s="232" t="s">
        <v>80</v>
      </c>
      <c r="Q24" s="232" t="s">
        <v>81</v>
      </c>
      <c r="R24" s="174"/>
    </row>
    <row r="25" spans="3:18" ht="24">
      <c r="C25" s="174"/>
      <c r="D25" s="285"/>
      <c r="E25" s="179" t="s">
        <v>24</v>
      </c>
      <c r="F25" s="180" t="s">
        <v>75</v>
      </c>
      <c r="G25" s="180" t="s">
        <v>2</v>
      </c>
      <c r="H25" s="174"/>
      <c r="I25" s="206"/>
      <c r="J25" s="283" t="s">
        <v>119</v>
      </c>
      <c r="K25" s="183" t="str">
        <f>F31</f>
        <v>Mathématiques</v>
      </c>
      <c r="L25" s="183" t="str">
        <f>G31</f>
        <v xml:space="preserve">Algorithmique &amp; C </v>
      </c>
      <c r="M25" s="238" t="str">
        <f>G33</f>
        <v>Examen Ingenerie</v>
      </c>
      <c r="N25" s="183" t="str">
        <f>G34</f>
        <v>Examen Ingenerie</v>
      </c>
      <c r="O25" s="174"/>
      <c r="P25" s="232" t="s">
        <v>82</v>
      </c>
      <c r="Q25" s="232" t="s">
        <v>83</v>
      </c>
      <c r="R25" s="174"/>
    </row>
    <row r="26" spans="3:18" ht="15.75" thickBot="1">
      <c r="C26" s="174"/>
      <c r="D26" s="285"/>
      <c r="E26" s="212"/>
      <c r="F26" s="213"/>
      <c r="G26" s="214"/>
      <c r="H26" s="174"/>
      <c r="I26" s="208"/>
      <c r="J26" s="284"/>
      <c r="K26" s="240" t="str">
        <f>VLOOKUP(K25,$P$7:$Q$36,2,FALSE)</f>
        <v>M. NAJIB</v>
      </c>
      <c r="L26" s="189" t="str">
        <f>VLOOKUP(L25,$P$7:$Q$36,2,FALSE)</f>
        <v>M. EL GAMAH</v>
      </c>
      <c r="M26" s="240">
        <f>VLOOKUP(M25,$P$7:$Q$36,2,FALSE)</f>
        <v>0</v>
      </c>
      <c r="N26" s="189">
        <f>VLOOKUP(N25,$P$7:$Q$36,2,FALSE)</f>
        <v>0</v>
      </c>
      <c r="O26" s="174"/>
      <c r="P26" s="233" t="s">
        <v>84</v>
      </c>
      <c r="Q26" s="233" t="s">
        <v>85</v>
      </c>
      <c r="R26" s="174"/>
    </row>
    <row r="27" spans="3:18">
      <c r="C27" s="174"/>
      <c r="D27" s="285"/>
      <c r="E27" s="179" t="s">
        <v>22</v>
      </c>
      <c r="F27" s="180" t="s">
        <v>71</v>
      </c>
      <c r="G27" s="180" t="s">
        <v>4</v>
      </c>
      <c r="H27" s="174"/>
      <c r="I27" s="174"/>
      <c r="J27" s="174"/>
      <c r="K27" s="174"/>
      <c r="L27" s="174"/>
      <c r="M27" s="174"/>
      <c r="N27" s="174"/>
      <c r="O27" s="174"/>
      <c r="P27" s="233" t="s">
        <v>86</v>
      </c>
      <c r="Q27" s="233" t="s">
        <v>87</v>
      </c>
      <c r="R27" s="174"/>
    </row>
    <row r="28" spans="3:18">
      <c r="C28" s="174"/>
      <c r="D28" s="285"/>
      <c r="E28" s="193" t="s">
        <v>23</v>
      </c>
      <c r="F28" s="180" t="s">
        <v>4</v>
      </c>
      <c r="G28" s="180" t="s">
        <v>7</v>
      </c>
      <c r="H28" s="174"/>
      <c r="I28" s="174"/>
      <c r="J28" s="174"/>
      <c r="K28" s="174"/>
      <c r="L28" s="174"/>
      <c r="M28" s="174"/>
      <c r="N28" s="174"/>
      <c r="O28" s="174"/>
      <c r="P28" s="233" t="s">
        <v>88</v>
      </c>
      <c r="Q28" s="233" t="s">
        <v>13</v>
      </c>
      <c r="R28" s="174"/>
    </row>
    <row r="29" spans="3:18">
      <c r="C29" s="174"/>
      <c r="D29" s="194"/>
      <c r="E29" s="195"/>
      <c r="F29" s="215"/>
      <c r="G29" s="216"/>
      <c r="H29" s="174"/>
      <c r="I29" s="174"/>
      <c r="J29" s="174"/>
      <c r="K29" s="174"/>
      <c r="L29" s="174"/>
      <c r="M29" s="174"/>
      <c r="N29" s="174"/>
      <c r="O29" s="174"/>
      <c r="P29" s="233" t="s">
        <v>14</v>
      </c>
      <c r="Q29" s="233" t="s">
        <v>14</v>
      </c>
      <c r="R29" s="174"/>
    </row>
    <row r="30" spans="3:18" ht="24">
      <c r="C30" s="174"/>
      <c r="D30" s="285" t="s">
        <v>18</v>
      </c>
      <c r="E30" s="207" t="s">
        <v>25</v>
      </c>
      <c r="F30" s="180" t="s">
        <v>106</v>
      </c>
      <c r="G30" s="180" t="s">
        <v>0</v>
      </c>
      <c r="H30" s="174"/>
      <c r="I30" s="174"/>
      <c r="J30" s="174"/>
      <c r="K30" s="174"/>
      <c r="L30" s="174"/>
      <c r="M30" s="174"/>
      <c r="N30" s="174"/>
      <c r="O30" s="174"/>
      <c r="P30" s="233" t="s">
        <v>90</v>
      </c>
      <c r="Q30" s="233" t="s">
        <v>89</v>
      </c>
      <c r="R30" s="174"/>
    </row>
    <row r="31" spans="3:18" ht="24">
      <c r="C31" s="174"/>
      <c r="D31" s="285"/>
      <c r="E31" s="179" t="s">
        <v>24</v>
      </c>
      <c r="F31" s="180" t="s">
        <v>0</v>
      </c>
      <c r="G31" s="180" t="s">
        <v>106</v>
      </c>
      <c r="H31" s="174"/>
      <c r="I31" s="174"/>
      <c r="J31" s="174"/>
      <c r="K31" s="174"/>
      <c r="L31" s="174"/>
      <c r="M31" s="174"/>
      <c r="N31" s="174"/>
      <c r="O31" s="174"/>
      <c r="P31" s="233" t="s">
        <v>91</v>
      </c>
      <c r="Q31" s="233" t="s">
        <v>103</v>
      </c>
      <c r="R31" s="174"/>
    </row>
    <row r="32" spans="3:18">
      <c r="C32" s="174"/>
      <c r="D32" s="285"/>
      <c r="E32" s="209"/>
      <c r="F32" s="210"/>
      <c r="G32" s="217"/>
      <c r="H32" s="174"/>
      <c r="I32" s="174"/>
      <c r="J32" s="174"/>
      <c r="K32" s="174"/>
      <c r="L32" s="174"/>
      <c r="M32" s="174"/>
      <c r="N32" s="174"/>
      <c r="O32" s="174"/>
      <c r="P32" s="233" t="s">
        <v>92</v>
      </c>
      <c r="Q32" s="233" t="s">
        <v>104</v>
      </c>
      <c r="R32" s="174"/>
    </row>
    <row r="33" spans="3:18" ht="24">
      <c r="C33" s="174"/>
      <c r="D33" s="285"/>
      <c r="E33" s="179" t="s">
        <v>22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93</v>
      </c>
      <c r="Q33" s="233" t="s">
        <v>94</v>
      </c>
      <c r="R33" s="174"/>
    </row>
    <row r="34" spans="3:18" ht="24.75" thickBot="1">
      <c r="C34" s="174"/>
      <c r="D34" s="286"/>
      <c r="E34" s="218" t="s">
        <v>23</v>
      </c>
      <c r="F34" s="180" t="s">
        <v>120</v>
      </c>
      <c r="G34" s="180" t="s">
        <v>120</v>
      </c>
      <c r="H34" s="174"/>
      <c r="I34" s="174"/>
      <c r="J34" s="174"/>
      <c r="K34" s="174"/>
      <c r="L34" s="174"/>
      <c r="M34" s="174"/>
      <c r="N34" s="174"/>
      <c r="O34" s="174"/>
      <c r="P34" s="233" t="s">
        <v>50</v>
      </c>
      <c r="Q34" s="233" t="s">
        <v>83</v>
      </c>
      <c r="R34" s="174"/>
    </row>
    <row r="35" spans="3:18" ht="15.75" thickTop="1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51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233" t="s">
        <v>95</v>
      </c>
      <c r="Q36" s="234" t="s">
        <v>105</v>
      </c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  <row r="39" spans="3:18"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</row>
  </sheetData>
  <mergeCells count="21">
    <mergeCell ref="J23:J24"/>
    <mergeCell ref="D24:D28"/>
    <mergeCell ref="J25:J26"/>
    <mergeCell ref="D30:D34"/>
    <mergeCell ref="I11:I14"/>
    <mergeCell ref="J11:J12"/>
    <mergeCell ref="D12:D16"/>
    <mergeCell ref="J13:J14"/>
    <mergeCell ref="J15:J16"/>
    <mergeCell ref="J17:J18"/>
    <mergeCell ref="D18:D22"/>
    <mergeCell ref="J21:J22"/>
    <mergeCell ref="E3:G3"/>
    <mergeCell ref="J3:M3"/>
    <mergeCell ref="F4:G4"/>
    <mergeCell ref="I4:N4"/>
    <mergeCell ref="D6:D10"/>
    <mergeCell ref="J6:K6"/>
    <mergeCell ref="I7:I10"/>
    <mergeCell ref="J7:J8"/>
    <mergeCell ref="J9:J10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C2:R39"/>
  <sheetViews>
    <sheetView topLeftCell="B1" workbookViewId="0">
      <selection activeCell="H18" sqref="H18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9" max="9" width="14" customWidth="1"/>
    <col min="11" max="14" width="25.7109375" customWidth="1"/>
    <col min="16" max="16" width="16" customWidth="1"/>
    <col min="17" max="17" width="18.5703125" customWidth="1"/>
  </cols>
  <sheetData>
    <row r="2" spans="3:18" ht="15.75" thickBot="1"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3:18" ht="15.75" thickBot="1">
      <c r="C3" s="174"/>
      <c r="D3" s="174"/>
      <c r="E3" s="275" t="s">
        <v>109</v>
      </c>
      <c r="F3" s="276"/>
      <c r="G3" s="277"/>
      <c r="H3" s="174"/>
      <c r="I3" s="174"/>
      <c r="J3" s="275" t="s">
        <v>110</v>
      </c>
      <c r="K3" s="276"/>
      <c r="L3" s="276"/>
      <c r="M3" s="277"/>
      <c r="N3" s="174"/>
      <c r="O3" s="174"/>
      <c r="P3" s="174"/>
      <c r="Q3" s="174"/>
      <c r="R3" s="174"/>
    </row>
    <row r="4" spans="3:18" ht="15.75" thickBot="1">
      <c r="C4" s="174"/>
      <c r="D4" s="174"/>
      <c r="E4" s="175" t="s">
        <v>15</v>
      </c>
      <c r="F4" s="278" t="s">
        <v>56</v>
      </c>
      <c r="G4" s="279"/>
      <c r="H4" s="174"/>
      <c r="I4" s="280" t="s">
        <v>111</v>
      </c>
      <c r="J4" s="281"/>
      <c r="K4" s="281"/>
      <c r="L4" s="281"/>
      <c r="M4" s="281"/>
      <c r="N4" s="282"/>
      <c r="O4" s="174"/>
      <c r="P4" s="174"/>
      <c r="Q4" s="174"/>
      <c r="R4" s="174"/>
    </row>
    <row r="5" spans="3:18" ht="15.75" thickBot="1">
      <c r="C5" s="174"/>
      <c r="D5" s="176" t="s">
        <v>26</v>
      </c>
      <c r="E5" s="177" t="s">
        <v>21</v>
      </c>
      <c r="F5" s="178" t="s">
        <v>19</v>
      </c>
      <c r="G5" s="178" t="s">
        <v>20</v>
      </c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</row>
    <row r="6" spans="3:18" ht="24.75" thickBot="1">
      <c r="C6" s="174"/>
      <c r="D6" s="287" t="s">
        <v>44</v>
      </c>
      <c r="E6" s="179" t="s">
        <v>25</v>
      </c>
      <c r="F6" s="180" t="s">
        <v>4</v>
      </c>
      <c r="G6" s="180" t="s">
        <v>75</v>
      </c>
      <c r="H6" s="174"/>
      <c r="I6" s="181" t="s">
        <v>112</v>
      </c>
      <c r="J6" s="288" t="s">
        <v>113</v>
      </c>
      <c r="K6" s="289"/>
      <c r="L6" s="237" t="s">
        <v>114</v>
      </c>
      <c r="M6" s="237" t="s">
        <v>115</v>
      </c>
      <c r="N6" s="237" t="s">
        <v>116</v>
      </c>
      <c r="O6" s="174"/>
      <c r="P6" s="219" t="s">
        <v>36</v>
      </c>
      <c r="Q6" s="219" t="s">
        <v>45</v>
      </c>
      <c r="R6" s="174"/>
    </row>
    <row r="7" spans="3:18" ht="24">
      <c r="C7" s="174"/>
      <c r="D7" s="285"/>
      <c r="E7" s="179" t="s">
        <v>24</v>
      </c>
      <c r="F7" s="180" t="s">
        <v>2</v>
      </c>
      <c r="G7" s="180" t="s">
        <v>1</v>
      </c>
      <c r="H7" s="174"/>
      <c r="I7" s="283" t="s">
        <v>47</v>
      </c>
      <c r="J7" s="283" t="s">
        <v>117</v>
      </c>
      <c r="K7" s="183" t="str">
        <f>F6</f>
        <v>Automatique</v>
      </c>
      <c r="L7" s="183" t="str">
        <f>F7</f>
        <v>Electronique</v>
      </c>
      <c r="M7" s="238" t="str">
        <f>F9</f>
        <v>Langues &amp; communication</v>
      </c>
      <c r="N7" s="185" t="str">
        <f>F10</f>
        <v>Langues &amp; communication</v>
      </c>
      <c r="O7" s="174"/>
      <c r="P7" s="220" t="s">
        <v>106</v>
      </c>
      <c r="Q7" s="221" t="s">
        <v>40</v>
      </c>
      <c r="R7" s="174"/>
    </row>
    <row r="8" spans="3:18" ht="24.75" thickBot="1">
      <c r="C8" s="174"/>
      <c r="D8" s="285"/>
      <c r="E8" s="186"/>
      <c r="F8" s="187"/>
      <c r="G8" s="188"/>
      <c r="H8" s="174"/>
      <c r="I8" s="290"/>
      <c r="J8" s="284"/>
      <c r="K8" s="189" t="str">
        <f>VLOOKUP(K7,$P$7:$Q$36,2,FALSE)</f>
        <v>M. OUADGHIRI</v>
      </c>
      <c r="L8" s="189" t="str">
        <f>VLOOKUP(L7,$P$7:$Q$36,2,FALSE)</f>
        <v>M. NGOTE</v>
      </c>
      <c r="M8" s="240" t="str">
        <f>IF(M7="","",VLOOKUP(M7,$P$7:$Q$36,2,FALSE))</f>
        <v>Voir emploi centre des langues</v>
      </c>
      <c r="N8" s="240" t="str">
        <f>IF(N7="","",VLOOKUP(N7,$P$7:$Q$36,2,FALSE))</f>
        <v>Voir emploi centre des langues</v>
      </c>
      <c r="O8" s="174"/>
      <c r="P8" s="222" t="s">
        <v>1</v>
      </c>
      <c r="Q8" s="223" t="s">
        <v>13</v>
      </c>
      <c r="R8" s="174"/>
    </row>
    <row r="9" spans="3:18" ht="24">
      <c r="C9" s="174"/>
      <c r="D9" s="285"/>
      <c r="E9" s="179" t="s">
        <v>22</v>
      </c>
      <c r="F9" s="180" t="s">
        <v>118</v>
      </c>
      <c r="G9" s="180" t="s">
        <v>118</v>
      </c>
      <c r="H9" s="174"/>
      <c r="I9" s="290"/>
      <c r="J9" s="283" t="s">
        <v>119</v>
      </c>
      <c r="K9" s="183" t="str">
        <f>G6</f>
        <v>Dessin &amp; Technologie</v>
      </c>
      <c r="L9" s="183" t="str">
        <f>G7</f>
        <v>Analyse Numérique</v>
      </c>
      <c r="M9" s="191"/>
      <c r="N9" s="192"/>
      <c r="O9" s="174"/>
      <c r="P9" s="222" t="s">
        <v>4</v>
      </c>
      <c r="Q9" s="224" t="s">
        <v>37</v>
      </c>
      <c r="R9" s="174"/>
    </row>
    <row r="10" spans="3:18" ht="24.75" thickBot="1">
      <c r="C10" s="174"/>
      <c r="D10" s="285"/>
      <c r="E10" s="193" t="s">
        <v>23</v>
      </c>
      <c r="F10" s="180" t="s">
        <v>118</v>
      </c>
      <c r="G10" s="180" t="s">
        <v>118</v>
      </c>
      <c r="H10" s="174"/>
      <c r="I10" s="284"/>
      <c r="J10" s="284"/>
      <c r="K10" s="189" t="str">
        <f>VLOOKUP(K9,$P$7:$Q$36,2,FALSE)</f>
        <v>M. LASRI</v>
      </c>
      <c r="L10" s="189" t="str">
        <f>VLOOKUP(L9,$P$7:$Q$36,2,FALSE)</f>
        <v>M. ZAOUI</v>
      </c>
      <c r="M10" s="240" t="str">
        <f>IF(M9="","",VLOOKUP(M9,$P$7:$Q$36,2,FALSE))</f>
        <v/>
      </c>
      <c r="N10" s="240" t="str">
        <f>IF(N9="","",VLOOKUP(N9,$P$7:$Q$36,2,FALSE))</f>
        <v/>
      </c>
      <c r="O10" s="174"/>
      <c r="P10" s="225"/>
      <c r="Q10" s="226"/>
      <c r="R10" s="174"/>
    </row>
    <row r="11" spans="3:18">
      <c r="C11" s="174"/>
      <c r="D11" s="194"/>
      <c r="E11" s="195"/>
      <c r="F11" s="196"/>
      <c r="G11" s="197"/>
      <c r="H11" s="174"/>
      <c r="I11" s="283" t="s">
        <v>16</v>
      </c>
      <c r="J11" s="283" t="s">
        <v>117</v>
      </c>
      <c r="K11" s="183" t="str">
        <f>F12</f>
        <v>Automatique</v>
      </c>
      <c r="L11" s="183" t="str">
        <f>F13</f>
        <v>Electrotechnique</v>
      </c>
      <c r="M11" s="183" t="str">
        <f>F15</f>
        <v>Dessin &amp; Technologie</v>
      </c>
      <c r="N11" s="183" t="str">
        <f>F16</f>
        <v>Economie</v>
      </c>
      <c r="O11" s="174"/>
      <c r="P11" s="227" t="s">
        <v>5</v>
      </c>
      <c r="Q11" s="228" t="s">
        <v>38</v>
      </c>
      <c r="R11" s="174"/>
    </row>
    <row r="12" spans="3:18" ht="24.75" thickBot="1">
      <c r="C12" s="174"/>
      <c r="D12" s="285" t="s">
        <v>16</v>
      </c>
      <c r="E12" s="198" t="s">
        <v>25</v>
      </c>
      <c r="F12" s="180" t="s">
        <v>4</v>
      </c>
      <c r="G12" s="180" t="s">
        <v>3</v>
      </c>
      <c r="H12" s="174"/>
      <c r="I12" s="290"/>
      <c r="J12" s="284"/>
      <c r="K12" s="240" t="str">
        <f>VLOOKUP(K11,$P$7:$Q$36,2,FALSE)</f>
        <v>M. OUADGHIRI</v>
      </c>
      <c r="L12" s="240" t="str">
        <f>VLOOKUP(L11,$P$7:$Q$36,2,FALSE)</f>
        <v>M. NGOTE</v>
      </c>
      <c r="M12" s="240" t="str">
        <f>VLOOKUP(M11,$P$7:$Q$36,2,FALSE)</f>
        <v>M. LASRI</v>
      </c>
      <c r="N12" s="240" t="str">
        <f>VLOOKUP(N11,$P$7:$Q$36,2,FALSE)</f>
        <v>M. EL OUADI</v>
      </c>
      <c r="O12" s="174"/>
      <c r="P12" s="229" t="s">
        <v>8</v>
      </c>
      <c r="Q12" s="221" t="s">
        <v>74</v>
      </c>
      <c r="R12" s="174"/>
    </row>
    <row r="13" spans="3:18" ht="24">
      <c r="C13" s="174"/>
      <c r="D13" s="285"/>
      <c r="E13" s="199" t="s">
        <v>24</v>
      </c>
      <c r="F13" s="180" t="s">
        <v>3</v>
      </c>
      <c r="G13" s="180" t="s">
        <v>4</v>
      </c>
      <c r="H13" s="174"/>
      <c r="I13" s="290"/>
      <c r="J13" s="283" t="s">
        <v>119</v>
      </c>
      <c r="K13" s="183" t="str">
        <f>G12</f>
        <v>Electrotechnique</v>
      </c>
      <c r="L13" s="183" t="str">
        <f>G13</f>
        <v>Automatique</v>
      </c>
      <c r="M13" s="183" t="str">
        <f>G15</f>
        <v>Ingénierie</v>
      </c>
      <c r="N13" s="183" t="str">
        <f>G16</f>
        <v>Dessin &amp; Technologie</v>
      </c>
      <c r="O13" s="174"/>
      <c r="P13" s="230" t="s">
        <v>75</v>
      </c>
      <c r="Q13" s="231" t="s">
        <v>10</v>
      </c>
      <c r="R13" s="174"/>
    </row>
    <row r="14" spans="3:18" ht="15.75" thickBot="1">
      <c r="C14" s="174"/>
      <c r="D14" s="285"/>
      <c r="E14" s="200"/>
      <c r="F14" s="201"/>
      <c r="G14" s="202"/>
      <c r="H14" s="174"/>
      <c r="I14" s="284"/>
      <c r="J14" s="284"/>
      <c r="K14" s="240" t="str">
        <f>VLOOKUP(K13,$P$7:$Q$36,2,FALSE)</f>
        <v>M. NGOTE</v>
      </c>
      <c r="L14" s="189" t="str">
        <f>VLOOKUP(L13,$P$7:$Q$36,2,FALSE)</f>
        <v>M. OUADGHIRI</v>
      </c>
      <c r="M14" s="240" t="str">
        <f>VLOOKUP(M13,$P$7:$Q$36,2,FALSE)</f>
        <v>M. HAMIDI</v>
      </c>
      <c r="N14" s="240" t="str">
        <f>VLOOKUP(N13,$P$7:$Q$36,2,FALSE)</f>
        <v>M. LASRI</v>
      </c>
      <c r="O14" s="174"/>
      <c r="P14" s="229" t="s">
        <v>7</v>
      </c>
      <c r="Q14" s="221" t="s">
        <v>102</v>
      </c>
      <c r="R14" s="174"/>
    </row>
    <row r="15" spans="3:18" ht="24">
      <c r="C15" s="174"/>
      <c r="D15" s="285"/>
      <c r="E15" s="199" t="s">
        <v>22</v>
      </c>
      <c r="F15" s="180" t="s">
        <v>75</v>
      </c>
      <c r="G15" s="180" t="s">
        <v>11</v>
      </c>
      <c r="H15" s="174"/>
      <c r="I15" s="239"/>
      <c r="J15" s="283" t="s">
        <v>117</v>
      </c>
      <c r="K15" s="183" t="str">
        <f>F18</f>
        <v>Mathématiques</v>
      </c>
      <c r="L15" s="183" t="str">
        <f>F19</f>
        <v>Metrologie</v>
      </c>
      <c r="M15" s="235"/>
      <c r="N15" s="235"/>
      <c r="O15" s="174"/>
      <c r="P15" s="229" t="s">
        <v>2</v>
      </c>
      <c r="Q15" s="231" t="s">
        <v>39</v>
      </c>
      <c r="R15" s="174"/>
    </row>
    <row r="16" spans="3:18" ht="24.75" thickBot="1">
      <c r="C16" s="174"/>
      <c r="D16" s="285"/>
      <c r="E16" s="204" t="s">
        <v>23</v>
      </c>
      <c r="F16" s="180" t="s">
        <v>7</v>
      </c>
      <c r="G16" s="180" t="s">
        <v>75</v>
      </c>
      <c r="H16" s="174"/>
      <c r="I16" s="239" t="s">
        <v>97</v>
      </c>
      <c r="J16" s="284"/>
      <c r="K16" s="240" t="str">
        <f>VLOOKUP(K15,$P$7:$Q$36,2,FALSE)</f>
        <v>M. NAJIB</v>
      </c>
      <c r="L16" s="189" t="str">
        <f>VLOOKUP(L15,$P$7:$Q$36,2,FALSE)</f>
        <v>M. MOUBAKER</v>
      </c>
      <c r="M16" s="236" t="str">
        <f>IF(M15="","",VLOOKUP(M15,$P$7:$Q$36,2,FALSE))</f>
        <v/>
      </c>
      <c r="N16" s="236" t="str">
        <f>IF(N15="","",VLOOKUP(N15,$P$7:$Q$36,2,FALSE))</f>
        <v/>
      </c>
      <c r="O16" s="174"/>
      <c r="P16" s="225"/>
      <c r="Q16" s="226"/>
      <c r="R16" s="174"/>
    </row>
    <row r="17" spans="3:18">
      <c r="C17" s="174"/>
      <c r="D17" s="194"/>
      <c r="E17" s="195"/>
      <c r="F17" s="205"/>
      <c r="G17" s="180" t="s">
        <v>4</v>
      </c>
      <c r="H17" s="174"/>
      <c r="I17" s="206"/>
      <c r="J17" s="283" t="s">
        <v>119</v>
      </c>
      <c r="K17" s="183" t="str">
        <f>G18</f>
        <v>Automatique</v>
      </c>
      <c r="L17" s="183" t="str">
        <f>G19</f>
        <v>Mathématiques</v>
      </c>
      <c r="M17" s="235"/>
      <c r="N17" s="235"/>
      <c r="O17" s="174"/>
      <c r="P17" s="229" t="s">
        <v>3</v>
      </c>
      <c r="Q17" s="221" t="s">
        <v>39</v>
      </c>
      <c r="R17" s="174"/>
    </row>
    <row r="18" spans="3:18" ht="15.75" thickBot="1">
      <c r="C18" s="174"/>
      <c r="D18" s="285" t="s">
        <v>97</v>
      </c>
      <c r="E18" s="207" t="s">
        <v>25</v>
      </c>
      <c r="F18" s="180" t="s">
        <v>0</v>
      </c>
      <c r="G18" s="180" t="s">
        <v>4</v>
      </c>
      <c r="H18" s="174"/>
      <c r="I18" s="208"/>
      <c r="J18" s="284"/>
      <c r="K18" s="240" t="str">
        <f>VLOOKUP(K17,$P$7:$Q$36,2,FALSE)</f>
        <v>M. OUADGHIRI</v>
      </c>
      <c r="L18" s="189" t="str">
        <f>VLOOKUP(L17,$P$7:$Q$36,2,FALSE)</f>
        <v>M. NAJIB</v>
      </c>
      <c r="M18" s="236" t="str">
        <f>IF(M17="","",VLOOKUP(M17,$P$7:$Q$36,2,FALSE))</f>
        <v/>
      </c>
      <c r="N18" s="236" t="str">
        <f>IF(N17="","",VLOOKUP(N17,$P$7:$Q$36,2,FALSE))</f>
        <v/>
      </c>
      <c r="O18" s="174"/>
      <c r="P18" s="229" t="s">
        <v>11</v>
      </c>
      <c r="Q18" s="221" t="s">
        <v>41</v>
      </c>
      <c r="R18" s="174"/>
    </row>
    <row r="19" spans="3:18">
      <c r="C19" s="174"/>
      <c r="D19" s="285"/>
      <c r="E19" s="179" t="s">
        <v>24</v>
      </c>
      <c r="F19" s="180" t="s">
        <v>71</v>
      </c>
      <c r="G19" s="180" t="s">
        <v>0</v>
      </c>
      <c r="H19" s="174"/>
      <c r="I19" s="239"/>
      <c r="J19" s="183"/>
      <c r="K19" s="183" t="str">
        <f>F24</f>
        <v>Electronique</v>
      </c>
      <c r="L19" s="183" t="str">
        <f>F25</f>
        <v>Dessin &amp; Technologie</v>
      </c>
      <c r="M19" s="183" t="str">
        <f>F27</f>
        <v>Metrologie</v>
      </c>
      <c r="N19" s="183" t="str">
        <f>F28</f>
        <v>Automatique</v>
      </c>
      <c r="O19" s="174"/>
      <c r="P19" s="227" t="s">
        <v>0</v>
      </c>
      <c r="Q19" s="228" t="s">
        <v>9</v>
      </c>
      <c r="R19" s="174"/>
    </row>
    <row r="20" spans="3:18" ht="15.75" thickBot="1">
      <c r="C20" s="174"/>
      <c r="D20" s="285"/>
      <c r="E20" s="209"/>
      <c r="F20" s="210"/>
      <c r="G20" s="210"/>
      <c r="H20" s="174"/>
      <c r="I20" s="239"/>
      <c r="J20" s="189" t="s">
        <v>117</v>
      </c>
      <c r="K20" s="240" t="str">
        <f>VLOOKUP(K19,$P$7:$Q$36,2,FALSE)</f>
        <v>M. NGOTE</v>
      </c>
      <c r="L20" s="189" t="str">
        <f>VLOOKUP(L19,$P$7:$Q$36,2,FALSE)</f>
        <v>M. LASRI</v>
      </c>
      <c r="M20" s="240" t="str">
        <f>VLOOKUP(M19,$P$7:$Q$36,2,FALSE)</f>
        <v>M. MOUBAKER</v>
      </c>
      <c r="N20" s="240" t="str">
        <f>VLOOKUP(N19,$P$7:$Q$36,2,FALSE)</f>
        <v>M. OUADGHIRI</v>
      </c>
      <c r="O20" s="174"/>
      <c r="P20" s="227" t="s">
        <v>71</v>
      </c>
      <c r="Q20" s="228" t="s">
        <v>46</v>
      </c>
      <c r="R20" s="174"/>
    </row>
    <row r="21" spans="3:18">
      <c r="C21" s="174"/>
      <c r="D21" s="285"/>
      <c r="E21" s="179" t="s">
        <v>22</v>
      </c>
      <c r="F21" s="180"/>
      <c r="G21" s="180"/>
      <c r="H21" s="174"/>
      <c r="I21" s="239" t="s">
        <v>17</v>
      </c>
      <c r="J21" s="283" t="s">
        <v>119</v>
      </c>
      <c r="K21" s="183" t="str">
        <f>G24</f>
        <v>Automatismes</v>
      </c>
      <c r="L21" s="183" t="str">
        <f>G25</f>
        <v>Electronique</v>
      </c>
      <c r="M21" s="183" t="str">
        <f>G27</f>
        <v>Automatique</v>
      </c>
      <c r="N21" s="183" t="str">
        <f>G28</f>
        <v>Economie</v>
      </c>
      <c r="O21" s="174"/>
      <c r="P21" s="232" t="s">
        <v>12</v>
      </c>
      <c r="Q21" s="232" t="s">
        <v>43</v>
      </c>
      <c r="R21" s="174"/>
    </row>
    <row r="22" spans="3:18" ht="15.75" thickBot="1">
      <c r="C22" s="174"/>
      <c r="D22" s="285"/>
      <c r="E22" s="193" t="s">
        <v>23</v>
      </c>
      <c r="F22" s="180"/>
      <c r="G22" s="180"/>
      <c r="H22" s="174"/>
      <c r="I22" s="208"/>
      <c r="J22" s="284"/>
      <c r="K22" s="240" t="str">
        <f>VLOOKUP(K21,$P$7:$Q$36,2,FALSE)</f>
        <v>M. TAHIRI</v>
      </c>
      <c r="L22" s="189" t="str">
        <f>VLOOKUP(L21,$P$7:$Q$36,2,FALSE)</f>
        <v>M. NGOTE</v>
      </c>
      <c r="M22" s="240" t="str">
        <f>VLOOKUP(M21,$P$7:$Q$36,2,FALSE)</f>
        <v>M. OUADGHIRI</v>
      </c>
      <c r="N22" s="240" t="str">
        <f>VLOOKUP(N21,$P$7:$Q$36,2,FALSE)</f>
        <v>M. EL OUADI</v>
      </c>
      <c r="O22" s="174"/>
      <c r="P22" s="232" t="s">
        <v>120</v>
      </c>
      <c r="Q22" s="232"/>
      <c r="R22" s="174"/>
    </row>
    <row r="23" spans="3:18" ht="24">
      <c r="C23" s="174"/>
      <c r="D23" s="194"/>
      <c r="E23" s="195"/>
      <c r="F23" s="196"/>
      <c r="G23" s="211"/>
      <c r="H23" s="174"/>
      <c r="I23" s="239"/>
      <c r="J23" s="283" t="s">
        <v>117</v>
      </c>
      <c r="K23" s="183" t="str">
        <f>F30</f>
        <v xml:space="preserve">Algorithmique &amp; C </v>
      </c>
      <c r="L23" s="183" t="str">
        <f>F31</f>
        <v>Mathématiques</v>
      </c>
      <c r="M23" s="238" t="str">
        <f>F33</f>
        <v>Examen Ingenerie</v>
      </c>
      <c r="N23" s="185" t="str">
        <f>F34</f>
        <v>Examen Ingenerie</v>
      </c>
      <c r="O23" s="174"/>
      <c r="P23" s="180" t="s">
        <v>118</v>
      </c>
      <c r="Q23" s="180" t="s">
        <v>121</v>
      </c>
      <c r="R23" s="174"/>
    </row>
    <row r="24" spans="3:18" ht="15.75" thickBot="1">
      <c r="C24" s="174"/>
      <c r="D24" s="285" t="s">
        <v>17</v>
      </c>
      <c r="E24" s="207" t="s">
        <v>25</v>
      </c>
      <c r="F24" s="180" t="s">
        <v>2</v>
      </c>
      <c r="G24" s="180" t="s">
        <v>5</v>
      </c>
      <c r="H24" s="174"/>
      <c r="I24" s="239" t="s">
        <v>18</v>
      </c>
      <c r="J24" s="284"/>
      <c r="K24" s="240" t="str">
        <f>VLOOKUP(K23,$P$7:$Q$36,2,FALSE)</f>
        <v>M. EL GAMAH</v>
      </c>
      <c r="L24" s="189" t="str">
        <f>VLOOKUP(L23,$P$7:$Q$36,2,FALSE)</f>
        <v>M. NAJIB</v>
      </c>
      <c r="M24" s="240">
        <f>VLOOKUP(M23,$P$7:$Q$36,2,FALSE)</f>
        <v>0</v>
      </c>
      <c r="N24" s="189">
        <f>VLOOKUP(N23,$P$7:$Q$36,2,FALSE)</f>
        <v>0</v>
      </c>
      <c r="O24" s="174"/>
      <c r="P24" s="232" t="s">
        <v>80</v>
      </c>
      <c r="Q24" s="232" t="s">
        <v>81</v>
      </c>
      <c r="R24" s="174"/>
    </row>
    <row r="25" spans="3:18" ht="24">
      <c r="C25" s="174"/>
      <c r="D25" s="285"/>
      <c r="E25" s="179" t="s">
        <v>24</v>
      </c>
      <c r="F25" s="180" t="s">
        <v>75</v>
      </c>
      <c r="G25" s="180" t="s">
        <v>2</v>
      </c>
      <c r="H25" s="174"/>
      <c r="I25" s="206"/>
      <c r="J25" s="283" t="s">
        <v>119</v>
      </c>
      <c r="K25" s="183" t="str">
        <f>F31</f>
        <v>Mathématiques</v>
      </c>
      <c r="L25" s="183" t="str">
        <f>G31</f>
        <v xml:space="preserve">Algorithmique &amp; C </v>
      </c>
      <c r="M25" s="238" t="str">
        <f>G33</f>
        <v>Examen Ingenerie</v>
      </c>
      <c r="N25" s="183" t="str">
        <f>G34</f>
        <v>Examen Ingenerie</v>
      </c>
      <c r="O25" s="174"/>
      <c r="P25" s="232" t="s">
        <v>82</v>
      </c>
      <c r="Q25" s="232" t="s">
        <v>83</v>
      </c>
      <c r="R25" s="174"/>
    </row>
    <row r="26" spans="3:18" ht="15.75" thickBot="1">
      <c r="C26" s="174"/>
      <c r="D26" s="285"/>
      <c r="E26" s="212"/>
      <c r="F26" s="213"/>
      <c r="G26" s="214"/>
      <c r="H26" s="174"/>
      <c r="I26" s="208"/>
      <c r="J26" s="284"/>
      <c r="K26" s="240" t="str">
        <f>VLOOKUP(K25,$P$7:$Q$36,2,FALSE)</f>
        <v>M. NAJIB</v>
      </c>
      <c r="L26" s="189" t="str">
        <f>VLOOKUP(L25,$P$7:$Q$36,2,FALSE)</f>
        <v>M. EL GAMAH</v>
      </c>
      <c r="M26" s="240">
        <f>VLOOKUP(M25,$P$7:$Q$36,2,FALSE)</f>
        <v>0</v>
      </c>
      <c r="N26" s="189">
        <f>VLOOKUP(N25,$P$7:$Q$36,2,FALSE)</f>
        <v>0</v>
      </c>
      <c r="O26" s="174"/>
      <c r="P26" s="233" t="s">
        <v>84</v>
      </c>
      <c r="Q26" s="233" t="s">
        <v>85</v>
      </c>
      <c r="R26" s="174"/>
    </row>
    <row r="27" spans="3:18">
      <c r="C27" s="174"/>
      <c r="D27" s="285"/>
      <c r="E27" s="179" t="s">
        <v>22</v>
      </c>
      <c r="F27" s="180" t="s">
        <v>71</v>
      </c>
      <c r="G27" s="180" t="s">
        <v>4</v>
      </c>
      <c r="H27" s="174"/>
      <c r="I27" s="174"/>
      <c r="J27" s="174"/>
      <c r="K27" s="174"/>
      <c r="L27" s="174"/>
      <c r="M27" s="174"/>
      <c r="N27" s="174"/>
      <c r="O27" s="174"/>
      <c r="P27" s="233" t="s">
        <v>86</v>
      </c>
      <c r="Q27" s="233" t="s">
        <v>87</v>
      </c>
      <c r="R27" s="174"/>
    </row>
    <row r="28" spans="3:18">
      <c r="C28" s="174"/>
      <c r="D28" s="285"/>
      <c r="E28" s="193" t="s">
        <v>23</v>
      </c>
      <c r="F28" s="180" t="s">
        <v>4</v>
      </c>
      <c r="G28" s="180" t="s">
        <v>7</v>
      </c>
      <c r="H28" s="174"/>
      <c r="I28" s="174"/>
      <c r="J28" s="174"/>
      <c r="K28" s="174"/>
      <c r="L28" s="174"/>
      <c r="M28" s="174"/>
      <c r="N28" s="174"/>
      <c r="O28" s="174"/>
      <c r="P28" s="233" t="s">
        <v>88</v>
      </c>
      <c r="Q28" s="233" t="s">
        <v>13</v>
      </c>
      <c r="R28" s="174"/>
    </row>
    <row r="29" spans="3:18">
      <c r="C29" s="174"/>
      <c r="D29" s="194"/>
      <c r="E29" s="195"/>
      <c r="F29" s="215"/>
      <c r="G29" s="216"/>
      <c r="H29" s="174"/>
      <c r="I29" s="174"/>
      <c r="J29" s="174"/>
      <c r="K29" s="174"/>
      <c r="L29" s="174"/>
      <c r="M29" s="174"/>
      <c r="N29" s="174"/>
      <c r="O29" s="174"/>
      <c r="P29" s="233" t="s">
        <v>14</v>
      </c>
      <c r="Q29" s="233" t="s">
        <v>14</v>
      </c>
      <c r="R29" s="174"/>
    </row>
    <row r="30" spans="3:18" ht="24">
      <c r="C30" s="174"/>
      <c r="D30" s="285" t="s">
        <v>18</v>
      </c>
      <c r="E30" s="207" t="s">
        <v>25</v>
      </c>
      <c r="F30" s="180" t="s">
        <v>106</v>
      </c>
      <c r="G30" s="180" t="s">
        <v>0</v>
      </c>
      <c r="H30" s="174"/>
      <c r="I30" s="174"/>
      <c r="J30" s="174"/>
      <c r="K30" s="174"/>
      <c r="L30" s="174"/>
      <c r="M30" s="174"/>
      <c r="N30" s="174"/>
      <c r="O30" s="174"/>
      <c r="P30" s="233" t="s">
        <v>90</v>
      </c>
      <c r="Q30" s="233" t="s">
        <v>89</v>
      </c>
      <c r="R30" s="174"/>
    </row>
    <row r="31" spans="3:18" ht="24">
      <c r="C31" s="174"/>
      <c r="D31" s="285"/>
      <c r="E31" s="179" t="s">
        <v>24</v>
      </c>
      <c r="F31" s="180" t="s">
        <v>0</v>
      </c>
      <c r="G31" s="180" t="s">
        <v>106</v>
      </c>
      <c r="H31" s="174"/>
      <c r="I31" s="174"/>
      <c r="J31" s="174"/>
      <c r="K31" s="174"/>
      <c r="L31" s="174"/>
      <c r="M31" s="174"/>
      <c r="N31" s="174"/>
      <c r="O31" s="174"/>
      <c r="P31" s="233" t="s">
        <v>91</v>
      </c>
      <c r="Q31" s="233" t="s">
        <v>103</v>
      </c>
      <c r="R31" s="174"/>
    </row>
    <row r="32" spans="3:18">
      <c r="C32" s="174"/>
      <c r="D32" s="285"/>
      <c r="E32" s="209"/>
      <c r="F32" s="210"/>
      <c r="G32" s="217"/>
      <c r="H32" s="174"/>
      <c r="I32" s="174"/>
      <c r="J32" s="174"/>
      <c r="K32" s="174"/>
      <c r="L32" s="174"/>
      <c r="M32" s="174"/>
      <c r="N32" s="174"/>
      <c r="O32" s="174"/>
      <c r="P32" s="233" t="s">
        <v>92</v>
      </c>
      <c r="Q32" s="233" t="s">
        <v>104</v>
      </c>
      <c r="R32" s="174"/>
    </row>
    <row r="33" spans="3:18" ht="24">
      <c r="C33" s="174"/>
      <c r="D33" s="285"/>
      <c r="E33" s="179" t="s">
        <v>22</v>
      </c>
      <c r="F33" s="180" t="s">
        <v>120</v>
      </c>
      <c r="G33" s="180" t="s">
        <v>120</v>
      </c>
      <c r="H33" s="174"/>
      <c r="I33" s="174"/>
      <c r="J33" s="174"/>
      <c r="K33" s="174"/>
      <c r="L33" s="174"/>
      <c r="M33" s="174"/>
      <c r="N33" s="174"/>
      <c r="O33" s="174"/>
      <c r="P33" s="233" t="s">
        <v>93</v>
      </c>
      <c r="Q33" s="233" t="s">
        <v>94</v>
      </c>
      <c r="R33" s="174"/>
    </row>
    <row r="34" spans="3:18" ht="24.75" thickBot="1">
      <c r="C34" s="174"/>
      <c r="D34" s="286"/>
      <c r="E34" s="218" t="s">
        <v>23</v>
      </c>
      <c r="F34" s="180" t="s">
        <v>120</v>
      </c>
      <c r="G34" s="180" t="s">
        <v>120</v>
      </c>
      <c r="H34" s="174"/>
      <c r="I34" s="174"/>
      <c r="J34" s="174"/>
      <c r="K34" s="174"/>
      <c r="L34" s="174"/>
      <c r="M34" s="174"/>
      <c r="N34" s="174"/>
      <c r="O34" s="174"/>
      <c r="P34" s="233" t="s">
        <v>50</v>
      </c>
      <c r="Q34" s="233" t="s">
        <v>83</v>
      </c>
      <c r="R34" s="174"/>
    </row>
    <row r="35" spans="3:18" ht="15.75" thickTop="1"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233" t="s">
        <v>51</v>
      </c>
      <c r="Q35" s="234" t="s">
        <v>105</v>
      </c>
      <c r="R35" s="174"/>
    </row>
    <row r="36" spans="3:18"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233" t="s">
        <v>95</v>
      </c>
      <c r="Q36" s="234" t="s">
        <v>105</v>
      </c>
      <c r="R36" s="174"/>
    </row>
    <row r="37" spans="3:18"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</row>
    <row r="38" spans="3:18"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</row>
    <row r="39" spans="3:18"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</row>
  </sheetData>
  <mergeCells count="21">
    <mergeCell ref="J23:J24"/>
    <mergeCell ref="D24:D28"/>
    <mergeCell ref="J25:J26"/>
    <mergeCell ref="D30:D34"/>
    <mergeCell ref="I11:I14"/>
    <mergeCell ref="J11:J12"/>
    <mergeCell ref="D12:D16"/>
    <mergeCell ref="J13:J14"/>
    <mergeCell ref="J15:J16"/>
    <mergeCell ref="J17:J18"/>
    <mergeCell ref="D18:D22"/>
    <mergeCell ref="J21:J22"/>
    <mergeCell ref="E3:G3"/>
    <mergeCell ref="J3:M3"/>
    <mergeCell ref="F4:G4"/>
    <mergeCell ref="I4:N4"/>
    <mergeCell ref="D6:D10"/>
    <mergeCell ref="J6:K6"/>
    <mergeCell ref="I7:I10"/>
    <mergeCell ref="J7:J8"/>
    <mergeCell ref="J9:J10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&amp;LEdité le &amp;D à &amp;T&amp;RSemaine : &amp;A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B37"/>
  <sheetViews>
    <sheetView topLeftCell="A12" workbookViewId="0">
      <selection activeCell="D20" sqref="D20"/>
    </sheetView>
  </sheetViews>
  <sheetFormatPr baseColWidth="10" defaultRowHeight="15"/>
  <cols>
    <col min="1" max="1" width="30.42578125" bestFit="1" customWidth="1"/>
    <col min="2" max="2" width="21.42578125" bestFit="1" customWidth="1"/>
  </cols>
  <sheetData>
    <row r="1" spans="1:2">
      <c r="A1" t="s">
        <v>122</v>
      </c>
    </row>
    <row r="2" spans="1:2">
      <c r="A2" s="219" t="s">
        <v>36</v>
      </c>
      <c r="B2" s="219" t="s">
        <v>45</v>
      </c>
    </row>
    <row r="3" spans="1:2">
      <c r="A3" s="220" t="s">
        <v>106</v>
      </c>
      <c r="B3" s="221" t="s">
        <v>40</v>
      </c>
    </row>
    <row r="4" spans="1:2">
      <c r="A4" s="222" t="s">
        <v>1</v>
      </c>
      <c r="B4" s="223" t="s">
        <v>13</v>
      </c>
    </row>
    <row r="5" spans="1:2">
      <c r="A5" s="222" t="s">
        <v>4</v>
      </c>
      <c r="B5" s="224" t="s">
        <v>37</v>
      </c>
    </row>
    <row r="6" spans="1:2">
      <c r="A6" s="225"/>
      <c r="B6" s="226"/>
    </row>
    <row r="7" spans="1:2">
      <c r="A7" s="227" t="s">
        <v>5</v>
      </c>
      <c r="B7" s="228" t="s">
        <v>38</v>
      </c>
    </row>
    <row r="8" spans="1:2">
      <c r="A8" s="229" t="s">
        <v>8</v>
      </c>
      <c r="B8" s="221" t="s">
        <v>74</v>
      </c>
    </row>
    <row r="9" spans="1:2">
      <c r="A9" s="230" t="s">
        <v>75</v>
      </c>
      <c r="B9" s="231" t="s">
        <v>10</v>
      </c>
    </row>
    <row r="10" spans="1:2">
      <c r="A10" s="229" t="s">
        <v>7</v>
      </c>
      <c r="B10" s="221" t="s">
        <v>102</v>
      </c>
    </row>
    <row r="11" spans="1:2">
      <c r="A11" s="229" t="s">
        <v>2</v>
      </c>
      <c r="B11" s="231" t="s">
        <v>39</v>
      </c>
    </row>
    <row r="12" spans="1:2">
      <c r="A12" s="225"/>
      <c r="B12" s="226"/>
    </row>
    <row r="13" spans="1:2">
      <c r="A13" s="229" t="s">
        <v>3</v>
      </c>
      <c r="B13" s="221" t="s">
        <v>39</v>
      </c>
    </row>
    <row r="14" spans="1:2">
      <c r="A14" s="229" t="s">
        <v>11</v>
      </c>
      <c r="B14" s="221" t="s">
        <v>41</v>
      </c>
    </row>
    <row r="15" spans="1:2">
      <c r="A15" s="227" t="s">
        <v>0</v>
      </c>
      <c r="B15" s="228" t="s">
        <v>9</v>
      </c>
    </row>
    <row r="16" spans="1:2">
      <c r="A16" s="227" t="s">
        <v>71</v>
      </c>
      <c r="B16" s="228" t="s">
        <v>46</v>
      </c>
    </row>
    <row r="17" spans="1:2">
      <c r="A17" s="232" t="s">
        <v>12</v>
      </c>
      <c r="B17" s="232" t="s">
        <v>43</v>
      </c>
    </row>
    <row r="18" spans="1:2">
      <c r="A18" s="232" t="s">
        <v>120</v>
      </c>
      <c r="B18" s="232" t="s">
        <v>123</v>
      </c>
    </row>
    <row r="19" spans="1:2">
      <c r="A19" s="232"/>
      <c r="B19" s="232"/>
    </row>
    <row r="20" spans="1:2">
      <c r="A20" s="232"/>
      <c r="B20" s="232"/>
    </row>
    <row r="21" spans="1:2">
      <c r="A21" s="232"/>
      <c r="B21" s="232"/>
    </row>
    <row r="22" spans="1:2">
      <c r="A22" s="232"/>
      <c r="B22" s="232"/>
    </row>
    <row r="23" spans="1:2">
      <c r="A23" s="232"/>
      <c r="B23" s="232"/>
    </row>
    <row r="24" spans="1:2" ht="24">
      <c r="A24" s="180" t="s">
        <v>118</v>
      </c>
      <c r="B24" s="180" t="s">
        <v>121</v>
      </c>
    </row>
    <row r="25" spans="1:2">
      <c r="A25" s="232" t="s">
        <v>80</v>
      </c>
      <c r="B25" s="232" t="s">
        <v>81</v>
      </c>
    </row>
    <row r="26" spans="1:2">
      <c r="A26" s="232" t="s">
        <v>82</v>
      </c>
      <c r="B26" s="232" t="s">
        <v>83</v>
      </c>
    </row>
    <row r="27" spans="1:2">
      <c r="A27" s="233" t="s">
        <v>84</v>
      </c>
      <c r="B27" s="233" t="s">
        <v>85</v>
      </c>
    </row>
    <row r="28" spans="1:2">
      <c r="A28" s="233" t="s">
        <v>86</v>
      </c>
      <c r="B28" s="233" t="s">
        <v>87</v>
      </c>
    </row>
    <row r="29" spans="1:2">
      <c r="A29" s="233" t="s">
        <v>88</v>
      </c>
      <c r="B29" s="233" t="s">
        <v>13</v>
      </c>
    </row>
    <row r="30" spans="1:2">
      <c r="A30" s="233" t="s">
        <v>14</v>
      </c>
      <c r="B30" s="233" t="s">
        <v>14</v>
      </c>
    </row>
    <row r="31" spans="1:2">
      <c r="A31" s="233" t="s">
        <v>90</v>
      </c>
      <c r="B31" s="233" t="s">
        <v>89</v>
      </c>
    </row>
    <row r="32" spans="1:2">
      <c r="A32" s="233" t="s">
        <v>91</v>
      </c>
      <c r="B32" s="233" t="s">
        <v>103</v>
      </c>
    </row>
    <row r="33" spans="1:2">
      <c r="A33" s="233" t="s">
        <v>92</v>
      </c>
      <c r="B33" s="233" t="s">
        <v>104</v>
      </c>
    </row>
    <row r="34" spans="1:2">
      <c r="A34" s="233" t="s">
        <v>93</v>
      </c>
      <c r="B34" s="233" t="s">
        <v>94</v>
      </c>
    </row>
    <row r="35" spans="1:2">
      <c r="A35" s="233" t="s">
        <v>50</v>
      </c>
      <c r="B35" s="233" t="s">
        <v>83</v>
      </c>
    </row>
    <row r="36" spans="1:2">
      <c r="A36" s="233" t="s">
        <v>51</v>
      </c>
      <c r="B36" s="234" t="s">
        <v>105</v>
      </c>
    </row>
    <row r="37" spans="1:2">
      <c r="A37" s="233" t="s">
        <v>95</v>
      </c>
      <c r="B37" s="234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15</vt:i4>
      </vt:variant>
    </vt:vector>
  </HeadingPairs>
  <TitlesOfParts>
    <vt:vector size="30" baseType="lpstr">
      <vt:lpstr>Emplo-1semestre</vt:lpstr>
      <vt:lpstr>2015_04</vt:lpstr>
      <vt:lpstr>2015_05</vt:lpstr>
      <vt:lpstr>2015_06</vt:lpstr>
      <vt:lpstr>2015_07</vt:lpstr>
      <vt:lpstr>2015_08</vt:lpstr>
      <vt:lpstr>2015_09</vt:lpstr>
      <vt:lpstr>2015_10</vt:lpstr>
      <vt:lpstr>2015_11</vt:lpstr>
      <vt:lpstr>2015_12</vt:lpstr>
      <vt:lpstr>2015_13</vt:lpstr>
      <vt:lpstr>2015_14</vt:lpstr>
      <vt:lpstr>2015_15</vt:lpstr>
      <vt:lpstr>2015_16</vt:lpstr>
      <vt:lpstr>GRILLE</vt:lpstr>
      <vt:lpstr>'Emplo-1semestre'!Impression_des_titres</vt:lpstr>
      <vt:lpstr>'2015_04'!Zone_d_impression</vt:lpstr>
      <vt:lpstr>'2015_05'!Zone_d_impression</vt:lpstr>
      <vt:lpstr>'2015_06'!Zone_d_impression</vt:lpstr>
      <vt:lpstr>'2015_07'!Zone_d_impression</vt:lpstr>
      <vt:lpstr>'2015_08'!Zone_d_impression</vt:lpstr>
      <vt:lpstr>'2015_09'!Zone_d_impression</vt:lpstr>
      <vt:lpstr>'2015_10'!Zone_d_impression</vt:lpstr>
      <vt:lpstr>'2015_11'!Zone_d_impression</vt:lpstr>
      <vt:lpstr>'2015_12'!Zone_d_impression</vt:lpstr>
      <vt:lpstr>'2015_13'!Zone_d_impression</vt:lpstr>
      <vt:lpstr>'2015_14'!Zone_d_impression</vt:lpstr>
      <vt:lpstr>'2015_15'!Zone_d_impression</vt:lpstr>
      <vt:lpstr>'2015_16'!Zone_d_impression</vt:lpstr>
      <vt:lpstr>'Emplo-1semestre'!Zone_d_impression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مراضي فيصل</cp:lastModifiedBy>
  <cp:lastPrinted>2015-10-15T21:22:50Z</cp:lastPrinted>
  <dcterms:created xsi:type="dcterms:W3CDTF">2014-07-07T11:29:16Z</dcterms:created>
  <dcterms:modified xsi:type="dcterms:W3CDTF">2015-10-15T21:37:11Z</dcterms:modified>
</cp:coreProperties>
</file>