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keseyngo/Documents/PSH/Finances PSH/Salaire/09.2015/"/>
    </mc:Choice>
  </mc:AlternateContent>
  <bookViews>
    <workbookView xWindow="2240" yWindow="3180" windowWidth="26560" windowHeight="13400" tabRatio="500"/>
  </bookViews>
  <sheets>
    <sheet name="Calcul Ancienneté" sheetId="1" r:id="rId1"/>
  </sheets>
  <externalReferences>
    <externalReference r:id="rId2"/>
    <externalReference r:id="rId3"/>
  </externalReferenc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Z4" i="1" l="1"/>
  <c r="AZ5" i="1"/>
  <c r="AZ6" i="1"/>
  <c r="AZ7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47" i="1"/>
  <c r="AY47" i="1"/>
  <c r="AX46" i="1"/>
  <c r="AW46" i="1"/>
  <c r="AX45" i="1"/>
  <c r="AW45" i="1"/>
  <c r="N4" i="1"/>
  <c r="O4" i="1"/>
  <c r="P4" i="1"/>
  <c r="N5" i="1"/>
  <c r="O5" i="1"/>
  <c r="P5" i="1"/>
  <c r="N6" i="1"/>
  <c r="O6" i="1"/>
  <c r="P6" i="1"/>
  <c r="N7" i="1"/>
  <c r="O7" i="1"/>
  <c r="P7" i="1"/>
  <c r="N8" i="1"/>
  <c r="O8" i="1"/>
  <c r="P8" i="1"/>
  <c r="N9" i="1"/>
  <c r="O9" i="1"/>
  <c r="P9" i="1"/>
  <c r="N10" i="1"/>
  <c r="O10" i="1"/>
  <c r="P10" i="1"/>
  <c r="N11" i="1"/>
  <c r="O11" i="1"/>
  <c r="P11" i="1"/>
  <c r="N12" i="1"/>
  <c r="O12" i="1"/>
  <c r="P12" i="1"/>
  <c r="N13" i="1"/>
  <c r="O13" i="1"/>
  <c r="P13" i="1"/>
  <c r="N14" i="1"/>
  <c r="O14" i="1"/>
  <c r="P14" i="1"/>
  <c r="N15" i="1"/>
  <c r="O15" i="1"/>
  <c r="P15" i="1"/>
  <c r="N16" i="1"/>
  <c r="O16" i="1"/>
  <c r="P16" i="1"/>
  <c r="N17" i="1"/>
  <c r="O17" i="1"/>
  <c r="P17" i="1"/>
  <c r="N18" i="1"/>
  <c r="O18" i="1"/>
  <c r="P18" i="1"/>
  <c r="N19" i="1"/>
  <c r="O19" i="1"/>
  <c r="P19" i="1"/>
  <c r="N20" i="1"/>
  <c r="O20" i="1"/>
  <c r="P20" i="1"/>
  <c r="N21" i="1"/>
  <c r="O21" i="1"/>
  <c r="P21" i="1"/>
  <c r="N22" i="1"/>
  <c r="O22" i="1"/>
  <c r="P22" i="1"/>
  <c r="N23" i="1"/>
  <c r="O23" i="1"/>
  <c r="P23" i="1"/>
  <c r="N24" i="1"/>
  <c r="O24" i="1"/>
  <c r="P24" i="1"/>
  <c r="N25" i="1"/>
  <c r="O25" i="1"/>
  <c r="P25" i="1"/>
  <c r="N26" i="1"/>
  <c r="O26" i="1"/>
  <c r="P26" i="1"/>
  <c r="N27" i="1"/>
  <c r="O27" i="1"/>
  <c r="P27" i="1"/>
  <c r="N28" i="1"/>
  <c r="O28" i="1"/>
  <c r="P28" i="1"/>
  <c r="N29" i="1"/>
  <c r="O29" i="1"/>
  <c r="P29" i="1"/>
  <c r="N30" i="1"/>
  <c r="O30" i="1"/>
  <c r="P30" i="1"/>
  <c r="N31" i="1"/>
  <c r="O31" i="1"/>
  <c r="P31" i="1"/>
  <c r="N32" i="1"/>
  <c r="O32" i="1"/>
  <c r="P32" i="1"/>
  <c r="N33" i="1"/>
  <c r="O33" i="1"/>
  <c r="P33" i="1"/>
  <c r="N34" i="1"/>
  <c r="O34" i="1"/>
  <c r="P34" i="1"/>
  <c r="N35" i="1"/>
  <c r="O35" i="1"/>
  <c r="P35" i="1"/>
  <c r="N36" i="1"/>
  <c r="O36" i="1"/>
  <c r="P36" i="1"/>
  <c r="N37" i="1"/>
  <c r="O37" i="1"/>
  <c r="P37" i="1"/>
  <c r="N38" i="1"/>
  <c r="O38" i="1"/>
  <c r="P38" i="1"/>
  <c r="N39" i="1"/>
  <c r="O39" i="1"/>
  <c r="P39" i="1"/>
  <c r="N40" i="1"/>
  <c r="O40" i="1"/>
  <c r="P40" i="1"/>
  <c r="N41" i="1"/>
  <c r="O41" i="1"/>
  <c r="P41" i="1"/>
  <c r="N42" i="1"/>
  <c r="O42" i="1"/>
  <c r="P42" i="1"/>
  <c r="P44" i="1"/>
  <c r="P45" i="1"/>
  <c r="N43" i="1"/>
  <c r="O43" i="1"/>
  <c r="N44" i="1"/>
  <c r="O44" i="1"/>
  <c r="O45" i="1"/>
  <c r="DH4" i="1"/>
  <c r="DH5" i="1"/>
  <c r="DH6" i="1"/>
  <c r="DH7" i="1"/>
  <c r="DH8" i="1"/>
  <c r="DH9" i="1"/>
  <c r="DH10" i="1"/>
  <c r="DH11" i="1"/>
  <c r="DH12" i="1"/>
  <c r="DH13" i="1"/>
  <c r="DH14" i="1"/>
  <c r="DH15" i="1"/>
  <c r="DH16" i="1"/>
  <c r="DH17" i="1"/>
  <c r="DH18" i="1"/>
  <c r="DH19" i="1"/>
  <c r="DH20" i="1"/>
  <c r="DH21" i="1"/>
  <c r="DH22" i="1"/>
  <c r="DH23" i="1"/>
  <c r="DH24" i="1"/>
  <c r="DH25" i="1"/>
  <c r="DH26" i="1"/>
  <c r="DH27" i="1"/>
  <c r="DH28" i="1"/>
  <c r="DH29" i="1"/>
  <c r="DH30" i="1"/>
  <c r="DH31" i="1"/>
  <c r="DH32" i="1"/>
  <c r="DH33" i="1"/>
  <c r="DH34" i="1"/>
  <c r="DH35" i="1"/>
  <c r="DH36" i="1"/>
  <c r="DH37" i="1"/>
  <c r="DH38" i="1"/>
  <c r="DH44" i="1"/>
  <c r="DG44" i="1"/>
  <c r="AX44" i="1"/>
  <c r="AW44" i="1"/>
  <c r="M44" i="1"/>
  <c r="J44" i="1"/>
  <c r="H4" i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I43" i="1"/>
  <c r="I44" i="1"/>
  <c r="DF43" i="1"/>
  <c r="DE43" i="1"/>
  <c r="AX43" i="1"/>
  <c r="AW43" i="1"/>
  <c r="AT4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3" i="1"/>
  <c r="AS43" i="1"/>
  <c r="M43" i="1"/>
  <c r="G43" i="1"/>
  <c r="DF42" i="1"/>
  <c r="DE42" i="1"/>
  <c r="BF4" i="1"/>
  <c r="BF5" i="1"/>
  <c r="BF6" i="1"/>
  <c r="BF7" i="1"/>
  <c r="BF8" i="1"/>
  <c r="BF9" i="1"/>
  <c r="BF10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E42" i="1"/>
  <c r="AX42" i="1"/>
  <c r="AW42" i="1"/>
  <c r="AR42" i="1"/>
  <c r="AQ42" i="1"/>
  <c r="M42" i="1"/>
  <c r="G42" i="1"/>
  <c r="DF41" i="1"/>
  <c r="DE41" i="1"/>
  <c r="BD41" i="1"/>
  <c r="BC41" i="1"/>
  <c r="AX41" i="1"/>
  <c r="AW41" i="1"/>
  <c r="AR41" i="1"/>
  <c r="AQ41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1" i="1"/>
  <c r="AM41" i="1"/>
  <c r="M41" i="1"/>
  <c r="G41" i="1"/>
  <c r="DF40" i="1"/>
  <c r="DE40" i="1"/>
  <c r="BD40" i="1"/>
  <c r="BC40" i="1"/>
  <c r="AX40" i="1"/>
  <c r="AW40" i="1"/>
  <c r="AR40" i="1"/>
  <c r="AQ40" i="1"/>
  <c r="AL40" i="1"/>
  <c r="AK40" i="1"/>
  <c r="M40" i="1"/>
  <c r="G40" i="1"/>
  <c r="DF39" i="1"/>
  <c r="DE39" i="1"/>
  <c r="BD39" i="1"/>
  <c r="BC39" i="1"/>
  <c r="AX39" i="1"/>
  <c r="AW39" i="1"/>
  <c r="AR39" i="1"/>
  <c r="AQ39" i="1"/>
  <c r="AL39" i="1"/>
  <c r="AK39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9" i="1"/>
  <c r="AA39" i="1"/>
  <c r="M39" i="1"/>
  <c r="G39" i="1"/>
  <c r="DF38" i="1"/>
  <c r="DE38" i="1"/>
  <c r="BL4" i="1"/>
  <c r="BL5" i="1"/>
  <c r="BL6" i="1"/>
  <c r="BL7" i="1"/>
  <c r="BL8" i="1"/>
  <c r="BL9" i="1"/>
  <c r="BL10" i="1"/>
  <c r="BL11" i="1"/>
  <c r="BL12" i="1"/>
  <c r="BL13" i="1"/>
  <c r="BL14" i="1"/>
  <c r="BL15" i="1"/>
  <c r="BL16" i="1"/>
  <c r="BL17" i="1"/>
  <c r="BL18" i="1"/>
  <c r="BL19" i="1"/>
  <c r="BL20" i="1"/>
  <c r="BL21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  <c r="BL35" i="1"/>
  <c r="BL36" i="1"/>
  <c r="BL37" i="1"/>
  <c r="BL38" i="1"/>
  <c r="BK38" i="1"/>
  <c r="BD38" i="1"/>
  <c r="BC38" i="1"/>
  <c r="AX38" i="1"/>
  <c r="AW38" i="1"/>
  <c r="AR38" i="1"/>
  <c r="AQ38" i="1"/>
  <c r="AL38" i="1"/>
  <c r="AK38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G38" i="1"/>
  <c r="Z38" i="1"/>
  <c r="Y38" i="1"/>
  <c r="M38" i="1"/>
  <c r="G38" i="1"/>
  <c r="DF37" i="1"/>
  <c r="DE37" i="1"/>
  <c r="BJ37" i="1"/>
  <c r="BI37" i="1"/>
  <c r="BD37" i="1"/>
  <c r="BC37" i="1"/>
  <c r="AX37" i="1"/>
  <c r="AW37" i="1"/>
  <c r="AR37" i="1"/>
  <c r="AQ37" i="1"/>
  <c r="AL37" i="1"/>
  <c r="AK37" i="1"/>
  <c r="AF37" i="1"/>
  <c r="AE37" i="1"/>
  <c r="Z37" i="1"/>
  <c r="Y37" i="1"/>
  <c r="M37" i="1"/>
  <c r="G37" i="1"/>
  <c r="DF36" i="1"/>
  <c r="DE36" i="1"/>
  <c r="BJ36" i="1"/>
  <c r="BI36" i="1"/>
  <c r="BD36" i="1"/>
  <c r="BC36" i="1"/>
  <c r="AX36" i="1"/>
  <c r="AW36" i="1"/>
  <c r="AR36" i="1"/>
  <c r="AQ36" i="1"/>
  <c r="AL36" i="1"/>
  <c r="AK36" i="1"/>
  <c r="AF36" i="1"/>
  <c r="AE36" i="1"/>
  <c r="Z36" i="1"/>
  <c r="Y36" i="1"/>
  <c r="M36" i="1"/>
  <c r="G36" i="1"/>
  <c r="DF35" i="1"/>
  <c r="DE35" i="1"/>
  <c r="BJ35" i="1"/>
  <c r="BI35" i="1"/>
  <c r="BD35" i="1"/>
  <c r="BC35" i="1"/>
  <c r="AX35" i="1"/>
  <c r="AW35" i="1"/>
  <c r="AR35" i="1"/>
  <c r="AQ35" i="1"/>
  <c r="AL35" i="1"/>
  <c r="AK35" i="1"/>
  <c r="AF35" i="1"/>
  <c r="AE35" i="1"/>
  <c r="Z35" i="1"/>
  <c r="Y35" i="1"/>
  <c r="M35" i="1"/>
  <c r="G35" i="1"/>
  <c r="D28" i="1"/>
  <c r="D29" i="1"/>
  <c r="D30" i="1"/>
  <c r="D31" i="1"/>
  <c r="D32" i="1"/>
  <c r="D33" i="1"/>
  <c r="D34" i="1"/>
  <c r="D35" i="1"/>
  <c r="DF34" i="1"/>
  <c r="DE34" i="1"/>
  <c r="BJ34" i="1"/>
  <c r="BI34" i="1"/>
  <c r="BD34" i="1"/>
  <c r="BC34" i="1"/>
  <c r="AX34" i="1"/>
  <c r="AW34" i="1"/>
  <c r="AR34" i="1"/>
  <c r="AQ34" i="1"/>
  <c r="AL34" i="1"/>
  <c r="AK34" i="1"/>
  <c r="AF34" i="1"/>
  <c r="AE34" i="1"/>
  <c r="Z34" i="1"/>
  <c r="Y34" i="1"/>
  <c r="M34" i="1"/>
  <c r="G34" i="1"/>
  <c r="DF33" i="1"/>
  <c r="DE33" i="1"/>
  <c r="CV4" i="1"/>
  <c r="CV5" i="1"/>
  <c r="CV7" i="1"/>
  <c r="CV8" i="1"/>
  <c r="CV9" i="1"/>
  <c r="CV10" i="1"/>
  <c r="CV11" i="1"/>
  <c r="CV12" i="1"/>
  <c r="CV13" i="1"/>
  <c r="CV14" i="1"/>
  <c r="CV15" i="1"/>
  <c r="CV16" i="1"/>
  <c r="CV17" i="1"/>
  <c r="CV18" i="1"/>
  <c r="CV19" i="1"/>
  <c r="CV20" i="1"/>
  <c r="CV21" i="1"/>
  <c r="CV22" i="1"/>
  <c r="CV23" i="1"/>
  <c r="CV24" i="1"/>
  <c r="CV25" i="1"/>
  <c r="CV26" i="1"/>
  <c r="CV27" i="1"/>
  <c r="CV28" i="1"/>
  <c r="CV29" i="1"/>
  <c r="CV30" i="1"/>
  <c r="CV31" i="1"/>
  <c r="CV32" i="1"/>
  <c r="CV33" i="1"/>
  <c r="CU33" i="1"/>
  <c r="BJ33" i="1"/>
  <c r="BI33" i="1"/>
  <c r="BD33" i="1"/>
  <c r="BC33" i="1"/>
  <c r="AX33" i="1"/>
  <c r="AW33" i="1"/>
  <c r="AR33" i="1"/>
  <c r="AQ33" i="1"/>
  <c r="AL33" i="1"/>
  <c r="AK33" i="1"/>
  <c r="AF33" i="1"/>
  <c r="AE33" i="1"/>
  <c r="Z33" i="1"/>
  <c r="Y33" i="1"/>
  <c r="M33" i="1"/>
  <c r="G33" i="1"/>
  <c r="DF32" i="1"/>
  <c r="DE32" i="1"/>
  <c r="CT32" i="1"/>
  <c r="CS32" i="1"/>
  <c r="BJ32" i="1"/>
  <c r="BI32" i="1"/>
  <c r="BD32" i="1"/>
  <c r="BC32" i="1"/>
  <c r="AX32" i="1"/>
  <c r="AW32" i="1"/>
  <c r="AR32" i="1"/>
  <c r="AQ32" i="1"/>
  <c r="AL32" i="1"/>
  <c r="AK32" i="1"/>
  <c r="AF32" i="1"/>
  <c r="AE32" i="1"/>
  <c r="Z32" i="1"/>
  <c r="Y32" i="1"/>
  <c r="M32" i="1"/>
  <c r="G32" i="1"/>
  <c r="DF31" i="1"/>
  <c r="DE31" i="1"/>
  <c r="CT31" i="1"/>
  <c r="CS31" i="1"/>
  <c r="BJ31" i="1"/>
  <c r="BI31" i="1"/>
  <c r="BD31" i="1"/>
  <c r="BC31" i="1"/>
  <c r="AX31" i="1"/>
  <c r="AW31" i="1"/>
  <c r="AR31" i="1"/>
  <c r="AQ31" i="1"/>
  <c r="AL31" i="1"/>
  <c r="AK31" i="1"/>
  <c r="AF31" i="1"/>
  <c r="AE31" i="1"/>
  <c r="Z31" i="1"/>
  <c r="Y31" i="1"/>
  <c r="M31" i="1"/>
  <c r="G31" i="1"/>
  <c r="DF30" i="1"/>
  <c r="DE30" i="1"/>
  <c r="CT30" i="1"/>
  <c r="CS30" i="1"/>
  <c r="BJ30" i="1"/>
  <c r="BI30" i="1"/>
  <c r="BD30" i="1"/>
  <c r="BC30" i="1"/>
  <c r="AX30" i="1"/>
  <c r="AW30" i="1"/>
  <c r="AR30" i="1"/>
  <c r="AQ30" i="1"/>
  <c r="AL30" i="1"/>
  <c r="AK30" i="1"/>
  <c r="AF30" i="1"/>
  <c r="AE30" i="1"/>
  <c r="Z30" i="1"/>
  <c r="Y30" i="1"/>
  <c r="T4" i="1"/>
  <c r="U4" i="1"/>
  <c r="V4" i="1"/>
  <c r="T5" i="1"/>
  <c r="U5" i="1"/>
  <c r="V5" i="1"/>
  <c r="T6" i="1"/>
  <c r="U6" i="1"/>
  <c r="V6" i="1"/>
  <c r="T7" i="1"/>
  <c r="U7" i="1"/>
  <c r="V7" i="1"/>
  <c r="T8" i="1"/>
  <c r="U8" i="1"/>
  <c r="V8" i="1"/>
  <c r="T9" i="1"/>
  <c r="U9" i="1"/>
  <c r="V9" i="1"/>
  <c r="T10" i="1"/>
  <c r="U10" i="1"/>
  <c r="V10" i="1"/>
  <c r="T11" i="1"/>
  <c r="U11" i="1"/>
  <c r="V11" i="1"/>
  <c r="T12" i="1"/>
  <c r="U12" i="1"/>
  <c r="V12" i="1"/>
  <c r="T13" i="1"/>
  <c r="U13" i="1"/>
  <c r="V13" i="1"/>
  <c r="T14" i="1"/>
  <c r="U14" i="1"/>
  <c r="V14" i="1"/>
  <c r="T15" i="1"/>
  <c r="U15" i="1"/>
  <c r="V15" i="1"/>
  <c r="T16" i="1"/>
  <c r="U16" i="1"/>
  <c r="V16" i="1"/>
  <c r="T17" i="1"/>
  <c r="U17" i="1"/>
  <c r="V17" i="1"/>
  <c r="T18" i="1"/>
  <c r="U18" i="1"/>
  <c r="V18" i="1"/>
  <c r="T19" i="1"/>
  <c r="U19" i="1"/>
  <c r="V19" i="1"/>
  <c r="T20" i="1"/>
  <c r="U20" i="1"/>
  <c r="V20" i="1"/>
  <c r="T21" i="1"/>
  <c r="U21" i="1"/>
  <c r="V21" i="1"/>
  <c r="T22" i="1"/>
  <c r="U22" i="1"/>
  <c r="V22" i="1"/>
  <c r="T23" i="1"/>
  <c r="U23" i="1"/>
  <c r="V23" i="1"/>
  <c r="T24" i="1"/>
  <c r="U24" i="1"/>
  <c r="V24" i="1"/>
  <c r="T25" i="1"/>
  <c r="U25" i="1"/>
  <c r="V25" i="1"/>
  <c r="T26" i="1"/>
  <c r="U26" i="1"/>
  <c r="V26" i="1"/>
  <c r="T27" i="1"/>
  <c r="U27" i="1"/>
  <c r="V27" i="1"/>
  <c r="T28" i="1"/>
  <c r="U28" i="1"/>
  <c r="V28" i="1"/>
  <c r="T29" i="1"/>
  <c r="U29" i="1"/>
  <c r="V29" i="1"/>
  <c r="V30" i="1"/>
  <c r="U30" i="1"/>
  <c r="M30" i="1"/>
  <c r="G30" i="1"/>
  <c r="DF29" i="1"/>
  <c r="DE29" i="1"/>
  <c r="CT29" i="1"/>
  <c r="CS29" i="1"/>
  <c r="BJ29" i="1"/>
  <c r="BI29" i="1"/>
  <c r="BD29" i="1"/>
  <c r="BC29" i="1"/>
  <c r="AX29" i="1"/>
  <c r="AW29" i="1"/>
  <c r="AR29" i="1"/>
  <c r="AQ29" i="1"/>
  <c r="AL29" i="1"/>
  <c r="AK29" i="1"/>
  <c r="AF29" i="1"/>
  <c r="AE29" i="1"/>
  <c r="Z29" i="1"/>
  <c r="Y29" i="1"/>
  <c r="S29" i="1"/>
  <c r="M29" i="1"/>
  <c r="G29" i="1"/>
  <c r="DF28" i="1"/>
  <c r="DE28" i="1"/>
  <c r="CT28" i="1"/>
  <c r="CS28" i="1"/>
  <c r="BX4" i="1"/>
  <c r="BX6" i="1"/>
  <c r="BX7" i="1"/>
  <c r="BX8" i="1"/>
  <c r="BX9" i="1"/>
  <c r="BX10" i="1"/>
  <c r="BX11" i="1"/>
  <c r="BX12" i="1"/>
  <c r="BX13" i="1"/>
  <c r="BX14" i="1"/>
  <c r="BX15" i="1"/>
  <c r="BX16" i="1"/>
  <c r="BX17" i="1"/>
  <c r="BX18" i="1"/>
  <c r="BX19" i="1"/>
  <c r="BX20" i="1"/>
  <c r="BX21" i="1"/>
  <c r="BX22" i="1"/>
  <c r="BX23" i="1"/>
  <c r="BX24" i="1"/>
  <c r="BX25" i="1"/>
  <c r="BX26" i="1"/>
  <c r="BX27" i="1"/>
  <c r="BX28" i="1"/>
  <c r="BW28" i="1"/>
  <c r="BJ28" i="1"/>
  <c r="BI28" i="1"/>
  <c r="BD28" i="1"/>
  <c r="BC28" i="1"/>
  <c r="AX28" i="1"/>
  <c r="AW28" i="1"/>
  <c r="AR28" i="1"/>
  <c r="AQ28" i="1"/>
  <c r="AL28" i="1"/>
  <c r="AK28" i="1"/>
  <c r="AF28" i="1"/>
  <c r="AE28" i="1"/>
  <c r="Z28" i="1"/>
  <c r="Y28" i="1"/>
  <c r="S28" i="1"/>
  <c r="M28" i="1"/>
  <c r="G28" i="1"/>
  <c r="DN4" i="1"/>
  <c r="DN5" i="1"/>
  <c r="DN6" i="1"/>
  <c r="DN13" i="1"/>
  <c r="DN14" i="1"/>
  <c r="DN15" i="1"/>
  <c r="DN16" i="1"/>
  <c r="DN17" i="1"/>
  <c r="DN18" i="1"/>
  <c r="DN19" i="1"/>
  <c r="DN20" i="1"/>
  <c r="DN21" i="1"/>
  <c r="DN22" i="1"/>
  <c r="DN23" i="1"/>
  <c r="DN24" i="1"/>
  <c r="DN25" i="1"/>
  <c r="DN27" i="1"/>
  <c r="DM27" i="1"/>
  <c r="DF27" i="1"/>
  <c r="DE27" i="1"/>
  <c r="CT27" i="1"/>
  <c r="CS27" i="1"/>
  <c r="BV27" i="1"/>
  <c r="BU27" i="1"/>
  <c r="BJ27" i="1"/>
  <c r="BI27" i="1"/>
  <c r="BD27" i="1"/>
  <c r="BC27" i="1"/>
  <c r="AX27" i="1"/>
  <c r="AW27" i="1"/>
  <c r="AR27" i="1"/>
  <c r="AQ27" i="1"/>
  <c r="AL27" i="1"/>
  <c r="AK27" i="1"/>
  <c r="AF27" i="1"/>
  <c r="AE27" i="1"/>
  <c r="Z27" i="1"/>
  <c r="Y27" i="1"/>
  <c r="S27" i="1"/>
  <c r="M27" i="1"/>
  <c r="G27" i="1"/>
  <c r="DF26" i="1"/>
  <c r="DE26" i="1"/>
  <c r="CT26" i="1"/>
  <c r="CS26" i="1"/>
  <c r="BV26" i="1"/>
  <c r="BU26" i="1"/>
  <c r="BJ26" i="1"/>
  <c r="BI26" i="1"/>
  <c r="BD26" i="1"/>
  <c r="BC26" i="1"/>
  <c r="AX26" i="1"/>
  <c r="AW26" i="1"/>
  <c r="AR26" i="1"/>
  <c r="AQ26" i="1"/>
  <c r="AL26" i="1"/>
  <c r="AK26" i="1"/>
  <c r="AF26" i="1"/>
  <c r="AE26" i="1"/>
  <c r="Z26" i="1"/>
  <c r="Y26" i="1"/>
  <c r="S26" i="1"/>
  <c r="M26" i="1"/>
  <c r="G26" i="1"/>
  <c r="DL25" i="1"/>
  <c r="DK25" i="1"/>
  <c r="DF25" i="1"/>
  <c r="DE25" i="1"/>
  <c r="CT25" i="1"/>
  <c r="CS25" i="1"/>
  <c r="BV25" i="1"/>
  <c r="BU25" i="1"/>
  <c r="BJ25" i="1"/>
  <c r="BI25" i="1"/>
  <c r="BD25" i="1"/>
  <c r="BC25" i="1"/>
  <c r="AX25" i="1"/>
  <c r="AW25" i="1"/>
  <c r="AR25" i="1"/>
  <c r="AQ25" i="1"/>
  <c r="AL25" i="1"/>
  <c r="AK25" i="1"/>
  <c r="AF25" i="1"/>
  <c r="AE25" i="1"/>
  <c r="Z25" i="1"/>
  <c r="Y25" i="1"/>
  <c r="S25" i="1"/>
  <c r="M25" i="1"/>
  <c r="G25" i="1"/>
  <c r="DL24" i="1"/>
  <c r="DK24" i="1"/>
  <c r="DF24" i="1"/>
  <c r="DE24" i="1"/>
  <c r="CT24" i="1"/>
  <c r="CS24" i="1"/>
  <c r="CJ5" i="1"/>
  <c r="CJ6" i="1"/>
  <c r="CJ7" i="1"/>
  <c r="CJ8" i="1"/>
  <c r="CJ9" i="1"/>
  <c r="CJ10" i="1"/>
  <c r="CJ11" i="1"/>
  <c r="CJ12" i="1"/>
  <c r="CJ13" i="1"/>
  <c r="CJ14" i="1"/>
  <c r="CJ15" i="1"/>
  <c r="CJ16" i="1"/>
  <c r="CJ17" i="1"/>
  <c r="CJ18" i="1"/>
  <c r="CJ19" i="1"/>
  <c r="CJ20" i="1"/>
  <c r="CJ21" i="1"/>
  <c r="CJ22" i="1"/>
  <c r="CJ23" i="1"/>
  <c r="CJ24" i="1"/>
  <c r="CI24" i="1"/>
  <c r="BV24" i="1"/>
  <c r="BU24" i="1"/>
  <c r="BJ24" i="1"/>
  <c r="BI24" i="1"/>
  <c r="BD24" i="1"/>
  <c r="BC24" i="1"/>
  <c r="AX24" i="1"/>
  <c r="AW24" i="1"/>
  <c r="AR24" i="1"/>
  <c r="AQ24" i="1"/>
  <c r="AL24" i="1"/>
  <c r="AK24" i="1"/>
  <c r="AF24" i="1"/>
  <c r="AE24" i="1"/>
  <c r="Z24" i="1"/>
  <c r="Y24" i="1"/>
  <c r="S24" i="1"/>
  <c r="M24" i="1"/>
  <c r="G24" i="1"/>
  <c r="DL23" i="1"/>
  <c r="DK23" i="1"/>
  <c r="DF23" i="1"/>
  <c r="DE23" i="1"/>
  <c r="CT23" i="1"/>
  <c r="CS23" i="1"/>
  <c r="CH23" i="1"/>
  <c r="CG23" i="1"/>
  <c r="BV23" i="1"/>
  <c r="BU23" i="1"/>
  <c r="BJ23" i="1"/>
  <c r="BI23" i="1"/>
  <c r="BD23" i="1"/>
  <c r="BC23" i="1"/>
  <c r="AX23" i="1"/>
  <c r="AW23" i="1"/>
  <c r="AR23" i="1"/>
  <c r="AQ23" i="1"/>
  <c r="AL23" i="1"/>
  <c r="AK23" i="1"/>
  <c r="AF23" i="1"/>
  <c r="AE23" i="1"/>
  <c r="Z23" i="1"/>
  <c r="Y23" i="1"/>
  <c r="S23" i="1"/>
  <c r="M23" i="1"/>
  <c r="G23" i="1"/>
  <c r="D4" i="1"/>
  <c r="D5" i="1"/>
  <c r="D23" i="1"/>
  <c r="C4" i="1"/>
  <c r="C5" i="1"/>
  <c r="C2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DL22" i="1"/>
  <c r="DK22" i="1"/>
  <c r="DF22" i="1"/>
  <c r="DE22" i="1"/>
  <c r="CT22" i="1"/>
  <c r="CS22" i="1"/>
  <c r="CH22" i="1"/>
  <c r="CG22" i="1"/>
  <c r="BV22" i="1"/>
  <c r="BU22" i="1"/>
  <c r="BJ22" i="1"/>
  <c r="BI22" i="1"/>
  <c r="BD22" i="1"/>
  <c r="BC22" i="1"/>
  <c r="AX22" i="1"/>
  <c r="AW22" i="1"/>
  <c r="AR22" i="1"/>
  <c r="AQ22" i="1"/>
  <c r="AL22" i="1"/>
  <c r="AK22" i="1"/>
  <c r="AF22" i="1"/>
  <c r="AE22" i="1"/>
  <c r="Z22" i="1"/>
  <c r="Y22" i="1"/>
  <c r="S22" i="1"/>
  <c r="M22" i="1"/>
  <c r="G22" i="1"/>
  <c r="D22" i="1"/>
  <c r="C22" i="1"/>
  <c r="DL21" i="1"/>
  <c r="DK21" i="1"/>
  <c r="DF21" i="1"/>
  <c r="DE21" i="1"/>
  <c r="CT21" i="1"/>
  <c r="CS21" i="1"/>
  <c r="CH21" i="1"/>
  <c r="CG21" i="1"/>
  <c r="BV21" i="1"/>
  <c r="BU21" i="1"/>
  <c r="BJ21" i="1"/>
  <c r="BI21" i="1"/>
  <c r="BD21" i="1"/>
  <c r="BC21" i="1"/>
  <c r="AX21" i="1"/>
  <c r="AW21" i="1"/>
  <c r="AR21" i="1"/>
  <c r="AQ21" i="1"/>
  <c r="AL21" i="1"/>
  <c r="AK21" i="1"/>
  <c r="AF21" i="1"/>
  <c r="AE21" i="1"/>
  <c r="Z21" i="1"/>
  <c r="Y21" i="1"/>
  <c r="S21" i="1"/>
  <c r="M21" i="1"/>
  <c r="G21" i="1"/>
  <c r="D21" i="1"/>
  <c r="C21" i="1"/>
  <c r="DL20" i="1"/>
  <c r="DK20" i="1"/>
  <c r="DF20" i="1"/>
  <c r="DE20" i="1"/>
  <c r="CT20" i="1"/>
  <c r="CS20" i="1"/>
  <c r="CH20" i="1"/>
  <c r="CG20" i="1"/>
  <c r="BV20" i="1"/>
  <c r="BU20" i="1"/>
  <c r="BJ20" i="1"/>
  <c r="BI20" i="1"/>
  <c r="BD20" i="1"/>
  <c r="BC20" i="1"/>
  <c r="AX20" i="1"/>
  <c r="AW20" i="1"/>
  <c r="AR20" i="1"/>
  <c r="AQ20" i="1"/>
  <c r="AL20" i="1"/>
  <c r="AK20" i="1"/>
  <c r="AF20" i="1"/>
  <c r="AE20" i="1"/>
  <c r="Z20" i="1"/>
  <c r="Y20" i="1"/>
  <c r="S20" i="1"/>
  <c r="M20" i="1"/>
  <c r="G20" i="1"/>
  <c r="DB4" i="1"/>
  <c r="DB5" i="1"/>
  <c r="DB6" i="1"/>
  <c r="DB7" i="1"/>
  <c r="DB8" i="1"/>
  <c r="DB10" i="1"/>
  <c r="D20" i="1"/>
  <c r="DA10" i="1"/>
  <c r="C20" i="1"/>
  <c r="DL19" i="1"/>
  <c r="DK19" i="1"/>
  <c r="DF19" i="1"/>
  <c r="DE19" i="1"/>
  <c r="CT19" i="1"/>
  <c r="CS19" i="1"/>
  <c r="CH19" i="1"/>
  <c r="CG19" i="1"/>
  <c r="BV19" i="1"/>
  <c r="BU19" i="1"/>
  <c r="BJ19" i="1"/>
  <c r="BI19" i="1"/>
  <c r="BD19" i="1"/>
  <c r="BC19" i="1"/>
  <c r="AX19" i="1"/>
  <c r="AW19" i="1"/>
  <c r="AR19" i="1"/>
  <c r="AQ19" i="1"/>
  <c r="AL19" i="1"/>
  <c r="AK19" i="1"/>
  <c r="AF19" i="1"/>
  <c r="AE19" i="1"/>
  <c r="Z19" i="1"/>
  <c r="Y19" i="1"/>
  <c r="S19" i="1"/>
  <c r="M19" i="1"/>
  <c r="G19" i="1"/>
  <c r="D19" i="1"/>
  <c r="C19" i="1"/>
  <c r="DL18" i="1"/>
  <c r="DK18" i="1"/>
  <c r="DF18" i="1"/>
  <c r="DE18" i="1"/>
  <c r="CT18" i="1"/>
  <c r="CS18" i="1"/>
  <c r="CH18" i="1"/>
  <c r="CG18" i="1"/>
  <c r="BV18" i="1"/>
  <c r="BU18" i="1"/>
  <c r="BR4" i="1"/>
  <c r="BR5" i="1"/>
  <c r="BR6" i="1"/>
  <c r="BR7" i="1"/>
  <c r="BR8" i="1"/>
  <c r="BR9" i="1"/>
  <c r="BR10" i="1"/>
  <c r="BR11" i="1"/>
  <c r="BR12" i="1"/>
  <c r="BR13" i="1"/>
  <c r="BR14" i="1"/>
  <c r="BR15" i="1"/>
  <c r="BR16" i="1"/>
  <c r="BR17" i="1"/>
  <c r="BR18" i="1"/>
  <c r="BQ18" i="1"/>
  <c r="BJ18" i="1"/>
  <c r="BI18" i="1"/>
  <c r="BD18" i="1"/>
  <c r="BC18" i="1"/>
  <c r="AX18" i="1"/>
  <c r="AW18" i="1"/>
  <c r="AR18" i="1"/>
  <c r="AQ18" i="1"/>
  <c r="AL18" i="1"/>
  <c r="AK18" i="1"/>
  <c r="AF18" i="1"/>
  <c r="AE18" i="1"/>
  <c r="Z18" i="1"/>
  <c r="Y18" i="1"/>
  <c r="S18" i="1"/>
  <c r="M18" i="1"/>
  <c r="G18" i="1"/>
  <c r="CP4" i="1"/>
  <c r="CP5" i="1"/>
  <c r="CP6" i="1"/>
  <c r="CP7" i="1"/>
  <c r="CP8" i="1"/>
  <c r="CP9" i="1"/>
  <c r="CP10" i="1"/>
  <c r="CP13" i="1"/>
  <c r="D18" i="1"/>
  <c r="CO13" i="1"/>
  <c r="C18" i="1"/>
  <c r="DL17" i="1"/>
  <c r="DK17" i="1"/>
  <c r="DF17" i="1"/>
  <c r="DE17" i="1"/>
  <c r="CT17" i="1"/>
  <c r="CS17" i="1"/>
  <c r="CH17" i="1"/>
  <c r="CG17" i="1"/>
  <c r="BV17" i="1"/>
  <c r="BU17" i="1"/>
  <c r="BP17" i="1"/>
  <c r="BO17" i="1"/>
  <c r="BJ17" i="1"/>
  <c r="BI17" i="1"/>
  <c r="BD17" i="1"/>
  <c r="BC17" i="1"/>
  <c r="AX17" i="1"/>
  <c r="AW17" i="1"/>
  <c r="AR17" i="1"/>
  <c r="AQ17" i="1"/>
  <c r="AL17" i="1"/>
  <c r="AK17" i="1"/>
  <c r="AF17" i="1"/>
  <c r="AE17" i="1"/>
  <c r="Z17" i="1"/>
  <c r="Y17" i="1"/>
  <c r="S17" i="1"/>
  <c r="M17" i="1"/>
  <c r="G17" i="1"/>
  <c r="D17" i="1"/>
  <c r="C17" i="1"/>
  <c r="DL16" i="1"/>
  <c r="DK16" i="1"/>
  <c r="DF16" i="1"/>
  <c r="DE16" i="1"/>
  <c r="CT16" i="1"/>
  <c r="CS16" i="1"/>
  <c r="CH16" i="1"/>
  <c r="CG16" i="1"/>
  <c r="BV16" i="1"/>
  <c r="BU16" i="1"/>
  <c r="BP16" i="1"/>
  <c r="BO16" i="1"/>
  <c r="BJ16" i="1"/>
  <c r="BI16" i="1"/>
  <c r="BD16" i="1"/>
  <c r="BC16" i="1"/>
  <c r="AX16" i="1"/>
  <c r="AW16" i="1"/>
  <c r="AR16" i="1"/>
  <c r="AQ16" i="1"/>
  <c r="AL16" i="1"/>
  <c r="AK16" i="1"/>
  <c r="AF16" i="1"/>
  <c r="AE16" i="1"/>
  <c r="Z16" i="1"/>
  <c r="Y16" i="1"/>
  <c r="S16" i="1"/>
  <c r="M16" i="1"/>
  <c r="G16" i="1"/>
  <c r="CD4" i="1"/>
  <c r="CD5" i="1"/>
  <c r="CD6" i="1"/>
  <c r="CD7" i="1"/>
  <c r="CD8" i="1"/>
  <c r="CD9" i="1"/>
  <c r="CD10" i="1"/>
  <c r="CD11" i="1"/>
  <c r="CD12" i="1"/>
  <c r="CD13" i="1"/>
  <c r="D16" i="1"/>
  <c r="CC13" i="1"/>
  <c r="C16" i="1"/>
  <c r="DL15" i="1"/>
  <c r="DK15" i="1"/>
  <c r="DF15" i="1"/>
  <c r="DE15" i="1"/>
  <c r="CT15" i="1"/>
  <c r="CS15" i="1"/>
  <c r="CH15" i="1"/>
  <c r="CG15" i="1"/>
  <c r="BV15" i="1"/>
  <c r="BU15" i="1"/>
  <c r="BP15" i="1"/>
  <c r="BO15" i="1"/>
  <c r="BJ15" i="1"/>
  <c r="BI15" i="1"/>
  <c r="BD15" i="1"/>
  <c r="BC15" i="1"/>
  <c r="AX15" i="1"/>
  <c r="AW15" i="1"/>
  <c r="AR15" i="1"/>
  <c r="AQ15" i="1"/>
  <c r="AL15" i="1"/>
  <c r="AK15" i="1"/>
  <c r="AF15" i="1"/>
  <c r="AE15" i="1"/>
  <c r="Z15" i="1"/>
  <c r="Y15" i="1"/>
  <c r="S15" i="1"/>
  <c r="M15" i="1"/>
  <c r="G15" i="1"/>
  <c r="D15" i="1"/>
  <c r="C15" i="1"/>
  <c r="DL14" i="1"/>
  <c r="DK14" i="1"/>
  <c r="DF14" i="1"/>
  <c r="DE14" i="1"/>
  <c r="CT14" i="1"/>
  <c r="CS14" i="1"/>
  <c r="CH14" i="1"/>
  <c r="CG14" i="1"/>
  <c r="BV14" i="1"/>
  <c r="BU14" i="1"/>
  <c r="BP14" i="1"/>
  <c r="BO14" i="1"/>
  <c r="BJ14" i="1"/>
  <c r="BI14" i="1"/>
  <c r="BD14" i="1"/>
  <c r="BC14" i="1"/>
  <c r="AX14" i="1"/>
  <c r="AW14" i="1"/>
  <c r="AR14" i="1"/>
  <c r="AQ14" i="1"/>
  <c r="AL14" i="1"/>
  <c r="AK14" i="1"/>
  <c r="AF14" i="1"/>
  <c r="AE14" i="1"/>
  <c r="Z14" i="1"/>
  <c r="Y14" i="1"/>
  <c r="S14" i="1"/>
  <c r="M14" i="1"/>
  <c r="G14" i="1"/>
  <c r="D14" i="1"/>
  <c r="C14" i="1"/>
  <c r="DL13" i="1"/>
  <c r="DK13" i="1"/>
  <c r="DF13" i="1"/>
  <c r="DE13" i="1"/>
  <c r="CT13" i="1"/>
  <c r="CS13" i="1"/>
  <c r="CH13" i="1"/>
  <c r="CG13" i="1"/>
  <c r="BV13" i="1"/>
  <c r="BU13" i="1"/>
  <c r="BP13" i="1"/>
  <c r="BO13" i="1"/>
  <c r="BJ13" i="1"/>
  <c r="BI13" i="1"/>
  <c r="BD13" i="1"/>
  <c r="BC13" i="1"/>
  <c r="AX13" i="1"/>
  <c r="AW13" i="1"/>
  <c r="AR13" i="1"/>
  <c r="AQ13" i="1"/>
  <c r="AL13" i="1"/>
  <c r="AK13" i="1"/>
  <c r="AF13" i="1"/>
  <c r="AE13" i="1"/>
  <c r="Z13" i="1"/>
  <c r="Y13" i="1"/>
  <c r="S13" i="1"/>
  <c r="M13" i="1"/>
  <c r="G13" i="1"/>
  <c r="D13" i="1"/>
  <c r="C13" i="1"/>
  <c r="DL12" i="1"/>
  <c r="DK12" i="1"/>
  <c r="DF12" i="1"/>
  <c r="DE12" i="1"/>
  <c r="CT12" i="1"/>
  <c r="CS12" i="1"/>
  <c r="CN12" i="1"/>
  <c r="CM12" i="1"/>
  <c r="CH12" i="1"/>
  <c r="CG12" i="1"/>
  <c r="CB12" i="1"/>
  <c r="CA12" i="1"/>
  <c r="BV12" i="1"/>
  <c r="BU12" i="1"/>
  <c r="BP12" i="1"/>
  <c r="BO12" i="1"/>
  <c r="BJ12" i="1"/>
  <c r="BI12" i="1"/>
  <c r="BD12" i="1"/>
  <c r="BC12" i="1"/>
  <c r="AX12" i="1"/>
  <c r="AW12" i="1"/>
  <c r="AR12" i="1"/>
  <c r="AQ12" i="1"/>
  <c r="AL12" i="1"/>
  <c r="AK12" i="1"/>
  <c r="AF12" i="1"/>
  <c r="AE12" i="1"/>
  <c r="Z12" i="1"/>
  <c r="Y12" i="1"/>
  <c r="S12" i="1"/>
  <c r="M12" i="1"/>
  <c r="G12" i="1"/>
  <c r="D12" i="1"/>
  <c r="C12" i="1"/>
  <c r="DL11" i="1"/>
  <c r="DK11" i="1"/>
  <c r="DF11" i="1"/>
  <c r="DE11" i="1"/>
  <c r="CT11" i="1"/>
  <c r="CS11" i="1"/>
  <c r="CN11" i="1"/>
  <c r="CM11" i="1"/>
  <c r="CH11" i="1"/>
  <c r="CG11" i="1"/>
  <c r="CB11" i="1"/>
  <c r="CA11" i="1"/>
  <c r="BV11" i="1"/>
  <c r="BU11" i="1"/>
  <c r="BP11" i="1"/>
  <c r="BO11" i="1"/>
  <c r="BJ11" i="1"/>
  <c r="BI11" i="1"/>
  <c r="BD11" i="1"/>
  <c r="BC11" i="1"/>
  <c r="AX11" i="1"/>
  <c r="AW11" i="1"/>
  <c r="AR11" i="1"/>
  <c r="AQ11" i="1"/>
  <c r="AL11" i="1"/>
  <c r="AK11" i="1"/>
  <c r="AF11" i="1"/>
  <c r="AE11" i="1"/>
  <c r="Z11" i="1"/>
  <c r="Y11" i="1"/>
  <c r="S11" i="1"/>
  <c r="M11" i="1"/>
  <c r="G11" i="1"/>
  <c r="D11" i="1"/>
  <c r="C11" i="1"/>
  <c r="DL10" i="1"/>
  <c r="DK10" i="1"/>
  <c r="DF10" i="1"/>
  <c r="DE10" i="1"/>
  <c r="CT10" i="1"/>
  <c r="CS10" i="1"/>
  <c r="CN10" i="1"/>
  <c r="CM10" i="1"/>
  <c r="CH10" i="1"/>
  <c r="CG10" i="1"/>
  <c r="CB10" i="1"/>
  <c r="CA10" i="1"/>
  <c r="BV10" i="1"/>
  <c r="BU10" i="1"/>
  <c r="BP10" i="1"/>
  <c r="BO10" i="1"/>
  <c r="BJ10" i="1"/>
  <c r="BI10" i="1"/>
  <c r="BD10" i="1"/>
  <c r="BC10" i="1"/>
  <c r="AX10" i="1"/>
  <c r="AW10" i="1"/>
  <c r="AR10" i="1"/>
  <c r="AQ10" i="1"/>
  <c r="AL10" i="1"/>
  <c r="AK10" i="1"/>
  <c r="AF10" i="1"/>
  <c r="AE10" i="1"/>
  <c r="Z10" i="1"/>
  <c r="Y10" i="1"/>
  <c r="S10" i="1"/>
  <c r="M10" i="1"/>
  <c r="G10" i="1"/>
  <c r="D10" i="1"/>
  <c r="C10" i="1"/>
  <c r="DL9" i="1"/>
  <c r="DK9" i="1"/>
  <c r="DF9" i="1"/>
  <c r="DE9" i="1"/>
  <c r="CZ9" i="1"/>
  <c r="CT9" i="1"/>
  <c r="CS9" i="1"/>
  <c r="CN9" i="1"/>
  <c r="CM9" i="1"/>
  <c r="CH9" i="1"/>
  <c r="CG9" i="1"/>
  <c r="CB9" i="1"/>
  <c r="CA9" i="1"/>
  <c r="BV9" i="1"/>
  <c r="BU9" i="1"/>
  <c r="BP9" i="1"/>
  <c r="BO9" i="1"/>
  <c r="BJ9" i="1"/>
  <c r="BI9" i="1"/>
  <c r="BD9" i="1"/>
  <c r="BC9" i="1"/>
  <c r="AX9" i="1"/>
  <c r="AW9" i="1"/>
  <c r="AR9" i="1"/>
  <c r="AQ9" i="1"/>
  <c r="AL9" i="1"/>
  <c r="AK9" i="1"/>
  <c r="AF9" i="1"/>
  <c r="AE9" i="1"/>
  <c r="Z9" i="1"/>
  <c r="Y9" i="1"/>
  <c r="S9" i="1"/>
  <c r="M9" i="1"/>
  <c r="G9" i="1"/>
  <c r="D9" i="1"/>
  <c r="C9" i="1"/>
  <c r="DL8" i="1"/>
  <c r="DK8" i="1"/>
  <c r="DF8" i="1"/>
  <c r="DE8" i="1"/>
  <c r="CZ8" i="1"/>
  <c r="CT8" i="1"/>
  <c r="CS8" i="1"/>
  <c r="CN8" i="1"/>
  <c r="CM8" i="1"/>
  <c r="CH8" i="1"/>
  <c r="CG8" i="1"/>
  <c r="CB8" i="1"/>
  <c r="CA8" i="1"/>
  <c r="BV8" i="1"/>
  <c r="BU8" i="1"/>
  <c r="BP8" i="1"/>
  <c r="BO8" i="1"/>
  <c r="BJ8" i="1"/>
  <c r="BI8" i="1"/>
  <c r="BD8" i="1"/>
  <c r="BC8" i="1"/>
  <c r="AX8" i="1"/>
  <c r="AW8" i="1"/>
  <c r="AR8" i="1"/>
  <c r="AQ8" i="1"/>
  <c r="AL8" i="1"/>
  <c r="AK8" i="1"/>
  <c r="AF8" i="1"/>
  <c r="AE8" i="1"/>
  <c r="Z8" i="1"/>
  <c r="Y8" i="1"/>
  <c r="S8" i="1"/>
  <c r="M8" i="1"/>
  <c r="G8" i="1"/>
  <c r="D8" i="1"/>
  <c r="C8" i="1"/>
  <c r="DL7" i="1"/>
  <c r="DK7" i="1"/>
  <c r="DF7" i="1"/>
  <c r="DE7" i="1"/>
  <c r="CZ7" i="1"/>
  <c r="CT7" i="1"/>
  <c r="CS7" i="1"/>
  <c r="CN7" i="1"/>
  <c r="CM7" i="1"/>
  <c r="CH7" i="1"/>
  <c r="CG7" i="1"/>
  <c r="CB7" i="1"/>
  <c r="CA7" i="1"/>
  <c r="BV7" i="1"/>
  <c r="BU7" i="1"/>
  <c r="BP7" i="1"/>
  <c r="BO7" i="1"/>
  <c r="BJ7" i="1"/>
  <c r="BI7" i="1"/>
  <c r="BD7" i="1"/>
  <c r="BC7" i="1"/>
  <c r="AX7" i="1"/>
  <c r="AW7" i="1"/>
  <c r="AR7" i="1"/>
  <c r="AQ7" i="1"/>
  <c r="AL7" i="1"/>
  <c r="AK7" i="1"/>
  <c r="AF7" i="1"/>
  <c r="AE7" i="1"/>
  <c r="Z7" i="1"/>
  <c r="Y7" i="1"/>
  <c r="S7" i="1"/>
  <c r="M7" i="1"/>
  <c r="G7" i="1"/>
  <c r="D7" i="1"/>
  <c r="C7" i="1"/>
  <c r="DL6" i="1"/>
  <c r="DK6" i="1"/>
  <c r="DF6" i="1"/>
  <c r="DE6" i="1"/>
  <c r="CZ6" i="1"/>
  <c r="CT6" i="1"/>
  <c r="CS6" i="1"/>
  <c r="CN6" i="1"/>
  <c r="CM6" i="1"/>
  <c r="CH6" i="1"/>
  <c r="CG6" i="1"/>
  <c r="CB6" i="1"/>
  <c r="CA6" i="1"/>
  <c r="BV6" i="1"/>
  <c r="BU6" i="1"/>
  <c r="BP6" i="1"/>
  <c r="BO6" i="1"/>
  <c r="BJ6" i="1"/>
  <c r="BI6" i="1"/>
  <c r="BD6" i="1"/>
  <c r="BC6" i="1"/>
  <c r="AX6" i="1"/>
  <c r="AW6" i="1"/>
  <c r="AR6" i="1"/>
  <c r="AQ6" i="1"/>
  <c r="AL6" i="1"/>
  <c r="AK6" i="1"/>
  <c r="AF6" i="1"/>
  <c r="AE6" i="1"/>
  <c r="Z6" i="1"/>
  <c r="Y6" i="1"/>
  <c r="S6" i="1"/>
  <c r="M6" i="1"/>
  <c r="G6" i="1"/>
  <c r="D6" i="1"/>
  <c r="C6" i="1"/>
  <c r="DL5" i="1"/>
  <c r="DK5" i="1"/>
  <c r="DF5" i="1"/>
  <c r="DE5" i="1"/>
  <c r="CZ5" i="1"/>
  <c r="CT5" i="1"/>
  <c r="CS5" i="1"/>
  <c r="CN5" i="1"/>
  <c r="CM5" i="1"/>
  <c r="CH5" i="1"/>
  <c r="CG5" i="1"/>
  <c r="CB5" i="1"/>
  <c r="CA5" i="1"/>
  <c r="BV5" i="1"/>
  <c r="BU5" i="1"/>
  <c r="BP5" i="1"/>
  <c r="BO5" i="1"/>
  <c r="BJ5" i="1"/>
  <c r="BI5" i="1"/>
  <c r="BD5" i="1"/>
  <c r="BC5" i="1"/>
  <c r="AX5" i="1"/>
  <c r="AW5" i="1"/>
  <c r="AR5" i="1"/>
  <c r="AQ5" i="1"/>
  <c r="AL5" i="1"/>
  <c r="AK5" i="1"/>
  <c r="AF5" i="1"/>
  <c r="AE5" i="1"/>
  <c r="Z5" i="1"/>
  <c r="Y5" i="1"/>
  <c r="S5" i="1"/>
  <c r="M5" i="1"/>
  <c r="G5" i="1"/>
  <c r="DL4" i="1"/>
  <c r="DK4" i="1"/>
  <c r="DF4" i="1"/>
  <c r="DE4" i="1"/>
  <c r="CZ4" i="1"/>
  <c r="CY4" i="1"/>
  <c r="CT4" i="1"/>
  <c r="CS4" i="1"/>
  <c r="CN4" i="1"/>
  <c r="CM4" i="1"/>
  <c r="CH4" i="1"/>
  <c r="CG4" i="1"/>
  <c r="CB4" i="1"/>
  <c r="CA4" i="1"/>
  <c r="BV4" i="1"/>
  <c r="BU4" i="1"/>
  <c r="BP4" i="1"/>
  <c r="BO4" i="1"/>
  <c r="BJ4" i="1"/>
  <c r="BI4" i="1"/>
  <c r="BD4" i="1"/>
  <c r="BC4" i="1"/>
  <c r="AX4" i="1"/>
  <c r="AW4" i="1"/>
  <c r="AR4" i="1"/>
  <c r="AQ4" i="1"/>
  <c r="AL4" i="1"/>
  <c r="AK4" i="1"/>
  <c r="AF4" i="1"/>
  <c r="AE4" i="1"/>
  <c r="Z4" i="1"/>
  <c r="Y4" i="1"/>
  <c r="S4" i="1"/>
  <c r="M4" i="1"/>
  <c r="G4" i="1"/>
</calcChain>
</file>

<file path=xl/comments1.xml><?xml version="1.0" encoding="utf-8"?>
<comments xmlns="http://schemas.openxmlformats.org/spreadsheetml/2006/main">
  <authors>
    <author>k</author>
  </authors>
  <commentList>
    <comment ref="O5" authorId="0">
      <text>
        <r>
          <rPr>
            <b/>
            <sz val="9"/>
            <color indexed="81"/>
            <rFont val="Calibri"/>
            <family val="2"/>
          </rPr>
          <t>k:</t>
        </r>
        <r>
          <rPr>
            <sz val="9"/>
            <color indexed="81"/>
            <rFont val="Calibri"/>
            <family val="2"/>
          </rPr>
          <t xml:space="preserve">
salaire fixe sans OT</t>
        </r>
      </text>
    </comment>
    <comment ref="CI6" authorId="0">
      <text>
        <r>
          <rPr>
            <sz val="12"/>
            <color indexed="14"/>
            <rFont val="Calibri"/>
            <family val="2"/>
          </rPr>
          <t>k:</t>
        </r>
        <r>
          <rPr>
            <sz val="9"/>
            <color indexed="81"/>
            <rFont val="Calibri"/>
            <family val="2"/>
          </rPr>
          <t xml:space="preserve">
ajout 20 dollars sur salaire septembre</t>
        </r>
      </text>
    </comment>
    <comment ref="CS6" authorId="0">
      <text>
        <r>
          <rPr>
            <b/>
            <sz val="9"/>
            <color indexed="81"/>
            <rFont val="Calibri"/>
            <family val="2"/>
          </rPr>
          <t>k:</t>
        </r>
        <r>
          <rPr>
            <sz val="9"/>
            <color indexed="81"/>
            <rFont val="Calibri"/>
            <family val="2"/>
          </rPr>
          <t xml:space="preserve">
ajouter 220e chaque mois
</t>
        </r>
      </text>
    </comment>
    <comment ref="BW14" authorId="0">
      <text>
        <r>
          <rPr>
            <b/>
            <sz val="9"/>
            <color indexed="81"/>
            <rFont val="Calibri"/>
            <family val="2"/>
          </rPr>
          <t>k:</t>
        </r>
        <r>
          <rPr>
            <sz val="9"/>
            <color indexed="81"/>
            <rFont val="Calibri"/>
            <family val="2"/>
          </rPr>
          <t xml:space="preserve">
Salaire de base 400
salaire en plus 500</t>
        </r>
      </text>
    </comment>
    <comment ref="AM22" authorId="0">
      <text>
        <r>
          <rPr>
            <b/>
            <sz val="9"/>
            <color indexed="81"/>
            <rFont val="Calibri"/>
            <family val="2"/>
          </rPr>
          <t>k:</t>
        </r>
        <r>
          <rPr>
            <sz val="9"/>
            <color indexed="81"/>
            <rFont val="Calibri"/>
            <family val="2"/>
          </rPr>
          <t xml:space="preserve">
Salaire fixe sans OT
</t>
        </r>
      </text>
    </comment>
    <comment ref="BE22" authorId="0">
      <text>
        <r>
          <rPr>
            <b/>
            <sz val="9"/>
            <color indexed="81"/>
            <rFont val="Calibri"/>
            <family val="2"/>
          </rPr>
          <t>k:</t>
        </r>
        <r>
          <rPr>
            <sz val="9"/>
            <color indexed="81"/>
            <rFont val="Calibri"/>
            <family val="2"/>
          </rPr>
          <t xml:space="preserve">
SALAIRE FIXE 500
PAS DE OT</t>
        </r>
      </text>
    </comment>
  </commentList>
</comments>
</file>

<file path=xl/sharedStrings.xml><?xml version="1.0" encoding="utf-8"?>
<sst xmlns="http://schemas.openxmlformats.org/spreadsheetml/2006/main" count="679" uniqueCount="571">
  <si>
    <t>LINE 1</t>
  </si>
  <si>
    <t>LINE 2</t>
  </si>
  <si>
    <t>LINE 3</t>
  </si>
  <si>
    <t>LINE 4</t>
  </si>
  <si>
    <t>LINE 5</t>
  </si>
  <si>
    <t>LINE 6</t>
  </si>
  <si>
    <t>LINE 7</t>
  </si>
  <si>
    <t>LINE 8</t>
  </si>
  <si>
    <t>LINE 9</t>
  </si>
  <si>
    <t>LINE 10</t>
  </si>
  <si>
    <t>BO</t>
  </si>
  <si>
    <t>CU</t>
  </si>
  <si>
    <t>TR</t>
  </si>
  <si>
    <t>PR</t>
  </si>
  <si>
    <t>BU</t>
  </si>
  <si>
    <t>QC</t>
  </si>
  <si>
    <t>OF</t>
  </si>
  <si>
    <t>PA</t>
  </si>
  <si>
    <t>OTHER</t>
  </si>
  <si>
    <t>ID</t>
  </si>
  <si>
    <t>Nom</t>
  </si>
  <si>
    <t>Date entrée</t>
  </si>
  <si>
    <t>Ancienneté</t>
  </si>
  <si>
    <t>Prime</t>
  </si>
  <si>
    <t>Bonus</t>
  </si>
  <si>
    <t>1-0221</t>
  </si>
  <si>
    <t>2-0108</t>
  </si>
  <si>
    <t>3-0113</t>
  </si>
  <si>
    <t>4-0301</t>
  </si>
  <si>
    <t>5-0263</t>
  </si>
  <si>
    <t>6-0027</t>
  </si>
  <si>
    <t>7-0153</t>
  </si>
  <si>
    <t>8-0105</t>
  </si>
  <si>
    <t>9-0314</t>
  </si>
  <si>
    <t>10-0913</t>
  </si>
  <si>
    <t>BO-0166</t>
  </si>
  <si>
    <t>CU-0067</t>
  </si>
  <si>
    <t>TR-1068</t>
  </si>
  <si>
    <t>PR-0777</t>
  </si>
  <si>
    <t>BU-0544</t>
  </si>
  <si>
    <t>QC-0308</t>
  </si>
  <si>
    <t>OF-0072</t>
  </si>
  <si>
    <t>CA-1374</t>
  </si>
  <si>
    <t>CL-0705</t>
  </si>
  <si>
    <t>1-0306</t>
  </si>
  <si>
    <t>2-0142</t>
  </si>
  <si>
    <t>3-0201</t>
  </si>
  <si>
    <t>4-0307</t>
  </si>
  <si>
    <t>5-0348</t>
  </si>
  <si>
    <t>6-0503</t>
  </si>
  <si>
    <t>7-0299</t>
  </si>
  <si>
    <t>8-0119</t>
  </si>
  <si>
    <t>9-0581</t>
  </si>
  <si>
    <t>10-0915</t>
  </si>
  <si>
    <t>BO-0276</t>
  </si>
  <si>
    <t>CU-0078</t>
  </si>
  <si>
    <t>TR-1114</t>
  </si>
  <si>
    <t>PR-0833</t>
  </si>
  <si>
    <t>BU-1178</t>
  </si>
  <si>
    <t>QC-0335</t>
  </si>
  <si>
    <t>OF-0015</t>
  </si>
  <si>
    <t>Mom Savuth</t>
  </si>
  <si>
    <t>CA-1790</t>
  </si>
  <si>
    <t>CL-1127</t>
  </si>
  <si>
    <t>1-0419</t>
  </si>
  <si>
    <t>2-0186</t>
  </si>
  <si>
    <t>3-0202</t>
  </si>
  <si>
    <t>4-0319</t>
  </si>
  <si>
    <t>5-0404</t>
  </si>
  <si>
    <t>6-0506</t>
  </si>
  <si>
    <t>7-0437</t>
  </si>
  <si>
    <t>8-0129</t>
  </si>
  <si>
    <t>9-0803</t>
  </si>
  <si>
    <t>10-0921</t>
  </si>
  <si>
    <t>BO-0351</t>
  </si>
  <si>
    <t>CU-0393</t>
  </si>
  <si>
    <t>TR-1130</t>
  </si>
  <si>
    <t>PR-1013</t>
  </si>
  <si>
    <t>BU-1208</t>
  </si>
  <si>
    <t>QC-0838</t>
  </si>
  <si>
    <t>OF-0018</t>
  </si>
  <si>
    <t>Suong Sophen</t>
  </si>
  <si>
    <t>PA-0024</t>
  </si>
  <si>
    <t>CL-1378</t>
  </si>
  <si>
    <t>1-0462</t>
  </si>
  <si>
    <t>2-0200</t>
  </si>
  <si>
    <t>3-0213</t>
  </si>
  <si>
    <t>4-0320</t>
  </si>
  <si>
    <t>5-0405</t>
  </si>
  <si>
    <t>6-0509</t>
  </si>
  <si>
    <t>7-0541</t>
  </si>
  <si>
    <t>8-0133</t>
  </si>
  <si>
    <t>9-0805</t>
  </si>
  <si>
    <t>10-0926</t>
  </si>
  <si>
    <t>BO-0623</t>
  </si>
  <si>
    <t>CU-0679</t>
  </si>
  <si>
    <t>TR-1317</t>
  </si>
  <si>
    <t>PR-1045</t>
  </si>
  <si>
    <t>BU-1665</t>
  </si>
  <si>
    <t>QC-1002</t>
  </si>
  <si>
    <t>OF-0071</t>
  </si>
  <si>
    <t>Ky Lihuch</t>
  </si>
  <si>
    <t>PA-0300</t>
  </si>
  <si>
    <t>F-0971</t>
  </si>
  <si>
    <t>1-0701</t>
  </si>
  <si>
    <t>2-0204</t>
  </si>
  <si>
    <t>3-0269</t>
  </si>
  <si>
    <t>4-0323</t>
  </si>
  <si>
    <t>5-0410</t>
  </si>
  <si>
    <t>6-0511</t>
  </si>
  <si>
    <t>7-0543</t>
  </si>
  <si>
    <t>8-0147</t>
  </si>
  <si>
    <t>9-0806</t>
  </si>
  <si>
    <t>10-0928</t>
  </si>
  <si>
    <t>BO-1049</t>
  </si>
  <si>
    <t>CU-0713</t>
  </si>
  <si>
    <t>TR-1328</t>
  </si>
  <si>
    <t>PR-1052</t>
  </si>
  <si>
    <t>BU-1785</t>
  </si>
  <si>
    <t>QC-1012</t>
  </si>
  <si>
    <t>OF-0243</t>
  </si>
  <si>
    <t>Chuon Vannak</t>
  </si>
  <si>
    <t>PA-0631</t>
  </si>
  <si>
    <t>G-0001</t>
  </si>
  <si>
    <t>1-0702</t>
  </si>
  <si>
    <t>2-0206</t>
  </si>
  <si>
    <t>3-0362</t>
  </si>
  <si>
    <t>4-0326</t>
  </si>
  <si>
    <t>5-0415</t>
  </si>
  <si>
    <t>6-0513</t>
  </si>
  <si>
    <t>7-0547</t>
  </si>
  <si>
    <t>8-0152</t>
  </si>
  <si>
    <t>9-0807</t>
  </si>
  <si>
    <t>10-0933</t>
  </si>
  <si>
    <t>BO-1087</t>
  </si>
  <si>
    <t>CU-0774</t>
  </si>
  <si>
    <t>TR-1462</t>
  </si>
  <si>
    <t>PR-1055</t>
  </si>
  <si>
    <t>BU-1786</t>
  </si>
  <si>
    <t>QC-1027</t>
  </si>
  <si>
    <t>OF-</t>
  </si>
  <si>
    <t>Dalin</t>
  </si>
  <si>
    <t>PA-1004</t>
  </si>
  <si>
    <t>G-0026</t>
  </si>
  <si>
    <t>1-0703</t>
  </si>
  <si>
    <t>2-0208</t>
  </si>
  <si>
    <t>3-0444</t>
  </si>
  <si>
    <t>4-0330</t>
  </si>
  <si>
    <t>5-0416</t>
  </si>
  <si>
    <t>6-0516</t>
  </si>
  <si>
    <t>7-0608</t>
  </si>
  <si>
    <t>8-0154</t>
  </si>
  <si>
    <t>9-0809</t>
  </si>
  <si>
    <t>10-0936</t>
  </si>
  <si>
    <t>BO-1106</t>
  </si>
  <si>
    <t>CU-0885</t>
  </si>
  <si>
    <t>TR-1600</t>
  </si>
  <si>
    <t>PR-1057</t>
  </si>
  <si>
    <t>BU-1811</t>
  </si>
  <si>
    <t>QC-1030</t>
  </si>
  <si>
    <t>PA-1028</t>
  </si>
  <si>
    <t>G-0392</t>
  </si>
  <si>
    <t>1-0707</t>
  </si>
  <si>
    <t>2-0210</t>
  </si>
  <si>
    <t>3-0545</t>
  </si>
  <si>
    <t>4-0332</t>
  </si>
  <si>
    <t>5-0418</t>
  </si>
  <si>
    <t>6-0517</t>
  </si>
  <si>
    <t>7-0614</t>
  </si>
  <si>
    <t>8-0174</t>
  </si>
  <si>
    <t>9-0811</t>
  </si>
  <si>
    <t>10-0939</t>
  </si>
  <si>
    <t>BO-1128</t>
  </si>
  <si>
    <t>CU-1005</t>
  </si>
  <si>
    <t>TR-1650</t>
  </si>
  <si>
    <t>PR-1061</t>
  </si>
  <si>
    <t>BU-1842</t>
  </si>
  <si>
    <t>QC-1044</t>
  </si>
  <si>
    <t>PA-1031</t>
  </si>
  <si>
    <t>G-1375</t>
  </si>
  <si>
    <t>1-0709</t>
  </si>
  <si>
    <t>2-0212</t>
  </si>
  <si>
    <t>3-0706</t>
  </si>
  <si>
    <t>4-0333</t>
  </si>
  <si>
    <t>5-0420</t>
  </si>
  <si>
    <t>6-0520</t>
  </si>
  <si>
    <t>7-0615</t>
  </si>
  <si>
    <t>8-0192</t>
  </si>
  <si>
    <t>9-0818</t>
  </si>
  <si>
    <t>10-0953</t>
  </si>
  <si>
    <t>BO-1173</t>
  </si>
  <si>
    <t>CU-1015</t>
  </si>
  <si>
    <t>TR-1824</t>
  </si>
  <si>
    <t>PR-1065</t>
  </si>
  <si>
    <t>BU-1844</t>
  </si>
  <si>
    <t>QC-1059</t>
  </si>
  <si>
    <t>PA-1038</t>
  </si>
  <si>
    <t>M-0011</t>
  </si>
  <si>
    <t>1-0712</t>
  </si>
  <si>
    <t>2-0219</t>
  </si>
  <si>
    <t>3-0717</t>
  </si>
  <si>
    <t>4-0334</t>
  </si>
  <si>
    <t>5-0426</t>
  </si>
  <si>
    <t>6-0522</t>
  </si>
  <si>
    <t>7-0617</t>
  </si>
  <si>
    <t>8-0361</t>
  </si>
  <si>
    <t>9-0820</t>
  </si>
  <si>
    <t>10-0955</t>
  </si>
  <si>
    <t>BO-1254</t>
  </si>
  <si>
    <t>CU-1017</t>
  </si>
  <si>
    <t>PR-1077</t>
  </si>
  <si>
    <t>QC-1070</t>
  </si>
  <si>
    <t>PA-1071</t>
  </si>
  <si>
    <t>M-1060</t>
  </si>
  <si>
    <t>1-0721</t>
  </si>
  <si>
    <t>2-0229</t>
  </si>
  <si>
    <t>3-0747</t>
  </si>
  <si>
    <t>4-0339</t>
  </si>
  <si>
    <t>5-0439</t>
  </si>
  <si>
    <t>6-0531</t>
  </si>
  <si>
    <t>7-0643</t>
  </si>
  <si>
    <t>8-0828</t>
  </si>
  <si>
    <t>9-0835</t>
  </si>
  <si>
    <t>10-1205</t>
  </si>
  <si>
    <t>BO-1515</t>
  </si>
  <si>
    <t>CU-1051</t>
  </si>
  <si>
    <t>PR-1086</t>
  </si>
  <si>
    <t>QC-1108</t>
  </si>
  <si>
    <t>PA-1079</t>
  </si>
  <si>
    <t>M-1377</t>
  </si>
  <si>
    <t>1-0723</t>
  </si>
  <si>
    <t>2-0230</t>
  </si>
  <si>
    <t>3-0832</t>
  </si>
  <si>
    <t>4-0342</t>
  </si>
  <si>
    <t>5-0445</t>
  </si>
  <si>
    <t>6-0534</t>
  </si>
  <si>
    <t>7-0674</t>
  </si>
  <si>
    <t>8-0843</t>
  </si>
  <si>
    <t>9-0836</t>
  </si>
  <si>
    <t>10-1290</t>
  </si>
  <si>
    <t>BO-1663</t>
  </si>
  <si>
    <t>CU-1082</t>
  </si>
  <si>
    <t>PR-1096</t>
  </si>
  <si>
    <t>QC-1113</t>
  </si>
  <si>
    <t>PA-1090</t>
  </si>
  <si>
    <t>M-1641</t>
  </si>
  <si>
    <t>1-0724</t>
  </si>
  <si>
    <t>2-0235</t>
  </si>
  <si>
    <t>3-0922</t>
  </si>
  <si>
    <t>4-0344</t>
  </si>
  <si>
    <t>5-0455</t>
  </si>
  <si>
    <t>6-0536</t>
  </si>
  <si>
    <t>7-0861</t>
  </si>
  <si>
    <t>8-0863</t>
  </si>
  <si>
    <t>9-0837</t>
  </si>
  <si>
    <t>10-1321</t>
  </si>
  <si>
    <t>BO-1730</t>
  </si>
  <si>
    <t>CU-1126</t>
  </si>
  <si>
    <t>PR-1116</t>
  </si>
  <si>
    <t>QC-1125</t>
  </si>
  <si>
    <t>PA-1103</t>
  </si>
  <si>
    <t>R-0016</t>
  </si>
  <si>
    <t>1-0727</t>
  </si>
  <si>
    <t>2-0236</t>
  </si>
  <si>
    <t>3-0957</t>
  </si>
  <si>
    <t>4-0346</t>
  </si>
  <si>
    <t>5-0459</t>
  </si>
  <si>
    <t>6-0548</t>
  </si>
  <si>
    <t>7-0903</t>
  </si>
  <si>
    <t>8-0868</t>
  </si>
  <si>
    <t>9-0905</t>
  </si>
  <si>
    <t>10-1326</t>
  </si>
  <si>
    <t>BO-1741</t>
  </si>
  <si>
    <t>CU-1133</t>
  </si>
  <si>
    <t>PR-1170</t>
  </si>
  <si>
    <t>QC-1159</t>
  </si>
  <si>
    <t>PA-1105</t>
  </si>
  <si>
    <t>R-1069</t>
  </si>
  <si>
    <t>1-0728</t>
  </si>
  <si>
    <t>2-0237</t>
  </si>
  <si>
    <t>3-1216</t>
  </si>
  <si>
    <t>4-0354</t>
  </si>
  <si>
    <t>5-0464</t>
  </si>
  <si>
    <t>6-0584</t>
  </si>
  <si>
    <t>7-0906</t>
  </si>
  <si>
    <t>8-0959</t>
  </si>
  <si>
    <t>9-0951</t>
  </si>
  <si>
    <t>10-1406</t>
  </si>
  <si>
    <t>CU-1176</t>
  </si>
  <si>
    <t>PR-1268</t>
  </si>
  <si>
    <t>QC-1165</t>
  </si>
  <si>
    <t>PA-1121</t>
  </si>
  <si>
    <t>WH-0252</t>
  </si>
  <si>
    <t>1-0733</t>
  </si>
  <si>
    <t>2-0250</t>
  </si>
  <si>
    <t>3-1226</t>
  </si>
  <si>
    <t>4-0356</t>
  </si>
  <si>
    <t>5-0549</t>
  </si>
  <si>
    <t>6-0599</t>
  </si>
  <si>
    <t>7-0923</t>
  </si>
  <si>
    <t>8-1204</t>
  </si>
  <si>
    <t>9-1054</t>
  </si>
  <si>
    <t>10-1407</t>
  </si>
  <si>
    <t>CU-1468</t>
  </si>
  <si>
    <t>PR-1575</t>
  </si>
  <si>
    <t>QC-1172</t>
  </si>
  <si>
    <t>PA-1166</t>
  </si>
  <si>
    <t>WH-0715</t>
  </si>
  <si>
    <t>1-0738</t>
  </si>
  <si>
    <t>2-0253</t>
  </si>
  <si>
    <t>3-1287</t>
  </si>
  <si>
    <t>4-0363</t>
  </si>
  <si>
    <t>5-0730</t>
  </si>
  <si>
    <t>6-0604</t>
  </si>
  <si>
    <t>7-1022</t>
  </si>
  <si>
    <t>8-1214</t>
  </si>
  <si>
    <t>9-1222</t>
  </si>
  <si>
    <t>10-1430</t>
  </si>
  <si>
    <t>CU-1509</t>
  </si>
  <si>
    <t>PR-1750</t>
  </si>
  <si>
    <t>QC-1229</t>
  </si>
  <si>
    <t>PA-1167</t>
  </si>
  <si>
    <t>WH-1449</t>
  </si>
  <si>
    <t>1-0743</t>
  </si>
  <si>
    <t>2-0255</t>
  </si>
  <si>
    <t>3-1312</t>
  </si>
  <si>
    <t>4-0365</t>
  </si>
  <si>
    <t>5-0734</t>
  </si>
  <si>
    <t>6-0618</t>
  </si>
  <si>
    <t>7-1278</t>
  </si>
  <si>
    <t>8-1240</t>
  </si>
  <si>
    <t>9-1239</t>
  </si>
  <si>
    <t>10-1477</t>
  </si>
  <si>
    <t>CU-1519</t>
  </si>
  <si>
    <t>PR-1787</t>
  </si>
  <si>
    <t>QC-1236</t>
  </si>
  <si>
    <t>PA-1180</t>
  </si>
  <si>
    <t>WH-1485</t>
  </si>
  <si>
    <t>1-0745</t>
  </si>
  <si>
    <t>2-0257</t>
  </si>
  <si>
    <t>3-1483</t>
  </si>
  <si>
    <t>4-0423</t>
  </si>
  <si>
    <t>5-0800</t>
  </si>
  <si>
    <t>6-0629</t>
  </si>
  <si>
    <t>7-1403</t>
  </si>
  <si>
    <t>8-1362</t>
  </si>
  <si>
    <t>9-1245</t>
  </si>
  <si>
    <t>10-1478</t>
  </si>
  <si>
    <t>CU-1628</t>
  </si>
  <si>
    <t>PR-1788</t>
  </si>
  <si>
    <t>QC-1424</t>
  </si>
  <si>
    <t>PA-1182</t>
  </si>
  <si>
    <t>WH-1633</t>
  </si>
  <si>
    <t>1-0756</t>
  </si>
  <si>
    <t>2-0265</t>
  </si>
  <si>
    <t>3-1514</t>
  </si>
  <si>
    <t>4-0425</t>
  </si>
  <si>
    <t>5-0931</t>
  </si>
  <si>
    <t>6-0642</t>
  </si>
  <si>
    <t>7-1413</t>
  </si>
  <si>
    <t>8-1410</t>
  </si>
  <si>
    <t>9-1259</t>
  </si>
  <si>
    <t>10-1490</t>
  </si>
  <si>
    <t>CU-1759</t>
  </si>
  <si>
    <t>PR-1789</t>
  </si>
  <si>
    <t>QC-1475</t>
  </si>
  <si>
    <t>PA-1183</t>
  </si>
  <si>
    <t>WH-1676</t>
  </si>
  <si>
    <t>1-0767</t>
  </si>
  <si>
    <t>2-0268</t>
  </si>
  <si>
    <t>3-1525</t>
  </si>
  <si>
    <t>4-0431</t>
  </si>
  <si>
    <t>5-1306</t>
  </si>
  <si>
    <t>6-0646</t>
  </si>
  <si>
    <t>7-1558</t>
  </si>
  <si>
    <t>8-1421</t>
  </si>
  <si>
    <t>9-1270</t>
  </si>
  <si>
    <t>10-1498</t>
  </si>
  <si>
    <t>CU-1760</t>
  </si>
  <si>
    <t>QC-1502</t>
  </si>
  <si>
    <t>PA-1189</t>
  </si>
  <si>
    <t>WH-1791</t>
  </si>
  <si>
    <t>1-0769</t>
  </si>
  <si>
    <t>2-0270</t>
  </si>
  <si>
    <t>3-1534</t>
  </si>
  <si>
    <t>4-0466</t>
  </si>
  <si>
    <t>5-1399</t>
  </si>
  <si>
    <t>6-1272</t>
  </si>
  <si>
    <t>7-1585</t>
  </si>
  <si>
    <t>8-1516</t>
  </si>
  <si>
    <t>9-1308</t>
  </si>
  <si>
    <t>10-1499</t>
  </si>
  <si>
    <t>CU-1762</t>
  </si>
  <si>
    <t>QC-1552</t>
  </si>
  <si>
    <t>PA-1194</t>
  </si>
  <si>
    <t>WH-1835</t>
  </si>
  <si>
    <t>1-0799</t>
  </si>
  <si>
    <t>2-0272</t>
  </si>
  <si>
    <t>3-1559</t>
  </si>
  <si>
    <t>4-1225</t>
  </si>
  <si>
    <t>5-1438</t>
  </si>
  <si>
    <t>6-1379</t>
  </si>
  <si>
    <t>7-1635</t>
  </si>
  <si>
    <t>8-1556</t>
  </si>
  <si>
    <t>9-1323</t>
  </si>
  <si>
    <t>10-1500</t>
  </si>
  <si>
    <t>CU-1763</t>
  </si>
  <si>
    <t>QC-1606</t>
  </si>
  <si>
    <t>PA-1223</t>
  </si>
  <si>
    <t>Chauffeur</t>
  </si>
  <si>
    <t>1-1233</t>
  </si>
  <si>
    <t>2-0491</t>
  </si>
  <si>
    <t>3-1577</t>
  </si>
  <si>
    <t>4-1428</t>
  </si>
  <si>
    <t>5-1448</t>
  </si>
  <si>
    <t>6-1385</t>
  </si>
  <si>
    <t>7-1646</t>
  </si>
  <si>
    <t>8-1580</t>
  </si>
  <si>
    <t>9-1418</t>
  </si>
  <si>
    <t>10-1523</t>
  </si>
  <si>
    <t>CU-1764</t>
  </si>
  <si>
    <t>QC-1664</t>
  </si>
  <si>
    <t>PA-1243</t>
  </si>
  <si>
    <t>1-1404</t>
  </si>
  <si>
    <t>2-0640</t>
  </si>
  <si>
    <t>3-1649</t>
  </si>
  <si>
    <t>4-1434</t>
  </si>
  <si>
    <t>5-1565</t>
  </si>
  <si>
    <t>6-1387</t>
  </si>
  <si>
    <t>7-1673</t>
  </si>
  <si>
    <t>8-1584</t>
  </si>
  <si>
    <t>9-1437</t>
  </si>
  <si>
    <t>10-1557</t>
  </si>
  <si>
    <t>QS-0093</t>
  </si>
  <si>
    <t>PA-1457</t>
  </si>
  <si>
    <t>1-1405</t>
  </si>
  <si>
    <t>2-0759</t>
  </si>
  <si>
    <t>3-1775</t>
  </si>
  <si>
    <t>4-1601</t>
  </si>
  <si>
    <t>5-1571</t>
  </si>
  <si>
    <t>6-1398</t>
  </si>
  <si>
    <t>7-1746</t>
  </si>
  <si>
    <t>8-1597</t>
  </si>
  <si>
    <t>9-1461</t>
  </si>
  <si>
    <t>10-1578</t>
  </si>
  <si>
    <t>QS-0256</t>
  </si>
  <si>
    <t>PA-1493</t>
  </si>
  <si>
    <t>1-1586</t>
  </si>
  <si>
    <t>2-0935</t>
  </si>
  <si>
    <t>4-1637</t>
  </si>
  <si>
    <t>5-1574</t>
  </si>
  <si>
    <t>6-1416</t>
  </si>
  <si>
    <t>7-1758</t>
  </si>
  <si>
    <t>8-1630</t>
  </si>
  <si>
    <t>9-1504</t>
  </si>
  <si>
    <t>10-1593</t>
  </si>
  <si>
    <t>QS-0748</t>
  </si>
  <si>
    <t>PA-1535</t>
  </si>
  <si>
    <t>1-1647</t>
  </si>
  <si>
    <t>2-1373</t>
  </si>
  <si>
    <t>4-1679</t>
  </si>
  <si>
    <t>5-1591</t>
  </si>
  <si>
    <t>6-1507</t>
  </si>
  <si>
    <t>7-1792</t>
  </si>
  <si>
    <t>8-1643</t>
  </si>
  <si>
    <t>9-1529</t>
  </si>
  <si>
    <t>10-1594</t>
  </si>
  <si>
    <t>QS-0963</t>
  </si>
  <si>
    <t>PA-1547</t>
  </si>
  <si>
    <t>1-1670</t>
  </si>
  <si>
    <t>2-1495</t>
  </si>
  <si>
    <t>4-1694</t>
  </si>
  <si>
    <t>5-1602</t>
  </si>
  <si>
    <t>6-1570</t>
  </si>
  <si>
    <t>7-1802</t>
  </si>
  <si>
    <t>8-1693</t>
  </si>
  <si>
    <t>9-1562</t>
  </si>
  <si>
    <t>10-1611</t>
  </si>
  <si>
    <t>QS-1595</t>
  </si>
  <si>
    <t>PA-1553</t>
  </si>
  <si>
    <t>1-1683</t>
  </si>
  <si>
    <t>2-1599</t>
  </si>
  <si>
    <t>4-1716</t>
  </si>
  <si>
    <t>5-1710</t>
  </si>
  <si>
    <t>6-1603</t>
  </si>
  <si>
    <t>7-1807</t>
  </si>
  <si>
    <t>8-1697</t>
  </si>
  <si>
    <t>9-1583</t>
  </si>
  <si>
    <t>10-1629</t>
  </si>
  <si>
    <t>PA-1657</t>
  </si>
  <si>
    <t>1-1752</t>
  </si>
  <si>
    <t>2-1612</t>
  </si>
  <si>
    <t>4-1738</t>
  </si>
  <si>
    <t>5-1723</t>
  </si>
  <si>
    <t>6-1625</t>
  </si>
  <si>
    <t>7-1813</t>
  </si>
  <si>
    <t>8-1698</t>
  </si>
  <si>
    <t>9-1626</t>
  </si>
  <si>
    <t>10-1691</t>
  </si>
  <si>
    <t>PA-1702</t>
  </si>
  <si>
    <t>1-1755</t>
  </si>
  <si>
    <t>2-1681</t>
  </si>
  <si>
    <t>4-1808</t>
  </si>
  <si>
    <t>5-1749</t>
  </si>
  <si>
    <t>6-1632</t>
  </si>
  <si>
    <t>7-1820</t>
  </si>
  <si>
    <t>8-1727</t>
  </si>
  <si>
    <t>9-1658</t>
  </si>
  <si>
    <t>10-1782</t>
  </si>
  <si>
    <t>PA-1722</t>
  </si>
  <si>
    <t>Plus de 9</t>
  </si>
  <si>
    <t>1-1772</t>
  </si>
  <si>
    <t>2-1689</t>
  </si>
  <si>
    <t>4-1810</t>
  </si>
  <si>
    <t>5-1803</t>
  </si>
  <si>
    <t>6-1651</t>
  </si>
  <si>
    <t>7-1829</t>
  </si>
  <si>
    <t>8-1734</t>
  </si>
  <si>
    <t>9-1666</t>
  </si>
  <si>
    <t>10-1783</t>
  </si>
  <si>
    <t>PA-1753</t>
  </si>
  <si>
    <t>1-1773</t>
  </si>
  <si>
    <t>2-1733</t>
  </si>
  <si>
    <t>4-1832</t>
  </si>
  <si>
    <t>5-1804</t>
  </si>
  <si>
    <t>6-1776</t>
  </si>
  <si>
    <t>7-1831</t>
  </si>
  <si>
    <t>8-1738</t>
  </si>
  <si>
    <t>9-1700</t>
  </si>
  <si>
    <t>10-1784</t>
  </si>
  <si>
    <t>PA-1767</t>
  </si>
  <si>
    <t>1-1800</t>
  </si>
  <si>
    <t>2-1756</t>
  </si>
  <si>
    <t>4-1837</t>
  </si>
  <si>
    <t>6-1816</t>
  </si>
  <si>
    <t>7-1833</t>
  </si>
  <si>
    <t>8-1739</t>
  </si>
  <si>
    <t>9-1754</t>
  </si>
  <si>
    <t>PA-1796</t>
  </si>
  <si>
    <t>1-1806</t>
  </si>
  <si>
    <t>2-1771</t>
  </si>
  <si>
    <t>6-1817</t>
  </si>
  <si>
    <t>7-1834</t>
  </si>
  <si>
    <t>8-1745</t>
  </si>
  <si>
    <t>9-1757</t>
  </si>
  <si>
    <t>PA-0001</t>
  </si>
  <si>
    <t>1-1823</t>
  </si>
  <si>
    <t>2-1774</t>
  </si>
  <si>
    <t>6-1838</t>
  </si>
  <si>
    <t>7-1836</t>
  </si>
  <si>
    <t>8-1761</t>
  </si>
  <si>
    <t>9-1798</t>
  </si>
  <si>
    <t>PA-0002</t>
  </si>
  <si>
    <t>1-1825</t>
  </si>
  <si>
    <t>2-1818</t>
  </si>
  <si>
    <t>7-1839</t>
  </si>
  <si>
    <t>8-1770</t>
  </si>
  <si>
    <t>9-1809</t>
  </si>
  <si>
    <t>PA-0006</t>
  </si>
  <si>
    <t>1-1826</t>
  </si>
  <si>
    <t>2-1821</t>
  </si>
  <si>
    <t>7-1840</t>
  </si>
  <si>
    <t>8-1778</t>
  </si>
  <si>
    <t>PA-0007</t>
  </si>
  <si>
    <t>1-1827</t>
  </si>
  <si>
    <t>2-1822</t>
  </si>
  <si>
    <t>8-1779</t>
  </si>
  <si>
    <t>PA-0008</t>
  </si>
  <si>
    <t>8-1780</t>
  </si>
  <si>
    <t>8-1781</t>
  </si>
  <si>
    <t>8-1830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</si>
</sst>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409]* #,##0.00_ ;_-[$$-409]* \-#,##0.00\ ;_-[$$-409]* &quot;-&quot;??_ ;_-@_ "/>
  </numFmts>
  <fonts count="12" x14ac:knownFonts="1">
    <font>
      <sz val="12"/>
      <color theme="1"/>
      <name val="Calibri"/>
      <family val="2"/>
      <scheme val="minor"/>
    </font>
    <font>
      <b/>
      <sz val="12"/>
      <color theme="8" tint="-0.249977111117893"/>
      <name val="Corbel"/>
    </font>
    <font>
      <sz val="12"/>
      <color theme="1"/>
      <name val="Corbel"/>
    </font>
    <font>
      <b/>
      <sz val="12"/>
      <color theme="1"/>
      <name val="Corbel"/>
    </font>
    <font>
      <sz val="12"/>
      <color theme="8" tint="-0.249977111117893"/>
      <name val="Corbel"/>
    </font>
    <font>
      <b/>
      <sz val="12"/>
      <color theme="0"/>
      <name val="Corbel"/>
    </font>
    <font>
      <u/>
      <sz val="12"/>
      <color theme="10"/>
      <name val="Calibri"/>
      <family val="2"/>
      <scheme val="minor"/>
    </font>
    <font>
      <u/>
      <sz val="12"/>
      <color theme="8" tint="-0.249977111117893"/>
      <name val="Corbel"/>
    </font>
    <font>
      <b/>
      <sz val="12"/>
      <name val="Corbel"/>
    </font>
    <font>
      <b/>
      <sz val="9"/>
      <color indexed="81"/>
      <name val="Calibri"/>
      <family val="2"/>
    </font>
    <font>
      <sz val="9"/>
      <color indexed="81"/>
      <name val="Calibri"/>
      <family val="2"/>
    </font>
    <font>
      <sz val="12"/>
      <color indexed="14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rgb="FFE3AFF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/>
    <xf numFmtId="14" fontId="2" fillId="0" borderId="0" xfId="0" applyNumberFormat="1" applyFont="1" applyFill="1" applyBorder="1"/>
    <xf numFmtId="2" fontId="2" fillId="0" borderId="0" xfId="0" applyNumberFormat="1" applyFont="1" applyFill="1" applyBorder="1" applyAlignment="1">
      <alignment horizontal="right"/>
    </xf>
    <xf numFmtId="0" fontId="5" fillId="0" borderId="0" xfId="0" applyFont="1" applyFill="1" applyBorder="1"/>
    <xf numFmtId="14" fontId="5" fillId="0" borderId="0" xfId="0" applyNumberFormat="1" applyFont="1" applyFill="1" applyBorder="1"/>
    <xf numFmtId="0" fontId="5" fillId="0" borderId="1" xfId="0" applyFont="1" applyFill="1" applyBorder="1"/>
    <xf numFmtId="0" fontId="7" fillId="0" borderId="0" xfId="1" applyFont="1" applyFill="1" applyBorder="1"/>
    <xf numFmtId="0" fontId="0" fillId="0" borderId="0" xfId="1" applyFont="1" applyFill="1" applyBorder="1"/>
    <xf numFmtId="164" fontId="2" fillId="0" borderId="0" xfId="0" applyNumberFormat="1" applyFont="1" applyFill="1" applyBorder="1"/>
    <xf numFmtId="2" fontId="8" fillId="0" borderId="0" xfId="0" applyNumberFormat="1" applyFont="1" applyFill="1" applyBorder="1" applyAlignment="1">
      <alignment horizontal="right"/>
    </xf>
    <xf numFmtId="1" fontId="2" fillId="0" borderId="0" xfId="0" applyNumberFormat="1" applyFont="1" applyFill="1" applyBorder="1"/>
    <xf numFmtId="164" fontId="8" fillId="0" borderId="0" xfId="0" applyNumberFormat="1" applyFont="1" applyFill="1" applyBorder="1"/>
    <xf numFmtId="0" fontId="2" fillId="0" borderId="0" xfId="0" applyNumberFormat="1" applyFont="1" applyFill="1" applyBorder="1"/>
    <xf numFmtId="0" fontId="2" fillId="0" borderId="0" xfId="1" applyFont="1" applyFill="1" applyBorder="1"/>
    <xf numFmtId="164" fontId="3" fillId="0" borderId="0" xfId="0" applyNumberFormat="1" applyFont="1" applyFill="1" applyBorder="1"/>
  </cellXfs>
  <cellStyles count="2">
    <cellStyle name="Lien hypertexte" xfId="1" builtinId="8"/>
    <cellStyle name="Normal" xfId="0" builtinId="0"/>
  </cellStyles>
  <dxfs count="251"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2"/>
        <name val="Corbel"/>
        <scheme val="none"/>
      </font>
      <numFmt numFmtId="0" formatCode="General"/>
      <fill>
        <patternFill patternType="none">
          <fgColor rgb="FF000000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border outline="0">
        <top style="thin">
          <color rgb="FFE3AFFC"/>
        </top>
      </border>
    </dxf>
    <dxf>
      <border outline="0">
        <bottom style="thin">
          <color rgb="FFE3AFFC"/>
        </bottom>
      </border>
    </dxf>
    <dxf>
      <border outline="0">
        <left style="thin">
          <color rgb="FFE3AFFC"/>
        </left>
        <right style="thin">
          <color rgb="FFE3AFFC"/>
        </right>
        <top style="thin">
          <color rgb="FFE3AFFC"/>
        </top>
        <bottom style="thin">
          <color rgb="FFE3AFFC"/>
        </bottom>
      </border>
    </dxf>
    <dxf>
      <font>
        <strike val="0"/>
        <outline val="0"/>
        <shadow val="0"/>
        <vertAlign val="baseline"/>
        <sz val="12"/>
        <name val="Corbel"/>
        <scheme val="none"/>
      </font>
    </dxf>
    <dxf>
      <font>
        <strike val="0"/>
        <outline val="0"/>
        <shadow val="0"/>
        <vertAlign val="baseline"/>
        <sz val="12"/>
        <name val="Corbel"/>
        <scheme val="none"/>
      </font>
      <fill>
        <patternFill patternType="none">
          <fgColor rgb="FF000000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name val="Corbel"/>
        <scheme val="none"/>
      </font>
      <numFmt numFmtId="1" formatCode="0"/>
      <fill>
        <patternFill patternType="none">
          <fgColor rgb="FF000000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164" formatCode="_-[$$-409]* #,##0.00_ ;_-[$$-409]* \-#,##0.00\ ;_-[$$-409]* &quot;-&quot;??_ ;_-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2" formatCode="0.00"/>
      <fill>
        <patternFill patternType="none">
          <fgColor indexed="64"/>
          <bgColor auto="1"/>
        </patternFill>
      </fill>
      <alignment horizontal="right" vertical="bottom" textRotation="0" wrapTex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border outline="0">
        <bottom style="thin">
          <color rgb="FF91D0AA"/>
        </bottom>
      </border>
    </dxf>
    <dxf>
      <font>
        <strike val="0"/>
        <outline val="0"/>
        <shadow val="0"/>
        <vertAlign val="baseline"/>
        <sz val="12"/>
        <name val="Corbel"/>
        <scheme val="none"/>
      </font>
      <fill>
        <patternFill patternType="none">
          <fgColor rgb="FF000000"/>
          <bgColor auto="1"/>
        </patternFill>
      </fill>
    </dxf>
    <dxf>
      <font>
        <strike val="0"/>
        <outline val="0"/>
        <shadow val="0"/>
        <u val="none"/>
        <vertAlign val="baseline"/>
        <sz val="12"/>
        <name val="Corbel"/>
        <scheme val="none"/>
      </font>
      <fill>
        <patternFill patternType="none">
          <fgColor rgb="FF000000"/>
          <bgColor auto="1"/>
        </patternFill>
      </fill>
    </dxf>
    <dxf>
      <font>
        <strike val="0"/>
        <outline val="0"/>
        <shadow val="0"/>
        <u val="none"/>
        <vertAlign val="baseline"/>
        <sz val="12"/>
        <name val="Corbel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Worker%20Record%20For%20September%2020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seyngo/Documents/PSH/Finances%20PSH/Salaire/08.2015/Salaires%20aout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 Ann9 "/>
      <sheetName val="ANN9"/>
      <sheetName val="Stop1"/>
      <sheetName val="Resignation"/>
      <sheetName val="1."/>
      <sheetName val="2"/>
      <sheetName val="3."/>
      <sheetName val="5"/>
      <sheetName val="4."/>
      <sheetName val="6."/>
      <sheetName val="7"/>
      <sheetName val="8."/>
      <sheetName val="9."/>
      <sheetName val="10."/>
      <sheetName val="CU"/>
      <sheetName val="PA"/>
      <sheetName val="QC"/>
      <sheetName val="TR"/>
      <sheetName val="BU"/>
      <sheetName val="PR"/>
      <sheetName val="OTHER"/>
      <sheetName val="BO"/>
      <sheetName val="OF"/>
    </sheetNames>
    <sheetDataSet>
      <sheetData sheetId="0"/>
      <sheetData sheetId="1"/>
      <sheetData sheetId="2"/>
      <sheetData sheetId="3"/>
      <sheetData sheetId="4">
        <row r="4">
          <cell r="C4" t="str">
            <v>Line 1</v>
          </cell>
        </row>
        <row r="7">
          <cell r="B7" t="str">
            <v>1-0221</v>
          </cell>
          <cell r="C7" t="str">
            <v>ឌុក​ កញ្ញា</v>
          </cell>
          <cell r="D7" t="str">
            <v>Duk Kanha</v>
          </cell>
          <cell r="E7" t="str">
            <v>F</v>
          </cell>
          <cell r="F7" t="str">
            <v>Sewer</v>
          </cell>
          <cell r="G7">
            <v>0</v>
          </cell>
          <cell r="H7">
            <v>50572586</v>
          </cell>
          <cell r="I7">
            <v>32177</v>
          </cell>
          <cell r="J7" t="str">
            <v>Preyvang</v>
          </cell>
          <cell r="K7">
            <v>40969</v>
          </cell>
        </row>
        <row r="8">
          <cell r="B8" t="str">
            <v>1-0306</v>
          </cell>
          <cell r="C8" t="str">
            <v>មិន ស្រីណាក់</v>
          </cell>
          <cell r="D8" t="str">
            <v>Min Sreynak</v>
          </cell>
          <cell r="E8" t="str">
            <v>F</v>
          </cell>
          <cell r="F8" t="str">
            <v>Sewer</v>
          </cell>
          <cell r="G8">
            <v>5</v>
          </cell>
          <cell r="H8">
            <v>50933363</v>
          </cell>
          <cell r="I8">
            <v>35566</v>
          </cell>
          <cell r="J8" t="str">
            <v>Preyvang</v>
          </cell>
          <cell r="K8">
            <v>41943</v>
          </cell>
        </row>
        <row r="9">
          <cell r="B9" t="str">
            <v>1-0419</v>
          </cell>
          <cell r="C9" t="str">
            <v>នាង ពេញ</v>
          </cell>
          <cell r="D9" t="str">
            <v>Neang Penh</v>
          </cell>
          <cell r="E9" t="str">
            <v>F</v>
          </cell>
          <cell r="F9" t="str">
            <v>Sewer</v>
          </cell>
          <cell r="G9">
            <v>0</v>
          </cell>
          <cell r="H9" t="str">
            <v>No</v>
          </cell>
          <cell r="I9">
            <v>36083</v>
          </cell>
          <cell r="J9" t="str">
            <v>Preyveng</v>
          </cell>
          <cell r="K9">
            <v>41870</v>
          </cell>
        </row>
        <row r="10">
          <cell r="B10" t="str">
            <v>1-0701</v>
          </cell>
          <cell r="C10" t="str">
            <v>យ៉យ យ៉េង</v>
          </cell>
          <cell r="D10" t="str">
            <v>Yory Yeng</v>
          </cell>
          <cell r="E10" t="str">
            <v>F</v>
          </cell>
          <cell r="F10" t="str">
            <v>Sewer</v>
          </cell>
          <cell r="G10">
            <v>0</v>
          </cell>
          <cell r="H10" t="str">
            <v>No</v>
          </cell>
          <cell r="I10">
            <v>34488</v>
          </cell>
          <cell r="J10" t="str">
            <v>Preyvang</v>
          </cell>
          <cell r="K10">
            <v>41072</v>
          </cell>
        </row>
        <row r="11">
          <cell r="B11" t="str">
            <v>1-0702</v>
          </cell>
          <cell r="C11" t="str">
            <v>កូយ យ៉ា</v>
          </cell>
          <cell r="D11" t="str">
            <v>Kuoy Ya</v>
          </cell>
          <cell r="E11" t="str">
            <v>M</v>
          </cell>
          <cell r="F11" t="str">
            <v>Sewer</v>
          </cell>
          <cell r="G11">
            <v>0</v>
          </cell>
          <cell r="H11">
            <v>50709151</v>
          </cell>
          <cell r="I11" t="str">
            <v>02/07/11990</v>
          </cell>
          <cell r="J11" t="str">
            <v>Preyvang</v>
          </cell>
          <cell r="K11">
            <v>41867</v>
          </cell>
        </row>
        <row r="12">
          <cell r="B12" t="str">
            <v>1-0703</v>
          </cell>
          <cell r="C12" t="str">
            <v>យស់ ថាវី</v>
          </cell>
          <cell r="D12" t="str">
            <v>Yuos Thavy</v>
          </cell>
          <cell r="E12" t="str">
            <v>F</v>
          </cell>
          <cell r="F12" t="str">
            <v>Sewer</v>
          </cell>
          <cell r="G12">
            <v>0</v>
          </cell>
          <cell r="H12" t="str">
            <v>No</v>
          </cell>
          <cell r="I12">
            <v>30372</v>
          </cell>
          <cell r="J12" t="str">
            <v>Svayreang</v>
          </cell>
          <cell r="K12">
            <v>40229</v>
          </cell>
        </row>
        <row r="13">
          <cell r="B13" t="str">
            <v>1-0707</v>
          </cell>
          <cell r="C13" t="str">
            <v>តឿ អ៊ុង</v>
          </cell>
          <cell r="D13" t="str">
            <v>Toeur Ong</v>
          </cell>
          <cell r="E13" t="str">
            <v>M</v>
          </cell>
          <cell r="F13" t="str">
            <v>Asst.</v>
          </cell>
          <cell r="G13">
            <v>0</v>
          </cell>
          <cell r="H13" t="str">
            <v>No</v>
          </cell>
          <cell r="I13">
            <v>32776</v>
          </cell>
          <cell r="J13" t="str">
            <v>Preyvang</v>
          </cell>
          <cell r="K13">
            <v>41465</v>
          </cell>
        </row>
        <row r="14">
          <cell r="B14" t="str">
            <v>1-0709</v>
          </cell>
          <cell r="C14" t="str">
            <v>ឈេន រំដួល</v>
          </cell>
          <cell r="D14" t="str">
            <v>Chhoun Romduol</v>
          </cell>
          <cell r="E14" t="str">
            <v>F</v>
          </cell>
          <cell r="F14" t="str">
            <v>Helper</v>
          </cell>
          <cell r="G14">
            <v>0</v>
          </cell>
          <cell r="H14" t="str">
            <v>No</v>
          </cell>
          <cell r="I14">
            <v>34145</v>
          </cell>
          <cell r="J14" t="str">
            <v>Takeo</v>
          </cell>
          <cell r="K14">
            <v>41662</v>
          </cell>
        </row>
        <row r="15">
          <cell r="B15" t="str">
            <v>1-0712</v>
          </cell>
          <cell r="C15" t="str">
            <v>ហ៊ុំ បុផ្ផា</v>
          </cell>
          <cell r="D15" t="str">
            <v>Hum Bopha</v>
          </cell>
          <cell r="E15" t="str">
            <v>F</v>
          </cell>
          <cell r="F15" t="str">
            <v>Helper</v>
          </cell>
          <cell r="G15">
            <v>0</v>
          </cell>
          <cell r="H15" t="str">
            <v>No</v>
          </cell>
          <cell r="I15">
            <v>35217</v>
          </cell>
          <cell r="J15" t="str">
            <v>Kampongcham</v>
          </cell>
          <cell r="K15">
            <v>41869</v>
          </cell>
        </row>
        <row r="16">
          <cell r="B16" t="str">
            <v>1-0721</v>
          </cell>
          <cell r="C16" t="str">
            <v>ប៉ាង ណែម</v>
          </cell>
          <cell r="D16" t="str">
            <v>Bang Nem</v>
          </cell>
          <cell r="E16" t="str">
            <v>F</v>
          </cell>
          <cell r="F16" t="str">
            <v>Sewer</v>
          </cell>
          <cell r="G16">
            <v>0</v>
          </cell>
          <cell r="H16" t="str">
            <v>No</v>
          </cell>
          <cell r="I16">
            <v>30348</v>
          </cell>
          <cell r="J16" t="str">
            <v>Takeo</v>
          </cell>
          <cell r="K16">
            <v>41532</v>
          </cell>
        </row>
        <row r="17">
          <cell r="B17" t="str">
            <v>1-0723</v>
          </cell>
          <cell r="C17" t="str">
            <v>ហេង សានី</v>
          </cell>
          <cell r="D17" t="str">
            <v>Heng Sany</v>
          </cell>
          <cell r="E17" t="str">
            <v>F</v>
          </cell>
          <cell r="F17" t="str">
            <v>Sewer</v>
          </cell>
          <cell r="G17">
            <v>0</v>
          </cell>
          <cell r="H17" t="str">
            <v>No</v>
          </cell>
          <cell r="I17">
            <v>34700</v>
          </cell>
          <cell r="J17" t="str">
            <v>Svayreang</v>
          </cell>
          <cell r="K17">
            <v>41752</v>
          </cell>
        </row>
        <row r="18">
          <cell r="B18" t="str">
            <v>1-0724</v>
          </cell>
          <cell r="C18" t="str">
            <v>សន ហៀង</v>
          </cell>
          <cell r="D18" t="str">
            <v>San Heang</v>
          </cell>
          <cell r="E18" t="str">
            <v>M</v>
          </cell>
          <cell r="F18" t="str">
            <v>Button</v>
          </cell>
          <cell r="G18">
            <v>0</v>
          </cell>
          <cell r="H18" t="str">
            <v>No</v>
          </cell>
          <cell r="I18">
            <v>34156</v>
          </cell>
          <cell r="J18" t="str">
            <v>Takeo</v>
          </cell>
          <cell r="K18">
            <v>40948</v>
          </cell>
        </row>
        <row r="19">
          <cell r="B19" t="str">
            <v>1-0727</v>
          </cell>
          <cell r="C19" t="str">
            <v>ឡេង ហ៊ាត</v>
          </cell>
          <cell r="D19" t="str">
            <v>Leng Heat</v>
          </cell>
          <cell r="E19" t="str">
            <v>F</v>
          </cell>
          <cell r="F19" t="str">
            <v>Sewer</v>
          </cell>
          <cell r="G19">
            <v>0</v>
          </cell>
          <cell r="H19">
            <v>60089329</v>
          </cell>
          <cell r="I19">
            <v>26732</v>
          </cell>
          <cell r="J19" t="str">
            <v>Kampongcham</v>
          </cell>
          <cell r="K19">
            <v>41751</v>
          </cell>
        </row>
        <row r="20">
          <cell r="B20" t="str">
            <v>1-0728</v>
          </cell>
          <cell r="C20" t="str">
            <v>អ៊ុល ធីតា</v>
          </cell>
          <cell r="D20" t="str">
            <v>Ul Thida</v>
          </cell>
          <cell r="E20" t="str">
            <v>F</v>
          </cell>
          <cell r="F20" t="str">
            <v>Helper</v>
          </cell>
          <cell r="G20">
            <v>0</v>
          </cell>
          <cell r="H20">
            <v>40350097</v>
          </cell>
          <cell r="I20">
            <v>34706</v>
          </cell>
          <cell r="J20" t="str">
            <v>Kampongchhnang</v>
          </cell>
          <cell r="K20">
            <v>41750</v>
          </cell>
        </row>
        <row r="21">
          <cell r="B21" t="str">
            <v>1-0733</v>
          </cell>
          <cell r="C21" t="str">
            <v>ឈុន លាងហេង</v>
          </cell>
          <cell r="D21" t="str">
            <v>Chhun Leangheng</v>
          </cell>
          <cell r="E21" t="str">
            <v>M</v>
          </cell>
          <cell r="F21" t="str">
            <v>Sewer</v>
          </cell>
          <cell r="G21">
            <v>0</v>
          </cell>
          <cell r="H21">
            <v>100681914</v>
          </cell>
          <cell r="I21">
            <v>34991</v>
          </cell>
          <cell r="J21" t="str">
            <v>Takeo</v>
          </cell>
          <cell r="K21">
            <v>41772</v>
          </cell>
        </row>
        <row r="22">
          <cell r="B22" t="str">
            <v>1-0462</v>
          </cell>
          <cell r="C22" t="str">
            <v>ជា​ ពៅ</v>
          </cell>
          <cell r="D22" t="str">
            <v>Chea Peou</v>
          </cell>
          <cell r="E22" t="str">
            <v>F</v>
          </cell>
          <cell r="F22" t="str">
            <v>Sewer</v>
          </cell>
          <cell r="G22">
            <v>0</v>
          </cell>
          <cell r="H22">
            <v>61145013</v>
          </cell>
          <cell r="I22">
            <v>31048</v>
          </cell>
          <cell r="J22" t="str">
            <v>Kampongcham</v>
          </cell>
          <cell r="K22">
            <v>41564</v>
          </cell>
        </row>
        <row r="23">
          <cell r="B23" t="str">
            <v>1-0738</v>
          </cell>
          <cell r="C23" t="str">
            <v>មុត សៅ</v>
          </cell>
          <cell r="D23" t="str">
            <v>Mot Sao</v>
          </cell>
          <cell r="E23" t="str">
            <v>M</v>
          </cell>
          <cell r="F23" t="str">
            <v>Sewer</v>
          </cell>
          <cell r="G23">
            <v>0</v>
          </cell>
          <cell r="H23">
            <v>90524223</v>
          </cell>
          <cell r="I23">
            <v>32174</v>
          </cell>
          <cell r="J23" t="str">
            <v>Svayreang</v>
          </cell>
          <cell r="K23">
            <v>41815</v>
          </cell>
        </row>
        <row r="24">
          <cell r="B24" t="str">
            <v>1-0743</v>
          </cell>
          <cell r="C24" t="str">
            <v>ឡុន សេងលី</v>
          </cell>
          <cell r="D24" t="str">
            <v>Lon Sengly</v>
          </cell>
          <cell r="E24" t="str">
            <v>F</v>
          </cell>
          <cell r="F24" t="str">
            <v>Sewer</v>
          </cell>
          <cell r="G24">
            <v>0</v>
          </cell>
          <cell r="H24" t="str">
            <v>No</v>
          </cell>
          <cell r="I24">
            <v>34585</v>
          </cell>
          <cell r="J24" t="str">
            <v>Kampongthom</v>
          </cell>
          <cell r="K24">
            <v>41492</v>
          </cell>
        </row>
        <row r="25">
          <cell r="B25" t="str">
            <v>1-0745</v>
          </cell>
          <cell r="C25" t="str">
            <v>ជា ស៊ុយ៉េត</v>
          </cell>
          <cell r="D25" t="str">
            <v>Chea Suyet</v>
          </cell>
          <cell r="E25" t="str">
            <v>F</v>
          </cell>
          <cell r="F25" t="str">
            <v>Sewer</v>
          </cell>
          <cell r="G25">
            <v>5</v>
          </cell>
          <cell r="H25">
            <v>90046936</v>
          </cell>
          <cell r="I25">
            <v>29208</v>
          </cell>
          <cell r="J25" t="str">
            <v>Svayreang</v>
          </cell>
          <cell r="K25">
            <v>40131</v>
          </cell>
        </row>
        <row r="26">
          <cell r="B26" t="str">
            <v>1-0756</v>
          </cell>
          <cell r="C26" t="str">
            <v>ជា សានី</v>
          </cell>
          <cell r="D26" t="str">
            <v>Chea Sany</v>
          </cell>
          <cell r="E26" t="str">
            <v>F</v>
          </cell>
          <cell r="F26" t="str">
            <v>Sewer</v>
          </cell>
          <cell r="G26">
            <v>0</v>
          </cell>
          <cell r="H26">
            <v>90211279</v>
          </cell>
          <cell r="I26">
            <v>28893</v>
          </cell>
          <cell r="J26" t="str">
            <v>Svayreang</v>
          </cell>
          <cell r="K26">
            <v>41555</v>
          </cell>
        </row>
        <row r="27">
          <cell r="B27" t="str">
            <v>1-0767</v>
          </cell>
          <cell r="C27" t="str">
            <v>នូ សុផុន</v>
          </cell>
          <cell r="D27" t="str">
            <v>Nou Sophon</v>
          </cell>
          <cell r="E27" t="str">
            <v>M</v>
          </cell>
          <cell r="F27" t="str">
            <v>Button</v>
          </cell>
          <cell r="G27">
            <v>7</v>
          </cell>
          <cell r="H27">
            <v>90364159</v>
          </cell>
          <cell r="I27">
            <v>32520</v>
          </cell>
          <cell r="J27" t="str">
            <v>Svayreang</v>
          </cell>
          <cell r="K27">
            <v>41017</v>
          </cell>
        </row>
        <row r="28">
          <cell r="B28" t="str">
            <v>1-0769</v>
          </cell>
          <cell r="C28" t="str">
            <v>ឡឹក សាវី</v>
          </cell>
          <cell r="D28" t="str">
            <v>Lek Savy</v>
          </cell>
          <cell r="E28" t="str">
            <v>F</v>
          </cell>
          <cell r="F28" t="str">
            <v>Sewer</v>
          </cell>
          <cell r="G28">
            <v>5</v>
          </cell>
          <cell r="H28">
            <v>90183449</v>
          </cell>
          <cell r="I28">
            <v>30350</v>
          </cell>
          <cell r="J28" t="str">
            <v>Svayreang</v>
          </cell>
          <cell r="K28">
            <v>40716</v>
          </cell>
        </row>
        <row r="29">
          <cell r="B29" t="str">
            <v>1-0799</v>
          </cell>
          <cell r="C29" t="str">
            <v>ស្វាយ បូនី</v>
          </cell>
          <cell r="D29" t="str">
            <v>Svay Bony</v>
          </cell>
          <cell r="E29" t="str">
            <v>F</v>
          </cell>
          <cell r="F29" t="str">
            <v>Sewer</v>
          </cell>
          <cell r="G29">
            <v>5</v>
          </cell>
          <cell r="H29">
            <v>90365562</v>
          </cell>
          <cell r="I29">
            <v>31018</v>
          </cell>
          <cell r="J29" t="str">
            <v>Svayreang</v>
          </cell>
          <cell r="K29">
            <v>40860</v>
          </cell>
        </row>
        <row r="30">
          <cell r="B30" t="str">
            <v>1-1092</v>
          </cell>
          <cell r="C30" t="str">
            <v>ចាន់ សាវី</v>
          </cell>
          <cell r="D30" t="str">
            <v>Chan Savy</v>
          </cell>
          <cell r="E30" t="str">
            <v>F</v>
          </cell>
          <cell r="F30" t="str">
            <v>Sewer</v>
          </cell>
          <cell r="G30">
            <v>0</v>
          </cell>
          <cell r="H30">
            <v>90311374</v>
          </cell>
          <cell r="I30">
            <v>32439</v>
          </cell>
          <cell r="J30" t="str">
            <v>Svayreang</v>
          </cell>
          <cell r="K30">
            <v>41752</v>
          </cell>
        </row>
        <row r="31">
          <cell r="B31" t="str">
            <v>1-1233</v>
          </cell>
          <cell r="C31" t="str">
            <v>មេន បែវ</v>
          </cell>
          <cell r="D31" t="str">
            <v>Men  Bev</v>
          </cell>
          <cell r="E31" t="str">
            <v>F</v>
          </cell>
          <cell r="F31" t="str">
            <v>Sewer</v>
          </cell>
          <cell r="G31" t="str">
            <v>No</v>
          </cell>
          <cell r="H31">
            <v>110338050</v>
          </cell>
          <cell r="I31">
            <v>29565</v>
          </cell>
          <cell r="J31" t="str">
            <v>Kampot</v>
          </cell>
          <cell r="K31">
            <v>41972</v>
          </cell>
        </row>
        <row r="32">
          <cell r="B32" t="str">
            <v>1-1404</v>
          </cell>
          <cell r="C32" t="str">
            <v>ហ៊ុំ កញ្ញា</v>
          </cell>
          <cell r="D32" t="str">
            <v>Hun Kanha</v>
          </cell>
          <cell r="E32" t="str">
            <v>F</v>
          </cell>
          <cell r="F32" t="str">
            <v>Sewer</v>
          </cell>
          <cell r="G32">
            <v>7</v>
          </cell>
          <cell r="H32">
            <v>61087495</v>
          </cell>
          <cell r="I32">
            <v>32235</v>
          </cell>
          <cell r="J32" t="str">
            <v>កំពង់ចាម</v>
          </cell>
          <cell r="K32">
            <v>42065</v>
          </cell>
        </row>
        <row r="33">
          <cell r="B33" t="str">
            <v>1-1405</v>
          </cell>
          <cell r="C33" t="str">
            <v>ព្រឿង ធារី</v>
          </cell>
          <cell r="D33" t="str">
            <v>Proeung Theary</v>
          </cell>
          <cell r="E33" t="str">
            <v>F</v>
          </cell>
          <cell r="F33" t="str">
            <v>Sewer</v>
          </cell>
          <cell r="G33">
            <v>5</v>
          </cell>
          <cell r="H33">
            <v>150505020</v>
          </cell>
          <cell r="I33">
            <v>32905</v>
          </cell>
          <cell r="J33" t="str">
            <v>កំពង់ធំ</v>
          </cell>
          <cell r="K33">
            <v>42065</v>
          </cell>
        </row>
        <row r="34">
          <cell r="B34" t="str">
            <v>1-1586</v>
          </cell>
          <cell r="C34" t="str">
            <v>ម៉េង រ៉ម</v>
          </cell>
          <cell r="D34" t="str">
            <v>Meng Rorm</v>
          </cell>
          <cell r="E34" t="str">
            <v>F</v>
          </cell>
          <cell r="F34" t="str">
            <v>Sewer</v>
          </cell>
          <cell r="G34">
            <v>8</v>
          </cell>
          <cell r="H34" t="str">
            <v>No</v>
          </cell>
          <cell r="I34">
            <v>34741</v>
          </cell>
          <cell r="J34" t="str">
            <v>កំពង់ចាម</v>
          </cell>
          <cell r="K34">
            <v>42132</v>
          </cell>
        </row>
        <row r="35">
          <cell r="B35" t="str">
            <v>1-1647</v>
          </cell>
          <cell r="C35" t="str">
            <v>ពៅ សុខន</v>
          </cell>
          <cell r="D35" t="str">
            <v>Pov Sokkhorn</v>
          </cell>
          <cell r="E35" t="str">
            <v>F</v>
          </cell>
          <cell r="F35" t="str">
            <v>Sewer</v>
          </cell>
          <cell r="G35">
            <v>8</v>
          </cell>
          <cell r="H35">
            <v>61693283</v>
          </cell>
          <cell r="I35">
            <v>30677</v>
          </cell>
          <cell r="J35" t="str">
            <v>កំពង់ចាម</v>
          </cell>
          <cell r="K35">
            <v>42144</v>
          </cell>
        </row>
        <row r="36">
          <cell r="B36" t="str">
            <v>1-1670</v>
          </cell>
          <cell r="C36" t="str">
            <v>សុន គឹមទាង</v>
          </cell>
          <cell r="D36" t="str">
            <v>Sun Kimteang</v>
          </cell>
          <cell r="E36" t="str">
            <v>F</v>
          </cell>
          <cell r="F36" t="str">
            <v>Helper</v>
          </cell>
          <cell r="G36" t="str">
            <v>No</v>
          </cell>
          <cell r="H36">
            <v>90679532</v>
          </cell>
          <cell r="I36">
            <v>35004</v>
          </cell>
          <cell r="J36" t="str">
            <v>ស្វាយរៀង</v>
          </cell>
          <cell r="K36">
            <v>42150</v>
          </cell>
        </row>
        <row r="37">
          <cell r="B37" t="str">
            <v>1-1683</v>
          </cell>
          <cell r="C37" t="str">
            <v>នាង​ សូត</v>
          </cell>
          <cell r="D37" t="str">
            <v>Neang Sot</v>
          </cell>
          <cell r="E37" t="str">
            <v>F</v>
          </cell>
          <cell r="F37" t="str">
            <v>Sewer</v>
          </cell>
          <cell r="G37">
            <v>4</v>
          </cell>
          <cell r="H37">
            <v>50681813</v>
          </cell>
          <cell r="I37">
            <v>31297</v>
          </cell>
          <cell r="J37" t="str">
            <v>ព្រៃវែង</v>
          </cell>
          <cell r="K37">
            <v>42150</v>
          </cell>
        </row>
        <row r="38">
          <cell r="B38" t="str">
            <v>1-1752</v>
          </cell>
          <cell r="C38" t="str">
            <v>កៅ រដ្ឋា</v>
          </cell>
          <cell r="D38" t="str">
            <v>Kao Ratha</v>
          </cell>
          <cell r="E38" t="str">
            <v>F</v>
          </cell>
          <cell r="F38" t="str">
            <v>Sewer</v>
          </cell>
          <cell r="G38">
            <v>5</v>
          </cell>
          <cell r="H38">
            <v>90430922</v>
          </cell>
          <cell r="I38">
            <v>33856</v>
          </cell>
          <cell r="J38" t="str">
            <v>ស្វាយរៀង</v>
          </cell>
          <cell r="K38">
            <v>42166</v>
          </cell>
        </row>
        <row r="39">
          <cell r="B39" t="str">
            <v>1-1755</v>
          </cell>
          <cell r="C39" t="str">
            <v>គឹម ផាន្នី</v>
          </cell>
          <cell r="D39" t="str">
            <v>Kim Phanny</v>
          </cell>
          <cell r="E39" t="str">
            <v>F</v>
          </cell>
          <cell r="F39" t="str">
            <v>Sewer</v>
          </cell>
          <cell r="G39">
            <v>2</v>
          </cell>
          <cell r="H39" t="str">
            <v>No</v>
          </cell>
          <cell r="I39">
            <v>33031</v>
          </cell>
          <cell r="J39" t="str">
            <v>ស្វាយរៀង</v>
          </cell>
          <cell r="K39">
            <v>42170</v>
          </cell>
        </row>
        <row r="40">
          <cell r="B40" t="str">
            <v>1-1772</v>
          </cell>
          <cell r="C40" t="str">
            <v>នូ សាតុក</v>
          </cell>
          <cell r="D40" t="str">
            <v>Nou Saphuk</v>
          </cell>
          <cell r="E40" t="str">
            <v>M</v>
          </cell>
          <cell r="F40" t="str">
            <v>Sewer</v>
          </cell>
          <cell r="G40">
            <v>7</v>
          </cell>
          <cell r="H40">
            <v>90426808</v>
          </cell>
          <cell r="I40">
            <v>34600</v>
          </cell>
          <cell r="J40" t="str">
            <v>ស្វាយរៀង</v>
          </cell>
          <cell r="K40">
            <v>42186</v>
          </cell>
        </row>
        <row r="41">
          <cell r="B41" t="str">
            <v>1-1773</v>
          </cell>
          <cell r="C41" t="str">
            <v>យី វឿន</v>
          </cell>
          <cell r="D41" t="str">
            <v>Yi Voeurn</v>
          </cell>
          <cell r="E41" t="str">
            <v>M</v>
          </cell>
          <cell r="F41" t="str">
            <v>Sewer</v>
          </cell>
          <cell r="G41">
            <v>8</v>
          </cell>
          <cell r="H41">
            <v>30576228</v>
          </cell>
          <cell r="I41">
            <v>31827</v>
          </cell>
          <cell r="J41" t="str">
            <v>កំពង់ស្ពឺ</v>
          </cell>
          <cell r="K41">
            <v>42186</v>
          </cell>
        </row>
        <row r="42">
          <cell r="B42" t="str">
            <v>1-1800</v>
          </cell>
          <cell r="C42" t="str">
            <v>កែន​ រស្មី</v>
          </cell>
          <cell r="D42" t="str">
            <v>Ken Rasmey</v>
          </cell>
          <cell r="E42" t="str">
            <v>F</v>
          </cell>
          <cell r="F42" t="str">
            <v>Sewer</v>
          </cell>
          <cell r="G42">
            <v>8</v>
          </cell>
          <cell r="H42">
            <v>90598896</v>
          </cell>
          <cell r="I42">
            <v>35494</v>
          </cell>
          <cell r="J42" t="str">
            <v>ស្វាយរៀង</v>
          </cell>
          <cell r="K42">
            <v>42215</v>
          </cell>
        </row>
        <row r="43">
          <cell r="B43" t="str">
            <v>1-1806</v>
          </cell>
          <cell r="C43" t="str">
            <v>រឿន​ រត្នណា</v>
          </cell>
          <cell r="D43" t="str">
            <v>Roeun Rothna</v>
          </cell>
          <cell r="E43" t="str">
            <v>F</v>
          </cell>
          <cell r="F43" t="str">
            <v>Sewer</v>
          </cell>
          <cell r="G43">
            <v>8</v>
          </cell>
          <cell r="H43">
            <v>90661048</v>
          </cell>
          <cell r="I43">
            <v>35621</v>
          </cell>
          <cell r="J43" t="str">
            <v>ស្វាយរៀង</v>
          </cell>
          <cell r="K43">
            <v>42226</v>
          </cell>
        </row>
        <row r="44">
          <cell r="B44" t="str">
            <v>1-1823</v>
          </cell>
          <cell r="C44" t="str">
            <v>សួន ភួន</v>
          </cell>
          <cell r="D44" t="str">
            <v>Suon Phuon</v>
          </cell>
          <cell r="E44" t="str">
            <v>M</v>
          </cell>
          <cell r="F44" t="str">
            <v>Sewer</v>
          </cell>
          <cell r="G44">
            <v>9</v>
          </cell>
          <cell r="H44">
            <v>90681340</v>
          </cell>
          <cell r="I44">
            <v>34382</v>
          </cell>
          <cell r="J44" t="str">
            <v>ស្វាយរៀង</v>
          </cell>
          <cell r="K44">
            <v>42234</v>
          </cell>
        </row>
        <row r="45">
          <cell r="B45" t="str">
            <v>1-1825</v>
          </cell>
          <cell r="C45" t="str">
            <v>សយ សុភឿន</v>
          </cell>
          <cell r="D45" t="str">
            <v>Say Sophoeurn</v>
          </cell>
          <cell r="E45" t="str">
            <v>M</v>
          </cell>
          <cell r="F45" t="str">
            <v>Sewer</v>
          </cell>
          <cell r="G45">
            <v>4</v>
          </cell>
          <cell r="H45">
            <v>61192074</v>
          </cell>
          <cell r="I45">
            <v>34675</v>
          </cell>
          <cell r="J45" t="str">
            <v>កំពង់ចាម</v>
          </cell>
          <cell r="K45">
            <v>42237</v>
          </cell>
        </row>
        <row r="46">
          <cell r="B46" t="str">
            <v>1-1827</v>
          </cell>
          <cell r="C46" t="str">
            <v>ខឿន ស្រីកែវ</v>
          </cell>
          <cell r="D46" t="str">
            <v>Choeun Sreykev</v>
          </cell>
          <cell r="E46" t="str">
            <v>F</v>
          </cell>
          <cell r="F46" t="str">
            <v>Sewer</v>
          </cell>
          <cell r="G46">
            <v>9</v>
          </cell>
          <cell r="H46">
            <v>110450474</v>
          </cell>
          <cell r="I46">
            <v>34464</v>
          </cell>
          <cell r="J46" t="str">
            <v>កំពត</v>
          </cell>
          <cell r="K46">
            <v>42237</v>
          </cell>
        </row>
        <row r="47">
          <cell r="B47" t="str">
            <v>1-1826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42237</v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</row>
      </sheetData>
      <sheetData sheetId="5">
        <row r="4">
          <cell r="C4" t="str">
            <v>Line 2</v>
          </cell>
        </row>
        <row r="7">
          <cell r="B7" t="str">
            <v>2-0108</v>
          </cell>
          <cell r="C7" t="str">
            <v>ម៉ុល ចិន្តា</v>
          </cell>
          <cell r="D7" t="str">
            <v>Mol Chinda</v>
          </cell>
          <cell r="E7" t="str">
            <v>F</v>
          </cell>
          <cell r="F7" t="str">
            <v>Sewer</v>
          </cell>
          <cell r="G7">
            <v>0</v>
          </cell>
          <cell r="H7">
            <v>100415162</v>
          </cell>
          <cell r="I7">
            <v>31534</v>
          </cell>
          <cell r="J7" t="str">
            <v>Takeo</v>
          </cell>
          <cell r="K7">
            <v>39890</v>
          </cell>
        </row>
        <row r="8">
          <cell r="B8" t="str">
            <v>2-0142</v>
          </cell>
          <cell r="C8" t="str">
            <v>សុខ ម៉ុន</v>
          </cell>
          <cell r="D8" t="str">
            <v>Sok Mon</v>
          </cell>
          <cell r="E8" t="str">
            <v>F</v>
          </cell>
          <cell r="F8" t="str">
            <v>Leader</v>
          </cell>
          <cell r="G8">
            <v>0</v>
          </cell>
          <cell r="H8">
            <v>20703980</v>
          </cell>
          <cell r="I8">
            <v>28977</v>
          </cell>
          <cell r="J8" t="str">
            <v>Kandal</v>
          </cell>
          <cell r="K8">
            <v>41275</v>
          </cell>
        </row>
        <row r="9">
          <cell r="B9" t="str">
            <v>2-0186</v>
          </cell>
          <cell r="C9" t="str">
            <v>ចាន់ សារិត</v>
          </cell>
          <cell r="D9" t="str">
            <v>Chan Sarit</v>
          </cell>
          <cell r="E9" t="str">
            <v>F</v>
          </cell>
          <cell r="F9" t="str">
            <v>Sewer</v>
          </cell>
          <cell r="G9">
            <v>0</v>
          </cell>
          <cell r="H9" t="str">
            <v>No</v>
          </cell>
          <cell r="I9">
            <v>30790</v>
          </cell>
          <cell r="J9" t="str">
            <v>Kampongchhnang</v>
          </cell>
          <cell r="K9">
            <v>39329</v>
          </cell>
        </row>
        <row r="10">
          <cell r="B10" t="str">
            <v>2-0200</v>
          </cell>
          <cell r="C10" t="str">
            <v>នួន សុខមុំ</v>
          </cell>
          <cell r="D10" t="str">
            <v>Nuon Sok Mom</v>
          </cell>
          <cell r="E10" t="str">
            <v>F</v>
          </cell>
          <cell r="F10" t="str">
            <v>Sewer</v>
          </cell>
          <cell r="G10">
            <v>0</v>
          </cell>
          <cell r="H10" t="str">
            <v>No</v>
          </cell>
          <cell r="I10">
            <v>35002</v>
          </cell>
          <cell r="J10" t="str">
            <v>Kandal</v>
          </cell>
          <cell r="K10">
            <v>41365</v>
          </cell>
        </row>
        <row r="11">
          <cell r="B11" t="str">
            <v>2-0204</v>
          </cell>
          <cell r="C11" t="str">
            <v>វ៉ែន ស្រីនិច្ច</v>
          </cell>
          <cell r="D11" t="str">
            <v>Ven Sreynich</v>
          </cell>
          <cell r="E11" t="str">
            <v>F</v>
          </cell>
          <cell r="F11" t="str">
            <v>Helper</v>
          </cell>
          <cell r="G11">
            <v>0</v>
          </cell>
          <cell r="H11" t="str">
            <v>No</v>
          </cell>
          <cell r="I11">
            <v>34896</v>
          </cell>
          <cell r="J11" t="str">
            <v>Takeo</v>
          </cell>
          <cell r="K11">
            <v>41631</v>
          </cell>
        </row>
        <row r="12">
          <cell r="B12" t="str">
            <v>2-0206</v>
          </cell>
          <cell r="C12" t="str">
            <v>ស្រ៊ី ស៊ីណែត</v>
          </cell>
          <cell r="D12" t="str">
            <v>Sree Sineth</v>
          </cell>
          <cell r="E12" t="str">
            <v>F</v>
          </cell>
          <cell r="F12" t="str">
            <v>Sewer</v>
          </cell>
          <cell r="G12">
            <v>0</v>
          </cell>
          <cell r="H12">
            <v>61371548</v>
          </cell>
          <cell r="I12">
            <v>34834</v>
          </cell>
          <cell r="J12" t="str">
            <v>Kampongcham</v>
          </cell>
          <cell r="K12">
            <v>41383</v>
          </cell>
        </row>
        <row r="13">
          <cell r="B13" t="str">
            <v>2-0208</v>
          </cell>
          <cell r="C13" t="str">
            <v>សារឿន ស៊ីថន</v>
          </cell>
          <cell r="D13" t="str">
            <v>Saroeurn Sithorn</v>
          </cell>
          <cell r="E13" t="str">
            <v>F</v>
          </cell>
          <cell r="F13" t="str">
            <v>Sewer</v>
          </cell>
          <cell r="G13">
            <v>0</v>
          </cell>
          <cell r="H13">
            <v>60849139</v>
          </cell>
          <cell r="I13">
            <v>30225</v>
          </cell>
          <cell r="J13" t="str">
            <v>Kampongcham</v>
          </cell>
          <cell r="K13">
            <v>41660</v>
          </cell>
        </row>
        <row r="14">
          <cell r="B14" t="str">
            <v>2-0210</v>
          </cell>
          <cell r="C14" t="str">
            <v>ប៊ូន លក្ខិណា</v>
          </cell>
          <cell r="D14" t="str">
            <v>Boon Lakana</v>
          </cell>
          <cell r="E14" t="str">
            <v>F</v>
          </cell>
          <cell r="F14" t="str">
            <v>Sewer</v>
          </cell>
          <cell r="G14">
            <v>9</v>
          </cell>
          <cell r="H14" t="str">
            <v>No</v>
          </cell>
          <cell r="I14">
            <v>35014</v>
          </cell>
          <cell r="J14" t="str">
            <v>Phnom Penh</v>
          </cell>
          <cell r="K14">
            <v>41919</v>
          </cell>
        </row>
        <row r="15">
          <cell r="B15" t="str">
            <v>2-0212</v>
          </cell>
          <cell r="C15" t="str">
            <v>អ៊ិន អ៊ីម</v>
          </cell>
          <cell r="D15" t="str">
            <v>En Im</v>
          </cell>
          <cell r="E15" t="str">
            <v>F</v>
          </cell>
          <cell r="F15" t="str">
            <v>Sewer</v>
          </cell>
          <cell r="G15">
            <v>0</v>
          </cell>
          <cell r="H15">
            <v>100056730</v>
          </cell>
          <cell r="I15">
            <v>29377</v>
          </cell>
          <cell r="J15" t="str">
            <v>Takeo</v>
          </cell>
          <cell r="K15">
            <v>41153</v>
          </cell>
        </row>
        <row r="16">
          <cell r="B16" t="str">
            <v>2-0219</v>
          </cell>
          <cell r="C16" t="str">
            <v>កែវ វុទ្ធី</v>
          </cell>
          <cell r="D16" t="str">
            <v>Keo Vuthy</v>
          </cell>
          <cell r="E16" t="str">
            <v>F</v>
          </cell>
          <cell r="F16" t="str">
            <v>Sewer</v>
          </cell>
          <cell r="G16">
            <v>3</v>
          </cell>
          <cell r="H16">
            <v>140091403</v>
          </cell>
          <cell r="I16">
            <v>33125</v>
          </cell>
          <cell r="J16" t="str">
            <v>Koh Kong</v>
          </cell>
          <cell r="K16">
            <v>41940</v>
          </cell>
        </row>
        <row r="17">
          <cell r="B17" t="str">
            <v>2-0229</v>
          </cell>
          <cell r="C17" t="str">
            <v>ឈេន អឿន</v>
          </cell>
          <cell r="D17" t="str">
            <v>Chhen Oeurn</v>
          </cell>
          <cell r="E17" t="str">
            <v>F</v>
          </cell>
          <cell r="F17" t="str">
            <v>Sewer</v>
          </cell>
          <cell r="G17">
            <v>0</v>
          </cell>
          <cell r="H17">
            <v>100501139</v>
          </cell>
          <cell r="I17">
            <v>32342</v>
          </cell>
          <cell r="J17" t="str">
            <v>Takeo</v>
          </cell>
          <cell r="K17">
            <v>41365</v>
          </cell>
        </row>
        <row r="18">
          <cell r="B18" t="str">
            <v>2-0230</v>
          </cell>
          <cell r="C18" t="str">
            <v>ញាន ម៉ាច</v>
          </cell>
          <cell r="D18" t="str">
            <v>Nhan Mach</v>
          </cell>
          <cell r="E18" t="str">
            <v>F</v>
          </cell>
          <cell r="F18" t="str">
            <v>Sewer</v>
          </cell>
          <cell r="G18">
            <v>0</v>
          </cell>
          <cell r="H18">
            <v>50613143</v>
          </cell>
          <cell r="I18">
            <v>32297</v>
          </cell>
          <cell r="J18" t="str">
            <v>Preyveng</v>
          </cell>
          <cell r="K18">
            <v>40203</v>
          </cell>
        </row>
        <row r="19">
          <cell r="B19" t="str">
            <v>2-0235</v>
          </cell>
          <cell r="C19" t="str">
            <v>ចិន សំបូរ</v>
          </cell>
          <cell r="D19" t="str">
            <v>Chin Sambo</v>
          </cell>
          <cell r="E19" t="str">
            <v>F</v>
          </cell>
          <cell r="F19" t="str">
            <v>Sewer</v>
          </cell>
          <cell r="G19">
            <v>0</v>
          </cell>
          <cell r="H19">
            <v>100233744</v>
          </cell>
          <cell r="I19">
            <v>29322</v>
          </cell>
          <cell r="J19" t="str">
            <v>Takeo</v>
          </cell>
          <cell r="K19">
            <v>41533</v>
          </cell>
        </row>
        <row r="20">
          <cell r="B20" t="str">
            <v>2-0236</v>
          </cell>
          <cell r="C20" t="str">
            <v>សន ចាន់ដា</v>
          </cell>
          <cell r="D20" t="str">
            <v>Son Chenda</v>
          </cell>
          <cell r="E20" t="str">
            <v>F</v>
          </cell>
          <cell r="F20" t="str">
            <v>Helper</v>
          </cell>
          <cell r="G20">
            <v>0</v>
          </cell>
          <cell r="H20" t="str">
            <v>No</v>
          </cell>
          <cell r="I20">
            <v>34992</v>
          </cell>
          <cell r="J20" t="str">
            <v>Kampongchhnang</v>
          </cell>
          <cell r="K20">
            <v>41555</v>
          </cell>
        </row>
        <row r="21">
          <cell r="B21" t="str">
            <v>2-0237</v>
          </cell>
          <cell r="C21" t="str">
            <v>យឹម​ ចន្នា</v>
          </cell>
          <cell r="D21" t="str">
            <v>Yem Channa</v>
          </cell>
          <cell r="E21" t="str">
            <v>F</v>
          </cell>
          <cell r="F21" t="str">
            <v>Helper</v>
          </cell>
          <cell r="G21">
            <v>0</v>
          </cell>
          <cell r="H21" t="str">
            <v>No</v>
          </cell>
          <cell r="I21">
            <v>34957</v>
          </cell>
          <cell r="J21" t="str">
            <v>Kampongchhnang</v>
          </cell>
          <cell r="K21">
            <v>41798</v>
          </cell>
        </row>
        <row r="22">
          <cell r="B22" t="str">
            <v>2-0250</v>
          </cell>
          <cell r="C22" t="str">
            <v>ប៉ុន សាអែម</v>
          </cell>
          <cell r="D22" t="str">
            <v>Pun Sa Em</v>
          </cell>
          <cell r="E22" t="str">
            <v>F</v>
          </cell>
          <cell r="F22" t="str">
            <v>Sewer</v>
          </cell>
          <cell r="G22">
            <v>0</v>
          </cell>
          <cell r="H22">
            <v>50572025</v>
          </cell>
          <cell r="I22">
            <v>32350</v>
          </cell>
          <cell r="J22" t="str">
            <v>Preyveng</v>
          </cell>
          <cell r="K22">
            <v>41561</v>
          </cell>
        </row>
        <row r="23">
          <cell r="B23" t="str">
            <v>2-0253</v>
          </cell>
          <cell r="C23" t="str">
            <v>ខា ណារី</v>
          </cell>
          <cell r="D23" t="str">
            <v>Kha Nary</v>
          </cell>
          <cell r="E23" t="str">
            <v>F</v>
          </cell>
          <cell r="F23" t="str">
            <v>Sewer</v>
          </cell>
          <cell r="G23">
            <v>0</v>
          </cell>
          <cell r="H23">
            <v>60808556</v>
          </cell>
          <cell r="I23">
            <v>32203</v>
          </cell>
          <cell r="J23" t="str">
            <v>Kampongcham</v>
          </cell>
          <cell r="K23">
            <v>41782</v>
          </cell>
        </row>
        <row r="24">
          <cell r="B24" t="str">
            <v>2-0255</v>
          </cell>
          <cell r="C24" t="str">
            <v>ជា ផេង</v>
          </cell>
          <cell r="D24" t="str">
            <v>Chea Pheng</v>
          </cell>
          <cell r="E24" t="str">
            <v>F</v>
          </cell>
          <cell r="F24" t="str">
            <v>Sewer</v>
          </cell>
          <cell r="G24">
            <v>6</v>
          </cell>
          <cell r="H24">
            <v>100447823</v>
          </cell>
          <cell r="I24">
            <v>30506</v>
          </cell>
          <cell r="J24" t="str">
            <v>Takeo</v>
          </cell>
          <cell r="K24">
            <v>40393</v>
          </cell>
        </row>
        <row r="25">
          <cell r="B25" t="str">
            <v>2-0257</v>
          </cell>
          <cell r="C25" t="str">
            <v>ធួន សុភ័ក្ត្រ</v>
          </cell>
          <cell r="D25" t="str">
            <v>Thuon Sopheak</v>
          </cell>
          <cell r="E25" t="str">
            <v>M</v>
          </cell>
          <cell r="F25" t="str">
            <v>Asst.</v>
          </cell>
          <cell r="G25">
            <v>11</v>
          </cell>
          <cell r="H25">
            <v>20737537</v>
          </cell>
          <cell r="I25">
            <v>31931</v>
          </cell>
          <cell r="J25" t="str">
            <v>Kandal</v>
          </cell>
          <cell r="K25">
            <v>40407</v>
          </cell>
        </row>
        <row r="26">
          <cell r="B26" t="str">
            <v>2-0265</v>
          </cell>
          <cell r="C26" t="str">
            <v>សាន ស្រីអូន</v>
          </cell>
          <cell r="D26" t="str">
            <v>San Srey Aun</v>
          </cell>
          <cell r="E26" t="str">
            <v>F</v>
          </cell>
          <cell r="F26" t="str">
            <v>Sewer</v>
          </cell>
          <cell r="G26">
            <v>0</v>
          </cell>
          <cell r="H26" t="str">
            <v>No</v>
          </cell>
          <cell r="I26">
            <v>33491</v>
          </cell>
          <cell r="J26" t="str">
            <v>Takeo</v>
          </cell>
          <cell r="K26">
            <v>41823</v>
          </cell>
        </row>
        <row r="27">
          <cell r="B27" t="str">
            <v>2-0268</v>
          </cell>
          <cell r="C27" t="str">
            <v>បូរ ស្រីតូច</v>
          </cell>
          <cell r="D27" t="str">
            <v>Bo Sreytouch</v>
          </cell>
          <cell r="E27" t="str">
            <v>F</v>
          </cell>
          <cell r="F27" t="str">
            <v>Sewer</v>
          </cell>
          <cell r="G27">
            <v>0</v>
          </cell>
          <cell r="H27">
            <v>10686716</v>
          </cell>
          <cell r="I27">
            <v>33360</v>
          </cell>
          <cell r="J27" t="str">
            <v>Phnom Penh</v>
          </cell>
          <cell r="K27">
            <v>41823</v>
          </cell>
        </row>
        <row r="28">
          <cell r="B28" t="str">
            <v>2-0270</v>
          </cell>
          <cell r="C28" t="str">
            <v>ច្រាយ ថារី</v>
          </cell>
          <cell r="D28" t="str">
            <v>Chray Thary</v>
          </cell>
          <cell r="E28" t="str">
            <v>F</v>
          </cell>
          <cell r="F28" t="str">
            <v>Sewer</v>
          </cell>
          <cell r="G28">
            <v>0</v>
          </cell>
          <cell r="H28" t="str">
            <v>No</v>
          </cell>
          <cell r="I28">
            <v>31237</v>
          </cell>
          <cell r="J28" t="str">
            <v>Takeo</v>
          </cell>
          <cell r="K28">
            <v>41835</v>
          </cell>
        </row>
        <row r="29">
          <cell r="B29" t="str">
            <v>2-0272</v>
          </cell>
          <cell r="C29" t="str">
            <v>ហ៊ួត ពន្លក</v>
          </cell>
          <cell r="D29" t="str">
            <v>Huot Ponlork</v>
          </cell>
          <cell r="E29" t="str">
            <v>M</v>
          </cell>
          <cell r="F29" t="str">
            <v>Sewer</v>
          </cell>
          <cell r="G29">
            <v>10</v>
          </cell>
          <cell r="H29">
            <v>30570617</v>
          </cell>
          <cell r="I29">
            <v>31266</v>
          </cell>
          <cell r="J29" t="str">
            <v>Kampongspeo</v>
          </cell>
          <cell r="K29">
            <v>41852</v>
          </cell>
        </row>
        <row r="30">
          <cell r="B30" t="str">
            <v>2-0491</v>
          </cell>
          <cell r="C30" t="str">
            <v>ធួន ថុល</v>
          </cell>
          <cell r="D30" t="str">
            <v>Thuon Thol</v>
          </cell>
          <cell r="E30" t="str">
            <v>M</v>
          </cell>
          <cell r="F30" t="str">
            <v>Sewer</v>
          </cell>
          <cell r="G30">
            <v>0</v>
          </cell>
          <cell r="H30">
            <v>20608586</v>
          </cell>
          <cell r="I30">
            <v>28946</v>
          </cell>
          <cell r="J30" t="str">
            <v>Kandal</v>
          </cell>
          <cell r="K30">
            <v>40344</v>
          </cell>
        </row>
        <row r="31">
          <cell r="B31" t="str">
            <v>2-0640</v>
          </cell>
          <cell r="C31" t="str">
            <v>ធួន ស្រីថុន</v>
          </cell>
          <cell r="D31" t="str">
            <v>Thuon Sreython</v>
          </cell>
          <cell r="E31" t="str">
            <v>F</v>
          </cell>
          <cell r="F31" t="str">
            <v>Sewer</v>
          </cell>
          <cell r="G31">
            <v>0</v>
          </cell>
          <cell r="H31" t="str">
            <v>No</v>
          </cell>
          <cell r="I31">
            <v>33635</v>
          </cell>
          <cell r="J31" t="str">
            <v>Kandal</v>
          </cell>
          <cell r="K31">
            <v>39609</v>
          </cell>
        </row>
        <row r="32">
          <cell r="B32" t="str">
            <v>2-0759</v>
          </cell>
          <cell r="C32" t="str">
            <v>ព្រាប ស៊ីណា</v>
          </cell>
          <cell r="D32" t="str">
            <v>Preap Sina</v>
          </cell>
          <cell r="E32" t="str">
            <v>M</v>
          </cell>
          <cell r="F32" t="str">
            <v>Sewer</v>
          </cell>
          <cell r="G32">
            <v>0</v>
          </cell>
          <cell r="H32">
            <v>110419439</v>
          </cell>
          <cell r="I32">
            <v>33453</v>
          </cell>
          <cell r="J32" t="str">
            <v>Kampot</v>
          </cell>
          <cell r="K32">
            <v>41561</v>
          </cell>
        </row>
        <row r="33">
          <cell r="B33" t="str">
            <v>2-0935</v>
          </cell>
          <cell r="C33" t="str">
            <v>ថុល ចន្ថា</v>
          </cell>
          <cell r="D33" t="str">
            <v>Thol Chantha</v>
          </cell>
          <cell r="E33" t="str">
            <v>F</v>
          </cell>
          <cell r="F33" t="str">
            <v>Helper</v>
          </cell>
          <cell r="G33">
            <v>0</v>
          </cell>
          <cell r="H33" t="str">
            <v>No</v>
          </cell>
          <cell r="I33">
            <v>35131</v>
          </cell>
          <cell r="J33" t="str">
            <v>Kandal</v>
          </cell>
          <cell r="K33">
            <v>41779</v>
          </cell>
        </row>
        <row r="34">
          <cell r="B34" t="str">
            <v>2-1037</v>
          </cell>
          <cell r="C34" t="str">
            <v>បៀន សុម៉ាលី</v>
          </cell>
          <cell r="D34" t="str">
            <v>Bean Somaly</v>
          </cell>
          <cell r="E34" t="str">
            <v>F</v>
          </cell>
          <cell r="F34" t="str">
            <v>Sewer</v>
          </cell>
          <cell r="G34">
            <v>9</v>
          </cell>
          <cell r="H34">
            <v>60197051</v>
          </cell>
          <cell r="I34">
            <v>30421</v>
          </cell>
          <cell r="J34" t="str">
            <v>Kampongcham</v>
          </cell>
          <cell r="K34">
            <v>40032</v>
          </cell>
        </row>
        <row r="35">
          <cell r="B35" t="str">
            <v>2-1373</v>
          </cell>
          <cell r="C35" t="str">
            <v>ប៊ុ​ន ស្រេន</v>
          </cell>
          <cell r="D35" t="str">
            <v>Bun Sren</v>
          </cell>
          <cell r="E35" t="str">
            <v>F</v>
          </cell>
          <cell r="F35" t="str">
            <v>Sewer</v>
          </cell>
          <cell r="G35">
            <v>6</v>
          </cell>
          <cell r="H35">
            <v>100057056</v>
          </cell>
          <cell r="I35">
            <v>27096</v>
          </cell>
          <cell r="J35" t="str">
            <v>តាកែវ</v>
          </cell>
          <cell r="K35">
            <v>41974</v>
          </cell>
        </row>
        <row r="36">
          <cell r="B36" t="str">
            <v>2-1495</v>
          </cell>
          <cell r="C36" t="str">
            <v>ទេស​ លាប</v>
          </cell>
          <cell r="D36" t="str">
            <v>Tes Leab</v>
          </cell>
          <cell r="E36" t="str">
            <v>F</v>
          </cell>
          <cell r="F36" t="str">
            <v>Sewer</v>
          </cell>
          <cell r="G36">
            <v>5</v>
          </cell>
          <cell r="H36" t="str">
            <v>No</v>
          </cell>
          <cell r="I36">
            <v>28888</v>
          </cell>
          <cell r="J36" t="str">
            <v>ស្វាយរៀង</v>
          </cell>
          <cell r="K36">
            <v>42117</v>
          </cell>
        </row>
        <row r="37">
          <cell r="B37" t="str">
            <v>2-1599</v>
          </cell>
          <cell r="C37" t="str">
            <v>ណុប អាត</v>
          </cell>
          <cell r="D37" t="str">
            <v>Nob Art</v>
          </cell>
          <cell r="E37" t="str">
            <v>M</v>
          </cell>
          <cell r="F37" t="str">
            <v>Sewer</v>
          </cell>
          <cell r="G37">
            <v>7</v>
          </cell>
          <cell r="H37" t="str">
            <v>No</v>
          </cell>
          <cell r="I37">
            <v>33061</v>
          </cell>
          <cell r="J37" t="str">
            <v>តាកែវ</v>
          </cell>
          <cell r="K37">
            <v>42134</v>
          </cell>
        </row>
        <row r="38">
          <cell r="B38" t="str">
            <v>2-1612</v>
          </cell>
          <cell r="C38" t="str">
            <v>ច្រាយ ចាន់ត្រា</v>
          </cell>
          <cell r="D38" t="str">
            <v>Chray Chantra</v>
          </cell>
          <cell r="E38" t="str">
            <v>M</v>
          </cell>
          <cell r="F38" t="str">
            <v>Sewer</v>
          </cell>
          <cell r="G38">
            <v>6</v>
          </cell>
          <cell r="H38" t="str">
            <v>No</v>
          </cell>
          <cell r="I38">
            <v>33240</v>
          </cell>
          <cell r="J38" t="str">
            <v>តាកែវ</v>
          </cell>
          <cell r="K38">
            <v>42137</v>
          </cell>
        </row>
        <row r="39">
          <cell r="B39" t="str">
            <v>2-1681</v>
          </cell>
          <cell r="C39" t="str">
            <v>ថុង ស៊ីណា</v>
          </cell>
          <cell r="D39" t="str">
            <v>Thong Sina</v>
          </cell>
          <cell r="E39" t="str">
            <v>F</v>
          </cell>
          <cell r="F39" t="str">
            <v>Sewer</v>
          </cell>
          <cell r="G39">
            <v>5</v>
          </cell>
          <cell r="H39">
            <v>50682298</v>
          </cell>
          <cell r="I39">
            <v>33003</v>
          </cell>
          <cell r="J39" t="str">
            <v>ព្រៃវែង</v>
          </cell>
          <cell r="K39">
            <v>42154</v>
          </cell>
        </row>
        <row r="40">
          <cell r="B40" t="str">
            <v>2-1689</v>
          </cell>
          <cell r="C40" t="str">
            <v>ឈា ស្រីទូច</v>
          </cell>
          <cell r="D40" t="str">
            <v>Chea Sreytouch</v>
          </cell>
          <cell r="E40" t="str">
            <v>F</v>
          </cell>
          <cell r="F40" t="str">
            <v>Sewer</v>
          </cell>
          <cell r="G40">
            <v>6</v>
          </cell>
          <cell r="H40">
            <v>50464143</v>
          </cell>
          <cell r="I40">
            <v>32181</v>
          </cell>
          <cell r="J40" t="str">
            <v>ព្រៃវែង</v>
          </cell>
          <cell r="K40">
            <v>42156</v>
          </cell>
        </row>
        <row r="41">
          <cell r="B41" t="str">
            <v>2-1733</v>
          </cell>
          <cell r="C41" t="str">
            <v>ច្រាយ ដា</v>
          </cell>
          <cell r="D41" t="str">
            <v>Chray Da</v>
          </cell>
          <cell r="E41" t="str">
            <v>M</v>
          </cell>
          <cell r="F41" t="str">
            <v>Sewer</v>
          </cell>
          <cell r="G41">
            <v>8</v>
          </cell>
          <cell r="H41">
            <v>100416764</v>
          </cell>
          <cell r="I41">
            <v>31202</v>
          </cell>
          <cell r="J41" t="str">
            <v>តាកែវ</v>
          </cell>
          <cell r="K41">
            <v>42163</v>
          </cell>
        </row>
        <row r="42">
          <cell r="B42" t="str">
            <v>2-1756</v>
          </cell>
          <cell r="C42" t="str">
            <v>ទិត សាខែម</v>
          </cell>
          <cell r="D42" t="str">
            <v>Tith Sakhem</v>
          </cell>
          <cell r="E42" t="str">
            <v>F</v>
          </cell>
          <cell r="F42" t="str">
            <v>Sewer</v>
          </cell>
          <cell r="G42">
            <v>4</v>
          </cell>
          <cell r="H42">
            <v>90319140</v>
          </cell>
          <cell r="I42">
            <v>30748</v>
          </cell>
          <cell r="J42" t="str">
            <v>ស្វាយរៀង</v>
          </cell>
          <cell r="K42">
            <v>42170</v>
          </cell>
        </row>
        <row r="43">
          <cell r="B43" t="str">
            <v>2-1771</v>
          </cell>
          <cell r="C43" t="str">
            <v>មី ភាស់</v>
          </cell>
          <cell r="D43" t="str">
            <v>My Phors</v>
          </cell>
          <cell r="E43" t="str">
            <v>F</v>
          </cell>
          <cell r="F43" t="str">
            <v>Sewer</v>
          </cell>
          <cell r="G43">
            <v>7</v>
          </cell>
          <cell r="H43">
            <v>61312282</v>
          </cell>
          <cell r="I43">
            <v>34004</v>
          </cell>
          <cell r="J43" t="str">
            <v>កំពង់ចាម</v>
          </cell>
          <cell r="K43">
            <v>42194</v>
          </cell>
        </row>
        <row r="44">
          <cell r="B44" t="str">
            <v>2-1774</v>
          </cell>
          <cell r="C44" t="str">
            <v>ជា ឧត្តម</v>
          </cell>
          <cell r="D44" t="str">
            <v>Chea Oudam</v>
          </cell>
          <cell r="E44" t="str">
            <v>M</v>
          </cell>
          <cell r="F44" t="str">
            <v>Sewer</v>
          </cell>
          <cell r="G44">
            <v>6</v>
          </cell>
          <cell r="H44">
            <v>110399331</v>
          </cell>
          <cell r="I44">
            <v>33973</v>
          </cell>
          <cell r="J44" t="str">
            <v>កំពត</v>
          </cell>
          <cell r="K44">
            <v>42186</v>
          </cell>
        </row>
        <row r="45">
          <cell r="B45" t="str">
            <v>2-1818</v>
          </cell>
          <cell r="C45" t="str">
            <v>ធា​ សៅឃា</v>
          </cell>
          <cell r="D45" t="str">
            <v>Thea Saokhea</v>
          </cell>
          <cell r="E45" t="str">
            <v>F</v>
          </cell>
          <cell r="F45" t="str">
            <v>Sewer</v>
          </cell>
          <cell r="G45">
            <v>6</v>
          </cell>
          <cell r="H45">
            <v>30666664</v>
          </cell>
          <cell r="I45">
            <v>34428</v>
          </cell>
          <cell r="J45" t="str">
            <v>កំពង់ស្ពឺ</v>
          </cell>
          <cell r="K45">
            <v>42234</v>
          </cell>
        </row>
        <row r="46">
          <cell r="B46" t="str">
            <v>2-1821</v>
          </cell>
          <cell r="C46" t="str">
            <v>យិន ធីតា</v>
          </cell>
          <cell r="D46" t="str">
            <v>Yin Thyda</v>
          </cell>
          <cell r="E46" t="str">
            <v>F</v>
          </cell>
          <cell r="F46" t="str">
            <v>Sewer</v>
          </cell>
          <cell r="G46">
            <v>7</v>
          </cell>
          <cell r="H46" t="str">
            <v>No</v>
          </cell>
          <cell r="I46">
            <v>34495</v>
          </cell>
          <cell r="J46" t="str">
            <v>ស្វាយរៀង</v>
          </cell>
          <cell r="K46">
            <v>42234</v>
          </cell>
        </row>
        <row r="47">
          <cell r="B47" t="str">
            <v>2-1822</v>
          </cell>
          <cell r="C47" t="str">
            <v>នាង ស៊ាប</v>
          </cell>
          <cell r="D47" t="str">
            <v>Neang Seab</v>
          </cell>
          <cell r="E47" t="str">
            <v>F</v>
          </cell>
          <cell r="F47" t="str">
            <v>Sewer</v>
          </cell>
          <cell r="G47">
            <v>5</v>
          </cell>
          <cell r="H47">
            <v>50419886</v>
          </cell>
          <cell r="I47">
            <v>31813</v>
          </cell>
          <cell r="J47" t="str">
            <v>ព្រៃវែង</v>
          </cell>
          <cell r="K47">
            <v>42234</v>
          </cell>
        </row>
      </sheetData>
      <sheetData sheetId="6">
        <row r="4">
          <cell r="C4" t="str">
            <v>Line 3</v>
          </cell>
        </row>
        <row r="7">
          <cell r="B7" t="str">
            <v>3-0113</v>
          </cell>
          <cell r="C7" t="str">
            <v>នូ ស៊ីណា</v>
          </cell>
          <cell r="D7" t="str">
            <v>Nou Sina</v>
          </cell>
          <cell r="E7" t="str">
            <v>F</v>
          </cell>
          <cell r="F7" t="str">
            <v>Sewer</v>
          </cell>
          <cell r="G7">
            <v>0</v>
          </cell>
          <cell r="H7">
            <v>90554157</v>
          </cell>
          <cell r="I7">
            <v>28204</v>
          </cell>
          <cell r="J7" t="str">
            <v>Svayreang</v>
          </cell>
          <cell r="K7">
            <v>41574</v>
          </cell>
        </row>
        <row r="8">
          <cell r="B8" t="str">
            <v>3-0201</v>
          </cell>
          <cell r="C8" t="str">
            <v>ម៉ី ការ៉ា</v>
          </cell>
          <cell r="D8" t="str">
            <v>Mey Kara</v>
          </cell>
          <cell r="E8" t="str">
            <v>F</v>
          </cell>
          <cell r="F8" t="str">
            <v>Sewer</v>
          </cell>
          <cell r="G8">
            <v>6</v>
          </cell>
          <cell r="H8">
            <v>90315927</v>
          </cell>
          <cell r="I8">
            <v>30829</v>
          </cell>
          <cell r="J8" t="str">
            <v>Svayreang</v>
          </cell>
          <cell r="K8">
            <v>41863</v>
          </cell>
        </row>
        <row r="9">
          <cell r="B9" t="str">
            <v>3-0202</v>
          </cell>
          <cell r="C9" t="str">
            <v>ញាញ់ ឆាយ</v>
          </cell>
          <cell r="D9" t="str">
            <v>Nhanh Chhay</v>
          </cell>
          <cell r="E9" t="str">
            <v>M</v>
          </cell>
          <cell r="F9" t="str">
            <v>Sewer</v>
          </cell>
          <cell r="G9">
            <v>7</v>
          </cell>
          <cell r="H9">
            <v>100642904</v>
          </cell>
          <cell r="I9">
            <v>34853</v>
          </cell>
          <cell r="J9" t="str">
            <v>Takeo</v>
          </cell>
          <cell r="K9">
            <v>41872</v>
          </cell>
        </row>
        <row r="10">
          <cell r="B10" t="str">
            <v>3-0213</v>
          </cell>
          <cell r="C10" t="str">
            <v>ខាន់ សំអូន</v>
          </cell>
          <cell r="D10" t="str">
            <v>Khan Som On</v>
          </cell>
          <cell r="E10" t="str">
            <v>F</v>
          </cell>
          <cell r="F10" t="str">
            <v>Helper</v>
          </cell>
          <cell r="G10">
            <v>0</v>
          </cell>
          <cell r="H10" t="str">
            <v>No</v>
          </cell>
          <cell r="I10">
            <v>35232</v>
          </cell>
          <cell r="J10" t="str">
            <v>Preyvang</v>
          </cell>
          <cell r="K10">
            <v>41661</v>
          </cell>
        </row>
        <row r="11">
          <cell r="B11" t="str">
            <v>3-0269</v>
          </cell>
          <cell r="C11" t="str">
            <v>ពៅ វិឆៃ</v>
          </cell>
          <cell r="D11" t="str">
            <v>Pov Vichhay</v>
          </cell>
          <cell r="E11" t="str">
            <v>M</v>
          </cell>
          <cell r="F11" t="str">
            <v>Sewer</v>
          </cell>
          <cell r="G11">
            <v>0</v>
          </cell>
          <cell r="H11">
            <v>90481402</v>
          </cell>
          <cell r="I11">
            <v>34157</v>
          </cell>
          <cell r="J11" t="str">
            <v>Svayreang</v>
          </cell>
          <cell r="K11">
            <v>41828</v>
          </cell>
        </row>
        <row r="12">
          <cell r="B12" t="str">
            <v>3-0362</v>
          </cell>
          <cell r="C12" t="str">
            <v>ឆោម អ៊ន</v>
          </cell>
          <cell r="D12" t="str">
            <v>Chhoam Oun</v>
          </cell>
          <cell r="E12" t="str">
            <v>M</v>
          </cell>
          <cell r="F12" t="str">
            <v>Sewer</v>
          </cell>
          <cell r="G12">
            <v>0</v>
          </cell>
          <cell r="H12" t="str">
            <v>No</v>
          </cell>
          <cell r="I12">
            <v>33300</v>
          </cell>
          <cell r="J12" t="str">
            <v>Kampongthom</v>
          </cell>
          <cell r="K12">
            <v>41835</v>
          </cell>
        </row>
        <row r="13">
          <cell r="B13" t="str">
            <v>3-0444</v>
          </cell>
          <cell r="C13" t="str">
            <v>កាន់ កា</v>
          </cell>
          <cell r="D13" t="str">
            <v>Kann Ka</v>
          </cell>
          <cell r="E13" t="str">
            <v>M</v>
          </cell>
          <cell r="F13" t="str">
            <v>Sewer</v>
          </cell>
          <cell r="G13">
            <v>0</v>
          </cell>
          <cell r="H13">
            <v>110409787</v>
          </cell>
          <cell r="I13">
            <v>34010</v>
          </cell>
          <cell r="J13" t="str">
            <v>Kampot</v>
          </cell>
          <cell r="K13">
            <v>41788</v>
          </cell>
        </row>
        <row r="14">
          <cell r="B14" t="str">
            <v>3-0545</v>
          </cell>
          <cell r="C14" t="str">
            <v>ឈួន តារ៉ា</v>
          </cell>
          <cell r="D14" t="str">
            <v>Chhuon Dara</v>
          </cell>
          <cell r="E14" t="str">
            <v>M</v>
          </cell>
          <cell r="F14" t="str">
            <v>Sewer</v>
          </cell>
          <cell r="G14">
            <v>9</v>
          </cell>
          <cell r="H14">
            <v>110476775</v>
          </cell>
          <cell r="I14">
            <v>29872</v>
          </cell>
          <cell r="J14" t="str">
            <v>Kampot</v>
          </cell>
          <cell r="K14">
            <v>41930</v>
          </cell>
        </row>
        <row r="15">
          <cell r="B15" t="str">
            <v>3-0706</v>
          </cell>
          <cell r="C15" t="str">
            <v>ស៊ាន ស៊ីណាន</v>
          </cell>
          <cell r="D15" t="str">
            <v>Sean Synan</v>
          </cell>
          <cell r="E15" t="str">
            <v>F</v>
          </cell>
          <cell r="F15" t="str">
            <v>Sewer</v>
          </cell>
          <cell r="G15">
            <v>4</v>
          </cell>
          <cell r="H15" t="str">
            <v>No</v>
          </cell>
          <cell r="I15">
            <v>31777</v>
          </cell>
          <cell r="J15" t="str">
            <v>Preyveng</v>
          </cell>
          <cell r="K15">
            <v>41913</v>
          </cell>
        </row>
        <row r="16">
          <cell r="B16" t="str">
            <v>3-0717</v>
          </cell>
          <cell r="C16" t="str">
            <v>ចាន់ សុធីនិត</v>
          </cell>
          <cell r="D16" t="str">
            <v>Chan Sothynit</v>
          </cell>
          <cell r="E16" t="str">
            <v>M</v>
          </cell>
          <cell r="F16" t="str">
            <v>Sewer</v>
          </cell>
          <cell r="G16">
            <v>0</v>
          </cell>
          <cell r="H16">
            <v>150532379</v>
          </cell>
          <cell r="I16">
            <v>28947</v>
          </cell>
          <cell r="J16" t="str">
            <v>Kampongthom</v>
          </cell>
          <cell r="K16">
            <v>41686</v>
          </cell>
        </row>
        <row r="17">
          <cell r="B17" t="str">
            <v>3-0747</v>
          </cell>
          <cell r="C17" t="str">
            <v>ជឹម ផារី</v>
          </cell>
          <cell r="D17" t="str">
            <v>Chem Phary</v>
          </cell>
          <cell r="E17" t="str">
            <v>F</v>
          </cell>
          <cell r="F17" t="str">
            <v>Sewer</v>
          </cell>
          <cell r="G17">
            <v>4</v>
          </cell>
          <cell r="H17" t="str">
            <v>No</v>
          </cell>
          <cell r="I17">
            <v>35126</v>
          </cell>
          <cell r="J17" t="str">
            <v>Svayreang</v>
          </cell>
          <cell r="K17">
            <v>41940</v>
          </cell>
        </row>
        <row r="18">
          <cell r="B18" t="str">
            <v>3-0832</v>
          </cell>
          <cell r="C18" t="str">
            <v>ឌុក សុខា</v>
          </cell>
          <cell r="D18" t="str">
            <v>Dok Sokha</v>
          </cell>
          <cell r="E18" t="str">
            <v>F</v>
          </cell>
          <cell r="F18" t="str">
            <v>Helper</v>
          </cell>
          <cell r="G18">
            <v>0</v>
          </cell>
          <cell r="H18" t="str">
            <v>No</v>
          </cell>
          <cell r="I18">
            <v>35165</v>
          </cell>
          <cell r="J18" t="str">
            <v>Preyvang</v>
          </cell>
          <cell r="K18">
            <v>41835</v>
          </cell>
        </row>
        <row r="19">
          <cell r="B19" t="str">
            <v>3-0922</v>
          </cell>
          <cell r="C19" t="str">
            <v>ណំ ទោម៉ូលី</v>
          </cell>
          <cell r="D19" t="str">
            <v>Nam Tomoly</v>
          </cell>
          <cell r="E19" t="str">
            <v>M</v>
          </cell>
          <cell r="F19" t="str">
            <v>Asst.</v>
          </cell>
          <cell r="G19">
            <v>12</v>
          </cell>
          <cell r="H19">
            <v>10417968</v>
          </cell>
          <cell r="I19">
            <v>29587</v>
          </cell>
          <cell r="J19" t="str">
            <v>Phnom Penh</v>
          </cell>
          <cell r="K19">
            <v>40026</v>
          </cell>
        </row>
        <row r="20">
          <cell r="B20" t="str">
            <v>3-0957</v>
          </cell>
          <cell r="C20" t="str">
            <v>វ៉ែន ស្រីកែវ</v>
          </cell>
          <cell r="D20" t="str">
            <v>Ven Sreykeo</v>
          </cell>
          <cell r="E20" t="str">
            <v>F</v>
          </cell>
          <cell r="F20" t="str">
            <v>Helper</v>
          </cell>
          <cell r="G20">
            <v>0</v>
          </cell>
          <cell r="H20" t="str">
            <v>No</v>
          </cell>
          <cell r="I20">
            <v>34896</v>
          </cell>
          <cell r="J20" t="str">
            <v>Takeo</v>
          </cell>
          <cell r="K20">
            <v>41835</v>
          </cell>
        </row>
        <row r="21">
          <cell r="B21" t="str">
            <v>3-1216</v>
          </cell>
          <cell r="C21" t="str">
            <v>សេង​រ៉ុង នីតា</v>
          </cell>
          <cell r="D21" t="str">
            <v>Sengrung Nita</v>
          </cell>
          <cell r="E21" t="str">
            <v>F</v>
          </cell>
          <cell r="F21" t="str">
            <v>Sewer</v>
          </cell>
          <cell r="G21">
            <v>7</v>
          </cell>
          <cell r="H21">
            <v>20831393</v>
          </cell>
          <cell r="I21">
            <v>34351</v>
          </cell>
          <cell r="J21" t="str">
            <v>Kandal</v>
          </cell>
          <cell r="K21">
            <v>41964</v>
          </cell>
        </row>
        <row r="22">
          <cell r="B22" t="str">
            <v>3-1226</v>
          </cell>
          <cell r="C22" t="str">
            <v>ជា សាបាន</v>
          </cell>
          <cell r="D22" t="str">
            <v>Chea Saban</v>
          </cell>
          <cell r="E22" t="str">
            <v>F</v>
          </cell>
          <cell r="F22" t="str">
            <v>Sewer</v>
          </cell>
          <cell r="G22">
            <v>3</v>
          </cell>
          <cell r="H22">
            <v>90591058</v>
          </cell>
          <cell r="I22">
            <v>28977</v>
          </cell>
          <cell r="J22">
            <v>0</v>
          </cell>
          <cell r="K22">
            <v>41970</v>
          </cell>
        </row>
        <row r="23">
          <cell r="B23" t="str">
            <v>3-1287</v>
          </cell>
          <cell r="C23" t="str">
            <v>ហុល បូផា</v>
          </cell>
          <cell r="D23" t="str">
            <v>Hul Bopha</v>
          </cell>
          <cell r="E23" t="str">
            <v>F</v>
          </cell>
          <cell r="F23" t="str">
            <v>Helper</v>
          </cell>
          <cell r="G23">
            <v>6</v>
          </cell>
          <cell r="H23" t="str">
            <v>No</v>
          </cell>
          <cell r="I23">
            <v>34860</v>
          </cell>
          <cell r="J23" t="str">
            <v>ព្រៃវែង</v>
          </cell>
          <cell r="K23">
            <v>41990</v>
          </cell>
        </row>
        <row r="24">
          <cell r="B24" t="str">
            <v>3-1312</v>
          </cell>
          <cell r="C24" t="str">
            <v>វ៉ាត ធារ៉ា</v>
          </cell>
          <cell r="D24" t="str">
            <v>Vat Theara</v>
          </cell>
          <cell r="E24" t="str">
            <v>F</v>
          </cell>
          <cell r="F24" t="str">
            <v>Sewer</v>
          </cell>
          <cell r="G24">
            <v>5</v>
          </cell>
          <cell r="H24">
            <v>61533055</v>
          </cell>
          <cell r="I24">
            <v>35723</v>
          </cell>
          <cell r="J24" t="str">
            <v>កំពង់ចាម</v>
          </cell>
          <cell r="K24">
            <v>42010</v>
          </cell>
        </row>
        <row r="25">
          <cell r="B25" t="str">
            <v>3-1483</v>
          </cell>
          <cell r="C25" t="str">
            <v>ឈាន ផល្លា</v>
          </cell>
          <cell r="D25" t="str">
            <v>Chhean Phorla</v>
          </cell>
          <cell r="E25" t="str">
            <v>F</v>
          </cell>
          <cell r="F25" t="str">
            <v>Sewer</v>
          </cell>
          <cell r="G25">
            <v>6</v>
          </cell>
          <cell r="H25">
            <v>50933232</v>
          </cell>
          <cell r="I25">
            <v>33988</v>
          </cell>
          <cell r="J25" t="str">
            <v>ព្រៃវែង</v>
          </cell>
          <cell r="K25">
            <v>42117</v>
          </cell>
        </row>
        <row r="26">
          <cell r="B26" t="str">
            <v>3-1514</v>
          </cell>
          <cell r="C26" t="str">
            <v>អ៊ុក ធីតា</v>
          </cell>
          <cell r="D26" t="str">
            <v>Uk Thyda</v>
          </cell>
          <cell r="E26" t="str">
            <v>F</v>
          </cell>
          <cell r="F26" t="str">
            <v>Sewer</v>
          </cell>
          <cell r="G26" t="str">
            <v>No</v>
          </cell>
          <cell r="H26">
            <v>90363602</v>
          </cell>
          <cell r="I26">
            <v>32515</v>
          </cell>
          <cell r="J26" t="str">
            <v>ស្វាយរៀង</v>
          </cell>
          <cell r="K26">
            <v>42121</v>
          </cell>
        </row>
        <row r="27">
          <cell r="B27" t="str">
            <v>3-1534</v>
          </cell>
          <cell r="C27" t="str">
            <v>អ៊ូច គឹមសាវ</v>
          </cell>
          <cell r="D27" t="str">
            <v>Ouch Kimsav</v>
          </cell>
          <cell r="E27" t="str">
            <v>F</v>
          </cell>
          <cell r="F27" t="str">
            <v>Sewer</v>
          </cell>
          <cell r="G27">
            <v>4</v>
          </cell>
          <cell r="H27">
            <v>210018902</v>
          </cell>
          <cell r="I27">
            <v>32285</v>
          </cell>
          <cell r="J27" t="str">
            <v>តាកែវ</v>
          </cell>
          <cell r="K27">
            <v>42122</v>
          </cell>
        </row>
        <row r="28">
          <cell r="B28" t="str">
            <v>3-1559</v>
          </cell>
          <cell r="C28" t="str">
            <v>ហួរ ផល្លា</v>
          </cell>
          <cell r="D28" t="str">
            <v>Hour Phalla</v>
          </cell>
          <cell r="E28" t="str">
            <v>M</v>
          </cell>
          <cell r="F28" t="str">
            <v>Sewer</v>
          </cell>
          <cell r="G28">
            <v>6</v>
          </cell>
          <cell r="H28">
            <v>10570328</v>
          </cell>
          <cell r="I28">
            <v>30839</v>
          </cell>
          <cell r="J28" t="str">
            <v>ភ្នំពេញ</v>
          </cell>
          <cell r="K28">
            <v>42129</v>
          </cell>
        </row>
        <row r="29">
          <cell r="B29" t="str">
            <v>3-1577</v>
          </cell>
          <cell r="C29" t="str">
            <v>ចែម ចិន</v>
          </cell>
          <cell r="D29" t="str">
            <v>Chem Chen</v>
          </cell>
          <cell r="E29" t="str">
            <v>M</v>
          </cell>
          <cell r="F29" t="str">
            <v>Sewer</v>
          </cell>
          <cell r="G29">
            <v>7</v>
          </cell>
          <cell r="H29">
            <v>50471458</v>
          </cell>
          <cell r="I29">
            <v>31778</v>
          </cell>
          <cell r="J29" t="str">
            <v>ព្រៃវែង</v>
          </cell>
          <cell r="K29">
            <v>42130</v>
          </cell>
        </row>
        <row r="30">
          <cell r="B30" t="str">
            <v>3-1649</v>
          </cell>
          <cell r="C30" t="str">
            <v>រ៉េត សារ៉យ</v>
          </cell>
          <cell r="D30" t="str">
            <v>Ret Saroy</v>
          </cell>
          <cell r="E30" t="str">
            <v>M</v>
          </cell>
          <cell r="F30" t="str">
            <v>Sewer</v>
          </cell>
          <cell r="G30">
            <v>12</v>
          </cell>
          <cell r="H30">
            <v>50464126</v>
          </cell>
          <cell r="I30">
            <v>32184</v>
          </cell>
          <cell r="J30" t="str">
            <v>ព្រៃវែង</v>
          </cell>
          <cell r="K30">
            <v>42145</v>
          </cell>
        </row>
        <row r="31">
          <cell r="B31" t="str">
            <v>3-1775</v>
          </cell>
          <cell r="C31" t="str">
            <v>នូ សុផា</v>
          </cell>
          <cell r="D31" t="str">
            <v>Nou Sopha</v>
          </cell>
          <cell r="E31" t="str">
            <v>M</v>
          </cell>
          <cell r="F31" t="str">
            <v>Sewer</v>
          </cell>
          <cell r="G31">
            <v>7</v>
          </cell>
          <cell r="H31">
            <v>90425817</v>
          </cell>
          <cell r="I31">
            <v>33029</v>
          </cell>
          <cell r="J31" t="str">
            <v>ស្វាយរៀង</v>
          </cell>
          <cell r="K31">
            <v>42186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</sheetData>
      <sheetData sheetId="7">
        <row r="4">
          <cell r="C4" t="str">
            <v>Line 5</v>
          </cell>
        </row>
        <row r="7">
          <cell r="B7" t="str">
            <v>5-0263</v>
          </cell>
          <cell r="C7" t="str">
            <v>សិត​ ស្រី</v>
          </cell>
          <cell r="D7" t="str">
            <v>Sit Srey</v>
          </cell>
          <cell r="E7" t="str">
            <v>F</v>
          </cell>
          <cell r="F7" t="str">
            <v>Sewer</v>
          </cell>
          <cell r="G7">
            <v>0</v>
          </cell>
          <cell r="H7">
            <v>60133294</v>
          </cell>
          <cell r="I7">
            <v>28162</v>
          </cell>
          <cell r="J7" t="str">
            <v>Kampongcham</v>
          </cell>
          <cell r="K7">
            <v>39224</v>
          </cell>
        </row>
        <row r="8">
          <cell r="B8" t="str">
            <v>5-0348</v>
          </cell>
          <cell r="C8" t="str">
            <v>ផឹម ស្រីទុំ</v>
          </cell>
          <cell r="D8" t="str">
            <v>Them Sreytum</v>
          </cell>
          <cell r="E8" t="str">
            <v>F</v>
          </cell>
          <cell r="F8" t="str">
            <v>Sewer</v>
          </cell>
          <cell r="G8">
            <v>0</v>
          </cell>
          <cell r="H8" t="str">
            <v>No</v>
          </cell>
          <cell r="I8">
            <v>33886</v>
          </cell>
          <cell r="J8" t="str">
            <v>Kampot</v>
          </cell>
          <cell r="K8">
            <v>39924</v>
          </cell>
        </row>
        <row r="9">
          <cell r="B9" t="str">
            <v>5-0404</v>
          </cell>
          <cell r="C9" t="str">
            <v>សុង សុគង់</v>
          </cell>
          <cell r="D9" t="str">
            <v>Song Sokong</v>
          </cell>
          <cell r="E9" t="str">
            <v>M</v>
          </cell>
          <cell r="F9" t="str">
            <v>Sewer</v>
          </cell>
          <cell r="G9">
            <v>0</v>
          </cell>
          <cell r="H9" t="str">
            <v>No</v>
          </cell>
          <cell r="I9">
            <v>34751</v>
          </cell>
          <cell r="J9" t="str">
            <v>Preyveng</v>
          </cell>
          <cell r="K9">
            <v>41615</v>
          </cell>
        </row>
        <row r="10">
          <cell r="B10" t="str">
            <v>5-0405</v>
          </cell>
          <cell r="C10" t="str">
            <v xml:space="preserve"> អៀង ស្រីដា</v>
          </cell>
          <cell r="D10" t="str">
            <v>Eang Sreyda</v>
          </cell>
          <cell r="E10" t="str">
            <v>F</v>
          </cell>
          <cell r="F10" t="str">
            <v>Sewer</v>
          </cell>
          <cell r="G10">
            <v>0</v>
          </cell>
          <cell r="H10" t="str">
            <v>No</v>
          </cell>
          <cell r="I10">
            <v>34865</v>
          </cell>
          <cell r="J10" t="str">
            <v>Takeo</v>
          </cell>
          <cell r="K10">
            <v>41499</v>
          </cell>
        </row>
        <row r="11">
          <cell r="B11" t="str">
            <v>5-0410</v>
          </cell>
          <cell r="C11" t="str">
            <v>ផុន ចាន់</v>
          </cell>
          <cell r="D11" t="str">
            <v>Phon Chan</v>
          </cell>
          <cell r="E11" t="str">
            <v>M</v>
          </cell>
          <cell r="F11" t="str">
            <v>Sewer</v>
          </cell>
          <cell r="G11">
            <v>4</v>
          </cell>
          <cell r="H11" t="str">
            <v>No</v>
          </cell>
          <cell r="I11">
            <v>32867</v>
          </cell>
          <cell r="J11" t="str">
            <v>Preyveng</v>
          </cell>
          <cell r="K11">
            <v>41226</v>
          </cell>
        </row>
        <row r="12">
          <cell r="B12" t="str">
            <v>5-0415</v>
          </cell>
          <cell r="C12" t="str">
            <v>ស ដេត</v>
          </cell>
          <cell r="D12" t="str">
            <v>Sor Det</v>
          </cell>
          <cell r="E12" t="str">
            <v>F</v>
          </cell>
          <cell r="F12" t="str">
            <v>Sewer</v>
          </cell>
          <cell r="G12">
            <v>6</v>
          </cell>
          <cell r="H12" t="str">
            <v>No</v>
          </cell>
          <cell r="I12">
            <v>34661</v>
          </cell>
          <cell r="J12" t="str">
            <v>Kampongcham</v>
          </cell>
          <cell r="K12">
            <v>41898</v>
          </cell>
        </row>
        <row r="13">
          <cell r="B13" t="str">
            <v>5-0416</v>
          </cell>
          <cell r="C13" t="str">
            <v>សុខ ឌីណា</v>
          </cell>
          <cell r="D13" t="str">
            <v>Sok Dina</v>
          </cell>
          <cell r="E13" t="str">
            <v>F</v>
          </cell>
          <cell r="F13" t="str">
            <v>Sewer</v>
          </cell>
          <cell r="G13">
            <v>6</v>
          </cell>
          <cell r="H13">
            <v>90363332</v>
          </cell>
          <cell r="I13">
            <v>32822</v>
          </cell>
          <cell r="J13" t="str">
            <v>Svayreang</v>
          </cell>
          <cell r="K13">
            <v>41205</v>
          </cell>
        </row>
        <row r="14">
          <cell r="B14" t="str">
            <v>5-0418</v>
          </cell>
          <cell r="C14" t="str">
            <v>គឹម​ ចរិយា</v>
          </cell>
          <cell r="D14" t="str">
            <v>Kim Chariya</v>
          </cell>
          <cell r="E14" t="str">
            <v>F</v>
          </cell>
          <cell r="F14" t="str">
            <v>Sewer</v>
          </cell>
          <cell r="G14">
            <v>0</v>
          </cell>
          <cell r="H14">
            <v>90295374</v>
          </cell>
          <cell r="I14">
            <v>31179</v>
          </cell>
          <cell r="J14" t="str">
            <v>Svayreang</v>
          </cell>
          <cell r="K14">
            <v>40591</v>
          </cell>
        </row>
        <row r="15">
          <cell r="B15" t="str">
            <v>5-0420</v>
          </cell>
          <cell r="C15" t="str">
            <v>អាង និមល</v>
          </cell>
          <cell r="D15" t="str">
            <v>Ang Nimol</v>
          </cell>
          <cell r="E15" t="str">
            <v>F</v>
          </cell>
          <cell r="F15" t="str">
            <v>Helper</v>
          </cell>
          <cell r="G15">
            <v>9</v>
          </cell>
          <cell r="H15">
            <v>110414056</v>
          </cell>
          <cell r="I15">
            <v>35007</v>
          </cell>
          <cell r="J15" t="str">
            <v>Kampot</v>
          </cell>
          <cell r="K15">
            <v>41104</v>
          </cell>
        </row>
        <row r="16">
          <cell r="B16" t="str">
            <v>5-0426</v>
          </cell>
          <cell r="C16" t="str">
            <v>ថុង កញ្ញា</v>
          </cell>
          <cell r="D16" t="str">
            <v>Thong Kanha</v>
          </cell>
          <cell r="E16" t="str">
            <v>F</v>
          </cell>
          <cell r="F16" t="str">
            <v>Sewer</v>
          </cell>
          <cell r="G16">
            <v>0</v>
          </cell>
          <cell r="H16">
            <v>50420162</v>
          </cell>
          <cell r="I16">
            <v>31168</v>
          </cell>
          <cell r="J16" t="str">
            <v>Preyveng</v>
          </cell>
          <cell r="K16">
            <v>40627</v>
          </cell>
        </row>
        <row r="17">
          <cell r="B17" t="str">
            <v>5-0439</v>
          </cell>
          <cell r="C17" t="str">
            <v>ថា ស្រីលក្ខ័</v>
          </cell>
          <cell r="D17" t="str">
            <v>Tha Sreyleak</v>
          </cell>
          <cell r="E17" t="str">
            <v>F</v>
          </cell>
          <cell r="F17" t="str">
            <v>Sewer</v>
          </cell>
          <cell r="G17">
            <v>0</v>
          </cell>
          <cell r="H17">
            <v>50876423</v>
          </cell>
          <cell r="I17">
            <v>33820</v>
          </cell>
          <cell r="J17" t="str">
            <v>Preyveng</v>
          </cell>
          <cell r="K17">
            <v>41754</v>
          </cell>
        </row>
        <row r="18">
          <cell r="B18" t="str">
            <v>5-0445</v>
          </cell>
          <cell r="C18" t="str">
            <v>ធឿន សូរីយា</v>
          </cell>
          <cell r="D18" t="str">
            <v>Thoeun Soriya</v>
          </cell>
          <cell r="E18" t="str">
            <v>F</v>
          </cell>
          <cell r="F18" t="str">
            <v>Helper</v>
          </cell>
          <cell r="G18">
            <v>0</v>
          </cell>
          <cell r="H18" t="str">
            <v>No</v>
          </cell>
          <cell r="I18">
            <v>34803</v>
          </cell>
          <cell r="J18" t="str">
            <v>Preyveng</v>
          </cell>
          <cell r="K18">
            <v>41776</v>
          </cell>
        </row>
        <row r="19">
          <cell r="B19" t="str">
            <v>5-0455</v>
          </cell>
          <cell r="C19" t="str">
            <v>អ៊ុង តូម៉ា</v>
          </cell>
          <cell r="D19" t="str">
            <v>Ung Toma</v>
          </cell>
          <cell r="E19" t="str">
            <v>F</v>
          </cell>
          <cell r="F19" t="str">
            <v>Sewer</v>
          </cell>
          <cell r="G19">
            <v>0</v>
          </cell>
          <cell r="H19">
            <v>90110495</v>
          </cell>
          <cell r="I19">
            <v>30431</v>
          </cell>
          <cell r="J19" t="str">
            <v>Svayreang</v>
          </cell>
          <cell r="K19">
            <v>40820</v>
          </cell>
        </row>
        <row r="20">
          <cell r="B20" t="str">
            <v>5-0459</v>
          </cell>
          <cell r="C20" t="str">
            <v>ញឹម គុណធា</v>
          </cell>
          <cell r="D20" t="str">
            <v>Nhoem Kunthea</v>
          </cell>
          <cell r="E20" t="str">
            <v>F</v>
          </cell>
          <cell r="F20" t="str">
            <v>Sewer</v>
          </cell>
          <cell r="G20">
            <v>0</v>
          </cell>
          <cell r="H20">
            <v>50215546</v>
          </cell>
          <cell r="I20">
            <v>27153</v>
          </cell>
          <cell r="J20" t="str">
            <v>Preyveng</v>
          </cell>
          <cell r="K20">
            <v>40820</v>
          </cell>
        </row>
        <row r="21">
          <cell r="B21" t="str">
            <v>5-0464</v>
          </cell>
          <cell r="C21" t="str">
            <v>អៀង សុខពត</v>
          </cell>
          <cell r="D21" t="str">
            <v>Eang Sokport</v>
          </cell>
          <cell r="E21" t="str">
            <v>F</v>
          </cell>
          <cell r="F21" t="str">
            <v>Sewer</v>
          </cell>
          <cell r="G21">
            <v>0</v>
          </cell>
          <cell r="H21">
            <v>100546458</v>
          </cell>
          <cell r="I21">
            <v>33237</v>
          </cell>
          <cell r="J21" t="str">
            <v>Takeo</v>
          </cell>
          <cell r="K21">
            <v>41845</v>
          </cell>
        </row>
        <row r="22">
          <cell r="B22" t="str">
            <v>5-0549</v>
          </cell>
          <cell r="C22" t="str">
            <v>ហ៊ួង រិទ្ធី</v>
          </cell>
          <cell r="D22" t="str">
            <v>Huong Rithy</v>
          </cell>
          <cell r="E22" t="str">
            <v>M</v>
          </cell>
          <cell r="F22" t="str">
            <v>Sewer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41934</v>
          </cell>
        </row>
        <row r="23">
          <cell r="B23" t="str">
            <v>5-0730</v>
          </cell>
          <cell r="C23" t="str">
            <v>ពៅ រដ្ឋា</v>
          </cell>
          <cell r="D23" t="str">
            <v>Pov Ratha</v>
          </cell>
          <cell r="E23" t="str">
            <v>F</v>
          </cell>
          <cell r="F23" t="str">
            <v>Sewer</v>
          </cell>
          <cell r="G23">
            <v>8</v>
          </cell>
          <cell r="H23">
            <v>20915098</v>
          </cell>
          <cell r="I23">
            <v>34015</v>
          </cell>
          <cell r="J23" t="str">
            <v>Phnom Penh</v>
          </cell>
          <cell r="K23">
            <v>41940</v>
          </cell>
        </row>
        <row r="24">
          <cell r="B24" t="str">
            <v>5-0734</v>
          </cell>
          <cell r="C24" t="str">
            <v>អ៊ិន រតនា</v>
          </cell>
          <cell r="D24" t="str">
            <v>In Rathana</v>
          </cell>
          <cell r="E24" t="str">
            <v>F</v>
          </cell>
          <cell r="F24" t="str">
            <v>Sewer</v>
          </cell>
          <cell r="G24" t="str">
            <v>No</v>
          </cell>
          <cell r="H24">
            <v>90404645</v>
          </cell>
          <cell r="I24">
            <v>31057</v>
          </cell>
          <cell r="J24" t="str">
            <v>Svayreang</v>
          </cell>
          <cell r="K24">
            <v>41939</v>
          </cell>
        </row>
        <row r="25">
          <cell r="B25" t="str">
            <v>5-0800</v>
          </cell>
          <cell r="C25" t="str">
            <v>ហ៊ល កន្និថា</v>
          </cell>
          <cell r="D25" t="str">
            <v>Horl Kanitha</v>
          </cell>
          <cell r="E25" t="str">
            <v>F</v>
          </cell>
          <cell r="F25" t="str">
            <v>Sewer</v>
          </cell>
          <cell r="G25">
            <v>0</v>
          </cell>
          <cell r="H25">
            <v>110455585</v>
          </cell>
          <cell r="I25">
            <v>34224</v>
          </cell>
          <cell r="J25" t="str">
            <v>Kampot</v>
          </cell>
          <cell r="K25">
            <v>41865</v>
          </cell>
        </row>
        <row r="26">
          <cell r="B26" t="str">
            <v>5-0931</v>
          </cell>
          <cell r="C26" t="str">
            <v>ធឿង យ៉ាន</v>
          </cell>
          <cell r="D26" t="str">
            <v>Thoeung Yan</v>
          </cell>
          <cell r="E26" t="str">
            <v>F</v>
          </cell>
          <cell r="F26" t="str">
            <v>Sewer</v>
          </cell>
          <cell r="G26">
            <v>6</v>
          </cell>
          <cell r="H26" t="str">
            <v>No</v>
          </cell>
          <cell r="I26">
            <v>29247</v>
          </cell>
          <cell r="J26" t="str">
            <v>Takeo</v>
          </cell>
          <cell r="K26">
            <v>39863</v>
          </cell>
        </row>
        <row r="27">
          <cell r="B27" t="str">
            <v>5-1306</v>
          </cell>
          <cell r="C27" t="str">
            <v>នង់ អូន</v>
          </cell>
          <cell r="D27" t="str">
            <v>Nung Oun</v>
          </cell>
          <cell r="E27" t="str">
            <v>F</v>
          </cell>
          <cell r="F27" t="str">
            <v>Sewer</v>
          </cell>
          <cell r="G27">
            <v>9</v>
          </cell>
          <cell r="H27" t="str">
            <v>No</v>
          </cell>
          <cell r="I27">
            <v>35205</v>
          </cell>
          <cell r="J27" t="str">
            <v>ព្រៃវែង</v>
          </cell>
          <cell r="K27">
            <v>42006</v>
          </cell>
        </row>
        <row r="28">
          <cell r="B28" t="str">
            <v>5-1399</v>
          </cell>
          <cell r="C28" t="str">
            <v>យូ ស្រីនិច</v>
          </cell>
          <cell r="D28" t="str">
            <v>You Sreynich</v>
          </cell>
          <cell r="E28" t="str">
            <v>F</v>
          </cell>
          <cell r="F28" t="str">
            <v>Sewer</v>
          </cell>
          <cell r="G28">
            <v>12</v>
          </cell>
          <cell r="H28">
            <v>61505070</v>
          </cell>
          <cell r="I28">
            <v>34501</v>
          </cell>
          <cell r="J28" t="str">
            <v>កំពង់ចាម</v>
          </cell>
          <cell r="K28">
            <v>42058</v>
          </cell>
        </row>
        <row r="29">
          <cell r="B29" t="str">
            <v>5-1438</v>
          </cell>
          <cell r="C29" t="str">
            <v>ញាណ ភក្តី</v>
          </cell>
          <cell r="D29" t="str">
            <v>Nhean Pheakdey</v>
          </cell>
          <cell r="E29" t="str">
            <v>F</v>
          </cell>
          <cell r="F29" t="str">
            <v>Sewer</v>
          </cell>
          <cell r="G29">
            <v>6</v>
          </cell>
          <cell r="H29" t="str">
            <v>No</v>
          </cell>
          <cell r="I29">
            <v>35662</v>
          </cell>
          <cell r="J29" t="str">
            <v>កំពង់ចាម</v>
          </cell>
          <cell r="K29">
            <v>42115</v>
          </cell>
        </row>
        <row r="30">
          <cell r="B30" t="str">
            <v>5-1448</v>
          </cell>
          <cell r="C30" t="str">
            <v>ឡុច ស្រីនិច</v>
          </cell>
          <cell r="D30" t="str">
            <v>Luch Sreynich</v>
          </cell>
          <cell r="E30" t="str">
            <v>F</v>
          </cell>
          <cell r="F30" t="str">
            <v>Sewer</v>
          </cell>
          <cell r="G30">
            <v>6</v>
          </cell>
          <cell r="H30">
            <v>50816237</v>
          </cell>
          <cell r="I30">
            <v>35480</v>
          </cell>
          <cell r="J30" t="str">
            <v>ព្រៃវែង</v>
          </cell>
          <cell r="K30">
            <v>42115</v>
          </cell>
        </row>
        <row r="31">
          <cell r="B31" t="str">
            <v>5-1565</v>
          </cell>
          <cell r="C31" t="str">
            <v>ប៊ិន យេម</v>
          </cell>
          <cell r="D31" t="str">
            <v>Pin Yem</v>
          </cell>
          <cell r="E31" t="str">
            <v>F</v>
          </cell>
          <cell r="F31" t="str">
            <v>Sewer</v>
          </cell>
          <cell r="G31">
            <v>3</v>
          </cell>
          <cell r="H31">
            <v>150359205</v>
          </cell>
          <cell r="I31">
            <v>30742</v>
          </cell>
          <cell r="J31" t="str">
            <v>កំពង់ធំ</v>
          </cell>
          <cell r="K31">
            <v>42128</v>
          </cell>
        </row>
        <row r="32">
          <cell r="B32" t="str">
            <v>5-1571</v>
          </cell>
          <cell r="C32" t="str">
            <v>អុល ចិត្ត</v>
          </cell>
          <cell r="D32" t="str">
            <v>Ol Chet</v>
          </cell>
          <cell r="E32" t="str">
            <v>M</v>
          </cell>
          <cell r="F32" t="str">
            <v>Sewer</v>
          </cell>
          <cell r="G32">
            <v>2</v>
          </cell>
          <cell r="H32">
            <v>50642807</v>
          </cell>
          <cell r="I32">
            <v>32884</v>
          </cell>
          <cell r="J32" t="str">
            <v>ព្រៃវែង</v>
          </cell>
          <cell r="K32">
            <v>42129</v>
          </cell>
        </row>
        <row r="33">
          <cell r="B33" t="str">
            <v>5-1574</v>
          </cell>
          <cell r="C33" t="str">
            <v>រ៉ា ដារ៉ាន់</v>
          </cell>
          <cell r="D33" t="str">
            <v>Ra Darann</v>
          </cell>
          <cell r="E33" t="str">
            <v>M</v>
          </cell>
          <cell r="F33" t="str">
            <v>Sewer</v>
          </cell>
          <cell r="G33">
            <v>12</v>
          </cell>
          <cell r="H33">
            <v>61436636</v>
          </cell>
          <cell r="I33">
            <v>35157</v>
          </cell>
          <cell r="J33" t="str">
            <v>កំពង់ចាម</v>
          </cell>
          <cell r="K33">
            <v>42129</v>
          </cell>
        </row>
        <row r="34">
          <cell r="B34" t="str">
            <v>5-1591</v>
          </cell>
          <cell r="C34" t="str">
            <v>ឃ្លាយ ស៊ាន់</v>
          </cell>
          <cell r="D34" t="str">
            <v>Khleay Sorn</v>
          </cell>
          <cell r="E34" t="str">
            <v>F</v>
          </cell>
          <cell r="F34" t="str">
            <v>Sewer</v>
          </cell>
          <cell r="G34">
            <v>7</v>
          </cell>
          <cell r="H34">
            <v>150524897</v>
          </cell>
          <cell r="I34">
            <v>35318</v>
          </cell>
          <cell r="J34" t="str">
            <v>កំពង់ធំ</v>
          </cell>
          <cell r="K34">
            <v>42135</v>
          </cell>
        </row>
        <row r="35">
          <cell r="B35" t="str">
            <v>5-1602</v>
          </cell>
          <cell r="C35" t="str">
            <v>ស៊ឹម លី</v>
          </cell>
          <cell r="D35" t="str">
            <v>Sim Ly</v>
          </cell>
          <cell r="E35" t="str">
            <v>F</v>
          </cell>
          <cell r="F35" t="str">
            <v>Sewer</v>
          </cell>
          <cell r="G35">
            <v>6</v>
          </cell>
          <cell r="H35">
            <v>100580256</v>
          </cell>
          <cell r="I35">
            <v>32576</v>
          </cell>
          <cell r="J35" t="str">
            <v>តាកែវ</v>
          </cell>
          <cell r="K35">
            <v>42136</v>
          </cell>
        </row>
        <row r="36">
          <cell r="B36" t="str">
            <v>5-1710</v>
          </cell>
          <cell r="C36" t="str">
            <v>សុក តួ</v>
          </cell>
          <cell r="D36" t="str">
            <v>Sok Tuo</v>
          </cell>
          <cell r="E36" t="str">
            <v>F</v>
          </cell>
          <cell r="F36" t="str">
            <v>Sewer</v>
          </cell>
          <cell r="G36">
            <v>8</v>
          </cell>
          <cell r="H36" t="str">
            <v>No</v>
          </cell>
          <cell r="I36">
            <v>35552</v>
          </cell>
          <cell r="J36" t="str">
            <v>ស្វាយរៀង</v>
          </cell>
          <cell r="K36">
            <v>42157</v>
          </cell>
        </row>
        <row r="37">
          <cell r="B37" t="str">
            <v>5-1723</v>
          </cell>
          <cell r="C37" t="str">
            <v>ហ៊ត ចន្នី</v>
          </cell>
          <cell r="D37" t="str">
            <v>Hort Channy</v>
          </cell>
          <cell r="E37" t="str">
            <v>F</v>
          </cell>
          <cell r="F37" t="str">
            <v>Sewer</v>
          </cell>
          <cell r="G37">
            <v>6</v>
          </cell>
          <cell r="H37">
            <v>100688434</v>
          </cell>
          <cell r="I37">
            <v>35586</v>
          </cell>
          <cell r="J37" t="str">
            <v>តាកែវ</v>
          </cell>
          <cell r="K37">
            <v>42158</v>
          </cell>
        </row>
        <row r="38">
          <cell r="B38" t="str">
            <v>5-1749</v>
          </cell>
          <cell r="C38" t="str">
            <v>ដន គា</v>
          </cell>
          <cell r="D38" t="str">
            <v>Dorn Kea</v>
          </cell>
          <cell r="E38" t="str">
            <v>F</v>
          </cell>
          <cell r="F38" t="str">
            <v>Sewer</v>
          </cell>
          <cell r="G38">
            <v>5</v>
          </cell>
          <cell r="H38" t="str">
            <v>No</v>
          </cell>
          <cell r="I38">
            <v>35586</v>
          </cell>
          <cell r="J38" t="str">
            <v>ព្រៃវែង</v>
          </cell>
          <cell r="K38">
            <v>42166</v>
          </cell>
        </row>
        <row r="39">
          <cell r="B39" t="str">
            <v>5-1803</v>
          </cell>
          <cell r="C39" t="str">
            <v>សុង ស្រីម៉ៅ</v>
          </cell>
          <cell r="D39" t="str">
            <v>Song Sreymao</v>
          </cell>
          <cell r="E39" t="str">
            <v>F</v>
          </cell>
          <cell r="F39" t="str">
            <v>Sewer</v>
          </cell>
          <cell r="G39">
            <v>3</v>
          </cell>
          <cell r="H39">
            <v>50612342</v>
          </cell>
          <cell r="I39">
            <v>30996</v>
          </cell>
          <cell r="J39" t="str">
            <v>ព្រៃវែង</v>
          </cell>
          <cell r="K39">
            <v>42212</v>
          </cell>
        </row>
        <row r="40">
          <cell r="B40" t="str">
            <v>5-1804</v>
          </cell>
          <cell r="C40" t="str">
            <v>ស្រ៊ុន ណារ៉េន</v>
          </cell>
          <cell r="D40" t="str">
            <v>Srun Naren</v>
          </cell>
          <cell r="E40" t="str">
            <v>F</v>
          </cell>
          <cell r="F40" t="str">
            <v>Sewer</v>
          </cell>
          <cell r="G40">
            <v>9</v>
          </cell>
          <cell r="H40">
            <v>20509249</v>
          </cell>
          <cell r="I40">
            <v>31048</v>
          </cell>
          <cell r="J40" t="str">
            <v>កណ្តាល</v>
          </cell>
          <cell r="K40">
            <v>42217</v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</row>
        <row r="43"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</sheetData>
      <sheetData sheetId="8">
        <row r="4">
          <cell r="C4" t="str">
            <v>Line 4</v>
          </cell>
        </row>
        <row r="7">
          <cell r="B7" t="str">
            <v>4-0301</v>
          </cell>
          <cell r="C7" t="str">
            <v>ស្រ៊ាន គឹមស្រុង</v>
          </cell>
          <cell r="D7" t="str">
            <v>Srean Kemsrong</v>
          </cell>
          <cell r="E7" t="str">
            <v>F</v>
          </cell>
          <cell r="F7" t="str">
            <v>Sewer</v>
          </cell>
          <cell r="G7">
            <v>0</v>
          </cell>
          <cell r="H7" t="str">
            <v>No</v>
          </cell>
          <cell r="I7">
            <v>34830</v>
          </cell>
          <cell r="J7" t="str">
            <v>Kampongcham</v>
          </cell>
          <cell r="K7">
            <v>41752</v>
          </cell>
        </row>
        <row r="8">
          <cell r="B8" t="str">
            <v>4-0302</v>
          </cell>
          <cell r="C8" t="str">
            <v>មុល រៀម</v>
          </cell>
          <cell r="D8" t="str">
            <v>Mul Ream</v>
          </cell>
          <cell r="E8" t="str">
            <v>F</v>
          </cell>
          <cell r="F8" t="str">
            <v>Sewer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41885</v>
          </cell>
        </row>
        <row r="9">
          <cell r="B9" t="str">
            <v>4-0304</v>
          </cell>
          <cell r="C9" t="str">
            <v>សុខ មុំ</v>
          </cell>
          <cell r="D9" t="str">
            <v>Sok Mom</v>
          </cell>
          <cell r="E9" t="str">
            <v>F</v>
          </cell>
          <cell r="F9" t="str">
            <v>Sewer</v>
          </cell>
          <cell r="G9">
            <v>0</v>
          </cell>
          <cell r="H9" t="str">
            <v>No</v>
          </cell>
          <cell r="I9">
            <v>33851</v>
          </cell>
          <cell r="J9" t="str">
            <v>Takeo</v>
          </cell>
          <cell r="K9" t="str">
            <v>13/12/2010</v>
          </cell>
        </row>
        <row r="10">
          <cell r="B10" t="str">
            <v>4-0307</v>
          </cell>
          <cell r="C10" t="str">
            <v>បើក សារ៉ាន</v>
          </cell>
          <cell r="D10" t="str">
            <v>Baeuk Saran</v>
          </cell>
          <cell r="E10" t="str">
            <v>F</v>
          </cell>
          <cell r="F10" t="str">
            <v>Sewer</v>
          </cell>
          <cell r="G10">
            <v>0</v>
          </cell>
          <cell r="H10">
            <v>90320802</v>
          </cell>
          <cell r="I10">
            <v>29344</v>
          </cell>
          <cell r="J10" t="str">
            <v>Svayreang</v>
          </cell>
          <cell r="K10">
            <v>40190</v>
          </cell>
        </row>
        <row r="11">
          <cell r="B11" t="str">
            <v>4-0319</v>
          </cell>
          <cell r="C11" t="str">
            <v>សុខ វ៉ានដា</v>
          </cell>
          <cell r="D11" t="str">
            <v>Sok Vanda</v>
          </cell>
          <cell r="E11" t="str">
            <v>F</v>
          </cell>
          <cell r="F11" t="str">
            <v>Sewer</v>
          </cell>
          <cell r="G11" t="str">
            <v>No</v>
          </cell>
          <cell r="H11">
            <v>50922531</v>
          </cell>
          <cell r="I11">
            <v>33676</v>
          </cell>
          <cell r="J11" t="str">
            <v>Preyveng</v>
          </cell>
          <cell r="K11">
            <v>41660</v>
          </cell>
        </row>
        <row r="12">
          <cell r="B12" t="str">
            <v>4-0320</v>
          </cell>
          <cell r="C12" t="str">
            <v>ម៉ាន់ វុទ្ធី</v>
          </cell>
          <cell r="D12" t="str">
            <v>Mann Vuthy</v>
          </cell>
          <cell r="E12" t="str">
            <v>M</v>
          </cell>
          <cell r="F12" t="str">
            <v>Sewer</v>
          </cell>
          <cell r="G12">
            <v>0</v>
          </cell>
          <cell r="H12">
            <v>30456368</v>
          </cell>
          <cell r="I12">
            <v>33770</v>
          </cell>
          <cell r="J12" t="str">
            <v>Kampongspeu</v>
          </cell>
          <cell r="K12">
            <v>41673</v>
          </cell>
        </row>
        <row r="13">
          <cell r="B13" t="str">
            <v>4-0323</v>
          </cell>
          <cell r="C13" t="str">
            <v>សុខឡេង សុខា</v>
          </cell>
          <cell r="D13" t="str">
            <v>Sokleng Sokha</v>
          </cell>
          <cell r="E13" t="str">
            <v>F</v>
          </cell>
          <cell r="F13" t="str">
            <v>Sewer</v>
          </cell>
          <cell r="G13">
            <v>0</v>
          </cell>
          <cell r="H13" t="str">
            <v>No</v>
          </cell>
          <cell r="I13">
            <v>31967</v>
          </cell>
          <cell r="J13" t="str">
            <v>Kampongcham</v>
          </cell>
          <cell r="K13">
            <v>40587</v>
          </cell>
        </row>
        <row r="14">
          <cell r="B14" t="str">
            <v>4-0326</v>
          </cell>
          <cell r="C14" t="str">
            <v>ហឿន សុខជា</v>
          </cell>
          <cell r="D14" t="str">
            <v>Hoeun So Chea</v>
          </cell>
          <cell r="E14" t="str">
            <v>M</v>
          </cell>
          <cell r="F14" t="str">
            <v>Sewer</v>
          </cell>
          <cell r="G14" t="str">
            <v>No</v>
          </cell>
          <cell r="H14">
            <v>150416609</v>
          </cell>
          <cell r="I14">
            <v>32208</v>
          </cell>
          <cell r="J14" t="str">
            <v>Kampongthom</v>
          </cell>
          <cell r="K14">
            <v>41684</v>
          </cell>
        </row>
        <row r="15">
          <cell r="B15" t="str">
            <v>4-0330</v>
          </cell>
          <cell r="C15" t="str">
            <v>ជា សារិន</v>
          </cell>
          <cell r="D15" t="str">
            <v>Chea Sarin</v>
          </cell>
          <cell r="E15" t="str">
            <v>F</v>
          </cell>
          <cell r="F15" t="str">
            <v>Sewer</v>
          </cell>
          <cell r="G15">
            <v>3</v>
          </cell>
          <cell r="H15">
            <v>90211278</v>
          </cell>
          <cell r="I15">
            <v>30682</v>
          </cell>
          <cell r="J15" t="str">
            <v>Svayreang</v>
          </cell>
          <cell r="K15">
            <v>41205</v>
          </cell>
        </row>
        <row r="16">
          <cell r="B16" t="str">
            <v>4-0332</v>
          </cell>
          <cell r="C16" t="str">
            <v>ពុត សាភស្ស</v>
          </cell>
          <cell r="D16" t="str">
            <v>Put Saphors</v>
          </cell>
          <cell r="E16" t="str">
            <v>F</v>
          </cell>
          <cell r="F16" t="str">
            <v>Sewer</v>
          </cell>
          <cell r="G16">
            <v>0</v>
          </cell>
          <cell r="H16">
            <v>90210646</v>
          </cell>
          <cell r="I16">
            <v>29528</v>
          </cell>
          <cell r="J16" t="str">
            <v>Svayreang</v>
          </cell>
          <cell r="K16">
            <v>41935</v>
          </cell>
        </row>
        <row r="17">
          <cell r="B17" t="str">
            <v>4-0333</v>
          </cell>
          <cell r="C17" t="str">
            <v>ចិន មុំ</v>
          </cell>
          <cell r="D17" t="str">
            <v>Chen Mom</v>
          </cell>
          <cell r="E17" t="str">
            <v>F</v>
          </cell>
          <cell r="F17" t="str">
            <v>Sewer</v>
          </cell>
          <cell r="G17">
            <v>2</v>
          </cell>
          <cell r="H17">
            <v>50206544</v>
          </cell>
          <cell r="I17">
            <v>28015</v>
          </cell>
          <cell r="J17" t="str">
            <v>Preyveng</v>
          </cell>
          <cell r="K17">
            <v>40652</v>
          </cell>
        </row>
        <row r="18">
          <cell r="B18" t="str">
            <v>4-0334</v>
          </cell>
          <cell r="C18" t="str">
            <v>ខា ស្រី</v>
          </cell>
          <cell r="D18" t="str">
            <v>Kha Srey</v>
          </cell>
          <cell r="E18" t="str">
            <v>F</v>
          </cell>
          <cell r="F18" t="str">
            <v>Sewer</v>
          </cell>
          <cell r="G18">
            <v>0</v>
          </cell>
          <cell r="H18">
            <v>150424106</v>
          </cell>
          <cell r="I18">
            <v>33166</v>
          </cell>
          <cell r="J18" t="str">
            <v>Kampongthom</v>
          </cell>
          <cell r="K18">
            <v>41776</v>
          </cell>
        </row>
        <row r="19">
          <cell r="B19" t="str">
            <v>4-0339</v>
          </cell>
          <cell r="C19" t="str">
            <v>មោក អុក</v>
          </cell>
          <cell r="D19" t="str">
            <v>Maok Uk</v>
          </cell>
          <cell r="E19" t="str">
            <v>F</v>
          </cell>
          <cell r="F19" t="str">
            <v>Sewer</v>
          </cell>
          <cell r="G19">
            <v>0</v>
          </cell>
          <cell r="H19">
            <v>50660169</v>
          </cell>
          <cell r="I19">
            <v>31214</v>
          </cell>
          <cell r="J19" t="str">
            <v>Preyveng</v>
          </cell>
          <cell r="K19">
            <v>41823</v>
          </cell>
        </row>
        <row r="20">
          <cell r="B20" t="str">
            <v>4-0342</v>
          </cell>
          <cell r="C20" t="str">
            <v>ផល ម៉ាលី</v>
          </cell>
          <cell r="D20" t="str">
            <v>Phal Maly</v>
          </cell>
          <cell r="E20" t="str">
            <v>F</v>
          </cell>
          <cell r="F20" t="str">
            <v>Sewer</v>
          </cell>
          <cell r="G20">
            <v>0</v>
          </cell>
          <cell r="H20" t="str">
            <v>No</v>
          </cell>
          <cell r="I20">
            <v>34823</v>
          </cell>
          <cell r="J20" t="str">
            <v>Kandal</v>
          </cell>
          <cell r="K20">
            <v>41384</v>
          </cell>
        </row>
        <row r="21">
          <cell r="B21" t="str">
            <v>4-0344</v>
          </cell>
          <cell r="C21" t="str">
            <v>ឆេង ញឺម</v>
          </cell>
          <cell r="D21" t="str">
            <v>Chheng Nhem</v>
          </cell>
          <cell r="E21" t="str">
            <v>F</v>
          </cell>
          <cell r="F21" t="str">
            <v>Sewer</v>
          </cell>
          <cell r="G21">
            <v>0</v>
          </cell>
          <cell r="H21">
            <v>150309515</v>
          </cell>
          <cell r="I21">
            <v>30408</v>
          </cell>
          <cell r="J21" t="str">
            <v>Kampongthom</v>
          </cell>
          <cell r="K21">
            <v>41640</v>
          </cell>
        </row>
        <row r="22">
          <cell r="B22" t="str">
            <v>4-0346</v>
          </cell>
          <cell r="C22" t="str">
            <v>រ៉េត សារ៉ន</v>
          </cell>
          <cell r="D22" t="str">
            <v>Ret Sarorn</v>
          </cell>
          <cell r="E22" t="str">
            <v>M</v>
          </cell>
          <cell r="F22" t="str">
            <v>Sewer</v>
          </cell>
          <cell r="G22">
            <v>0</v>
          </cell>
          <cell r="H22">
            <v>60876061</v>
          </cell>
          <cell r="I22">
            <v>32363</v>
          </cell>
          <cell r="J22" t="str">
            <v>Kampongcham</v>
          </cell>
          <cell r="K22">
            <v>40467</v>
          </cell>
        </row>
        <row r="23">
          <cell r="B23" t="str">
            <v>4-0354</v>
          </cell>
          <cell r="C23" t="str">
            <v>ផៃ សារឿន</v>
          </cell>
          <cell r="D23" t="str">
            <v>Phai Saroeurn</v>
          </cell>
          <cell r="E23" t="str">
            <v>F</v>
          </cell>
          <cell r="F23" t="str">
            <v>Sewer</v>
          </cell>
          <cell r="G23" t="str">
            <v>No</v>
          </cell>
          <cell r="H23">
            <v>90040029</v>
          </cell>
          <cell r="I23">
            <v>29761</v>
          </cell>
          <cell r="J23" t="str">
            <v>Svayreang</v>
          </cell>
          <cell r="K23">
            <v>41591</v>
          </cell>
        </row>
        <row r="24">
          <cell r="B24" t="str">
            <v>4-0356</v>
          </cell>
          <cell r="C24" t="str">
            <v>ផល វាសនា</v>
          </cell>
          <cell r="D24" t="str">
            <v>Phal Veasna</v>
          </cell>
          <cell r="E24" t="str">
            <v>F</v>
          </cell>
          <cell r="F24" t="str">
            <v>Sewer</v>
          </cell>
          <cell r="G24">
            <v>4</v>
          </cell>
          <cell r="H24">
            <v>90396254</v>
          </cell>
          <cell r="I24">
            <v>33758</v>
          </cell>
          <cell r="J24" t="str">
            <v>Svayreang</v>
          </cell>
          <cell r="K24">
            <v>40292</v>
          </cell>
        </row>
        <row r="25">
          <cell r="B25" t="str">
            <v>4-0363</v>
          </cell>
          <cell r="C25" t="str">
            <v>វ៉ែង ស្រីនិ</v>
          </cell>
          <cell r="D25" t="str">
            <v>Veng Sreynik</v>
          </cell>
          <cell r="E25" t="str">
            <v>F</v>
          </cell>
          <cell r="F25" t="str">
            <v>Sewer</v>
          </cell>
          <cell r="G25">
            <v>0</v>
          </cell>
          <cell r="H25" t="str">
            <v>No</v>
          </cell>
          <cell r="I25">
            <v>35223</v>
          </cell>
          <cell r="J25" t="str">
            <v>Kandal</v>
          </cell>
          <cell r="K25">
            <v>41851</v>
          </cell>
        </row>
        <row r="26">
          <cell r="B26" t="str">
            <v>4-0365</v>
          </cell>
          <cell r="C26" t="str">
            <v>ម៉ៅ ភារី</v>
          </cell>
          <cell r="D26" t="str">
            <v>Mao Pheary</v>
          </cell>
          <cell r="E26" t="str">
            <v>F</v>
          </cell>
          <cell r="F26" t="str">
            <v>Sewer</v>
          </cell>
          <cell r="G26">
            <v>8</v>
          </cell>
          <cell r="H26" t="str">
            <v>No</v>
          </cell>
          <cell r="I26">
            <v>32609</v>
          </cell>
          <cell r="J26" t="str">
            <v>Svayreang</v>
          </cell>
          <cell r="K26">
            <v>40829</v>
          </cell>
        </row>
        <row r="27">
          <cell r="B27" t="str">
            <v>4-0423</v>
          </cell>
          <cell r="C27" t="str">
            <v>ស៊ឹម សុធា</v>
          </cell>
          <cell r="D27" t="str">
            <v>Sim Sothea</v>
          </cell>
          <cell r="E27" t="str">
            <v>F</v>
          </cell>
          <cell r="F27" t="str">
            <v>Sewer</v>
          </cell>
          <cell r="G27">
            <v>2</v>
          </cell>
          <cell r="H27">
            <v>150076695</v>
          </cell>
          <cell r="I27">
            <v>28218</v>
          </cell>
          <cell r="J27" t="str">
            <v>Kampongthom</v>
          </cell>
          <cell r="K27">
            <v>41919</v>
          </cell>
        </row>
        <row r="28">
          <cell r="B28" t="str">
            <v>4-0425</v>
          </cell>
          <cell r="C28" t="str">
            <v>វឿន ចាន់</v>
          </cell>
          <cell r="D28" t="str">
            <v>Voeurn Chan</v>
          </cell>
          <cell r="E28" t="str">
            <v>F</v>
          </cell>
          <cell r="F28" t="str">
            <v>Sewer</v>
          </cell>
          <cell r="G28">
            <v>9</v>
          </cell>
          <cell r="H28">
            <v>70173446</v>
          </cell>
          <cell r="I28">
            <v>33096</v>
          </cell>
          <cell r="J28" t="str">
            <v>Kroches</v>
          </cell>
          <cell r="K28">
            <v>41930</v>
          </cell>
        </row>
        <row r="29">
          <cell r="B29" t="str">
            <v>4-0431</v>
          </cell>
          <cell r="C29" t="str">
            <v>មិត ស្រីសួ</v>
          </cell>
          <cell r="D29" t="str">
            <v>Mit Srey Suo</v>
          </cell>
          <cell r="E29" t="str">
            <v>F</v>
          </cell>
          <cell r="F29" t="str">
            <v>Sewer</v>
          </cell>
          <cell r="G29">
            <v>8</v>
          </cell>
          <cell r="H29">
            <v>50905512</v>
          </cell>
          <cell r="I29">
            <v>35841</v>
          </cell>
          <cell r="J29" t="str">
            <v>Preyveng</v>
          </cell>
          <cell r="K29">
            <v>41942</v>
          </cell>
        </row>
        <row r="30">
          <cell r="B30" t="str">
            <v>4-0466</v>
          </cell>
          <cell r="C30" t="str">
            <v>ចាន់ ទី</v>
          </cell>
          <cell r="D30" t="str">
            <v>Chan Ty</v>
          </cell>
          <cell r="E30" t="str">
            <v>F</v>
          </cell>
          <cell r="F30" t="str">
            <v>Sewer</v>
          </cell>
          <cell r="G30">
            <v>0</v>
          </cell>
          <cell r="H30">
            <v>61051543</v>
          </cell>
          <cell r="I30">
            <v>29678</v>
          </cell>
          <cell r="J30" t="str">
            <v>Kampongcham</v>
          </cell>
          <cell r="K30">
            <v>39934</v>
          </cell>
        </row>
        <row r="31">
          <cell r="B31" t="str">
            <v>4-1225</v>
          </cell>
          <cell r="C31" t="str">
            <v>សិត ណេត</v>
          </cell>
          <cell r="D31" t="str">
            <v>Set Net</v>
          </cell>
          <cell r="E31" t="str">
            <v>F</v>
          </cell>
          <cell r="F31" t="str">
            <v>Leader</v>
          </cell>
          <cell r="G31">
            <v>9</v>
          </cell>
          <cell r="H31">
            <v>60879731</v>
          </cell>
          <cell r="I31">
            <v>32326</v>
          </cell>
          <cell r="J31" t="str">
            <v>Kampongcham</v>
          </cell>
          <cell r="K31">
            <v>41944</v>
          </cell>
        </row>
        <row r="32">
          <cell r="B32" t="str">
            <v>4-1428</v>
          </cell>
          <cell r="C32" t="str">
            <v>ធឹម ចន្ថា</v>
          </cell>
          <cell r="D32" t="str">
            <v>Thoem Chantha</v>
          </cell>
          <cell r="E32" t="str">
            <v>F</v>
          </cell>
          <cell r="F32" t="str">
            <v>Sewer</v>
          </cell>
          <cell r="G32">
            <v>7</v>
          </cell>
          <cell r="H32">
            <v>90357229</v>
          </cell>
          <cell r="I32">
            <v>33013</v>
          </cell>
          <cell r="J32" t="str">
            <v>ស្វាយរៀង</v>
          </cell>
          <cell r="K32">
            <v>42114</v>
          </cell>
        </row>
        <row r="33">
          <cell r="B33" t="str">
            <v>4-1434</v>
          </cell>
          <cell r="C33" t="str">
            <v>ស៊ឹម សាវិន</v>
          </cell>
          <cell r="D33" t="str">
            <v>Seom Savin</v>
          </cell>
          <cell r="E33" t="str">
            <v>F</v>
          </cell>
          <cell r="F33" t="str">
            <v>Sewer</v>
          </cell>
          <cell r="G33">
            <v>4</v>
          </cell>
          <cell r="H33" t="str">
            <v>No</v>
          </cell>
          <cell r="I33">
            <v>34179</v>
          </cell>
          <cell r="J33" t="str">
            <v>ស្វាយរៀង</v>
          </cell>
          <cell r="K33">
            <v>42114</v>
          </cell>
        </row>
        <row r="34">
          <cell r="B34" t="str">
            <v>4-1601</v>
          </cell>
          <cell r="C34" t="str">
            <v>ញ៉ សុធា</v>
          </cell>
          <cell r="D34" t="str">
            <v>Nhor Sothea</v>
          </cell>
          <cell r="E34" t="str">
            <v>F</v>
          </cell>
          <cell r="F34" t="str">
            <v>Sewer</v>
          </cell>
          <cell r="G34">
            <v>9</v>
          </cell>
          <cell r="H34" t="str">
            <v>No</v>
          </cell>
          <cell r="I34">
            <v>35162</v>
          </cell>
          <cell r="J34" t="str">
            <v>កំពង់ធំ</v>
          </cell>
          <cell r="K34">
            <v>42135</v>
          </cell>
        </row>
        <row r="35">
          <cell r="B35" t="str">
            <v>4-1637</v>
          </cell>
          <cell r="C35" t="str">
            <v>ប៉ែន ចន្នា</v>
          </cell>
          <cell r="D35" t="str">
            <v>Pen Channa</v>
          </cell>
          <cell r="E35" t="str">
            <v>F</v>
          </cell>
          <cell r="F35" t="str">
            <v>Sewer</v>
          </cell>
          <cell r="G35">
            <v>9</v>
          </cell>
          <cell r="H35" t="str">
            <v>No</v>
          </cell>
          <cell r="I35">
            <v>35532</v>
          </cell>
          <cell r="J35" t="str">
            <v>តាកែវ</v>
          </cell>
          <cell r="K35">
            <v>42142</v>
          </cell>
        </row>
        <row r="36">
          <cell r="B36" t="str">
            <v>4-1679</v>
          </cell>
          <cell r="C36" t="str">
            <v>សី សា​រ៉េត</v>
          </cell>
          <cell r="D36" t="str">
            <v>Sey Saret</v>
          </cell>
          <cell r="E36" t="str">
            <v>M</v>
          </cell>
          <cell r="F36" t="str">
            <v>Sewer</v>
          </cell>
          <cell r="G36">
            <v>5</v>
          </cell>
          <cell r="H36" t="str">
            <v>No</v>
          </cell>
          <cell r="I36">
            <v>35223</v>
          </cell>
          <cell r="J36" t="str">
            <v>ព្រៃវែង</v>
          </cell>
          <cell r="K36">
            <v>42153</v>
          </cell>
        </row>
        <row r="37">
          <cell r="B37" t="str">
            <v>4-1694</v>
          </cell>
          <cell r="C37" t="str">
            <v>ឃឹម សាវ៉ុន</v>
          </cell>
          <cell r="D37" t="str">
            <v>Khoem Savon</v>
          </cell>
          <cell r="E37" t="str">
            <v>F</v>
          </cell>
          <cell r="F37" t="str">
            <v>Sewer</v>
          </cell>
          <cell r="G37">
            <v>6</v>
          </cell>
          <cell r="H37">
            <v>90601967</v>
          </cell>
          <cell r="I37">
            <v>28136</v>
          </cell>
          <cell r="J37" t="str">
            <v>ស្វាយរៀង</v>
          </cell>
          <cell r="K37">
            <v>42157</v>
          </cell>
        </row>
        <row r="38">
          <cell r="B38" t="str">
            <v>4-1716</v>
          </cell>
          <cell r="C38" t="str">
            <v>មោគ រី</v>
          </cell>
          <cell r="D38" t="str">
            <v>Moak Ry</v>
          </cell>
          <cell r="E38" t="str">
            <v>M</v>
          </cell>
          <cell r="F38" t="str">
            <v>Sewer</v>
          </cell>
          <cell r="G38">
            <v>6</v>
          </cell>
          <cell r="H38">
            <v>51048467</v>
          </cell>
          <cell r="I38">
            <v>32942</v>
          </cell>
          <cell r="J38" t="str">
            <v>ព្រៃវែង</v>
          </cell>
          <cell r="K38">
            <v>42157</v>
          </cell>
        </row>
        <row r="39">
          <cell r="B39" t="str">
            <v>4-1738</v>
          </cell>
          <cell r="C39" t="str">
            <v>ថេន សុខហេង</v>
          </cell>
          <cell r="D39" t="str">
            <v>Then Sokheng</v>
          </cell>
          <cell r="E39" t="str">
            <v>F</v>
          </cell>
          <cell r="F39" t="str">
            <v>Sewer</v>
          </cell>
          <cell r="G39">
            <v>8</v>
          </cell>
          <cell r="H39" t="str">
            <v>No</v>
          </cell>
          <cell r="I39">
            <v>34823</v>
          </cell>
          <cell r="J39" t="str">
            <v>កំពង់ចាម</v>
          </cell>
          <cell r="K39">
            <v>42164</v>
          </cell>
        </row>
        <row r="40">
          <cell r="B40" t="str">
            <v>4-1808</v>
          </cell>
          <cell r="C40" t="str">
            <v>អ៊ន់ ស្រីឡូត</v>
          </cell>
          <cell r="D40" t="str">
            <v>Orn Sreylot</v>
          </cell>
          <cell r="E40" t="str">
            <v>F</v>
          </cell>
          <cell r="F40" t="str">
            <v>Sewer</v>
          </cell>
          <cell r="G40">
            <v>8</v>
          </cell>
          <cell r="H40">
            <v>61546506</v>
          </cell>
          <cell r="I40">
            <v>33300</v>
          </cell>
          <cell r="J40" t="str">
            <v>កំពង់ចាម</v>
          </cell>
          <cell r="K40">
            <v>42226</v>
          </cell>
        </row>
        <row r="41">
          <cell r="B41" t="str">
            <v>4-1810</v>
          </cell>
          <cell r="C41" t="str">
            <v>ជិន គឹង</v>
          </cell>
          <cell r="D41" t="str">
            <v>Chin Koeng</v>
          </cell>
          <cell r="E41" t="str">
            <v>F</v>
          </cell>
          <cell r="F41" t="str">
            <v>Helper</v>
          </cell>
          <cell r="G41">
            <v>4</v>
          </cell>
          <cell r="H41">
            <v>150540107</v>
          </cell>
          <cell r="I41">
            <v>31139</v>
          </cell>
          <cell r="J41" t="str">
            <v>កំពង់ធំ</v>
          </cell>
          <cell r="K41">
            <v>42229</v>
          </cell>
        </row>
        <row r="42">
          <cell r="B42" t="str">
            <v>4-1832</v>
          </cell>
          <cell r="C42" t="str">
            <v>ម៉ុច យឿង</v>
          </cell>
          <cell r="D42" t="str">
            <v>Moch Yoeurng</v>
          </cell>
          <cell r="E42" t="str">
            <v>F</v>
          </cell>
          <cell r="F42" t="str">
            <v>Helper</v>
          </cell>
          <cell r="G42">
            <v>9</v>
          </cell>
          <cell r="H42" t="str">
            <v>No</v>
          </cell>
          <cell r="I42">
            <v>32255</v>
          </cell>
          <cell r="J42" t="str">
            <v>ស្វាយរៀង</v>
          </cell>
          <cell r="K42">
            <v>42237</v>
          </cell>
        </row>
        <row r="43">
          <cell r="B43" t="str">
            <v>4-1837</v>
          </cell>
          <cell r="C43" t="str">
            <v>បិល ឆេងលន់</v>
          </cell>
          <cell r="D43" t="str">
            <v>Pel Chenglun</v>
          </cell>
          <cell r="E43" t="str">
            <v>F</v>
          </cell>
          <cell r="F43" t="str">
            <v>Sewer</v>
          </cell>
          <cell r="G43">
            <v>9</v>
          </cell>
          <cell r="H43" t="str">
            <v>No</v>
          </cell>
          <cell r="I43">
            <v>34824</v>
          </cell>
          <cell r="J43" t="str">
            <v>កំពង់ចាម</v>
          </cell>
          <cell r="K43">
            <v>42248</v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</row>
      </sheetData>
      <sheetData sheetId="9">
        <row r="4">
          <cell r="C4" t="str">
            <v>Line 6</v>
          </cell>
        </row>
        <row r="7">
          <cell r="B7" t="str">
            <v>6-0027</v>
          </cell>
          <cell r="C7" t="str">
            <v>ពាង ស្រីនាថ</v>
          </cell>
          <cell r="D7" t="str">
            <v>Peang Srey Niet</v>
          </cell>
          <cell r="E7" t="str">
            <v>F</v>
          </cell>
          <cell r="F7" t="str">
            <v>Sewer</v>
          </cell>
          <cell r="G7">
            <v>7</v>
          </cell>
          <cell r="H7">
            <v>50739051</v>
          </cell>
          <cell r="I7">
            <v>32997</v>
          </cell>
          <cell r="J7" t="str">
            <v>Preyveng</v>
          </cell>
          <cell r="K7">
            <v>40556</v>
          </cell>
        </row>
        <row r="8">
          <cell r="B8" t="str">
            <v>6-0503</v>
          </cell>
          <cell r="C8" t="str">
            <v>វ៉េត ស្រីនាង</v>
          </cell>
          <cell r="D8" t="str">
            <v>Vet Srey neang</v>
          </cell>
          <cell r="E8" t="str">
            <v>F</v>
          </cell>
          <cell r="F8" t="str">
            <v>Sewer</v>
          </cell>
          <cell r="G8">
            <v>0</v>
          </cell>
          <cell r="H8">
            <v>61367454</v>
          </cell>
          <cell r="I8">
            <v>34985</v>
          </cell>
          <cell r="J8" t="str">
            <v>Kampongcham</v>
          </cell>
          <cell r="K8">
            <v>41404</v>
          </cell>
        </row>
        <row r="9">
          <cell r="B9" t="str">
            <v>6-0506</v>
          </cell>
          <cell r="C9" t="str">
            <v>ជឹម ស្រីម៉ៅ</v>
          </cell>
          <cell r="D9" t="str">
            <v>Chim Srey Moa</v>
          </cell>
          <cell r="E9" t="str">
            <v>F</v>
          </cell>
          <cell r="F9" t="str">
            <v>Sewer</v>
          </cell>
          <cell r="G9">
            <v>0</v>
          </cell>
          <cell r="H9" t="str">
            <v>No</v>
          </cell>
          <cell r="I9">
            <v>31661</v>
          </cell>
          <cell r="J9" t="str">
            <v>Kampot</v>
          </cell>
          <cell r="K9">
            <v>41867</v>
          </cell>
        </row>
        <row r="10">
          <cell r="B10" t="str">
            <v>6-0509</v>
          </cell>
          <cell r="C10" t="str">
            <v>សៀប ស្រីនាង</v>
          </cell>
          <cell r="D10" t="str">
            <v>Seab Sreyneang</v>
          </cell>
          <cell r="E10" t="str">
            <v>F</v>
          </cell>
          <cell r="F10" t="str">
            <v>Sewer</v>
          </cell>
          <cell r="G10">
            <v>0</v>
          </cell>
          <cell r="H10" t="str">
            <v>No</v>
          </cell>
          <cell r="I10">
            <v>33945</v>
          </cell>
          <cell r="J10" t="str">
            <v>Kampongcham</v>
          </cell>
          <cell r="K10">
            <v>41667</v>
          </cell>
        </row>
        <row r="11">
          <cell r="B11" t="str">
            <v>6-0511</v>
          </cell>
          <cell r="C11" t="str">
            <v>ញ៉េន ធាង</v>
          </cell>
          <cell r="D11" t="str">
            <v>Nhen Theang</v>
          </cell>
          <cell r="E11" t="str">
            <v>F</v>
          </cell>
          <cell r="F11" t="str">
            <v>Sewer</v>
          </cell>
          <cell r="G11">
            <v>0</v>
          </cell>
          <cell r="H11">
            <v>50487499</v>
          </cell>
          <cell r="I11">
            <v>32296</v>
          </cell>
          <cell r="J11" t="str">
            <v>Preyveng</v>
          </cell>
          <cell r="K11">
            <v>40543</v>
          </cell>
        </row>
        <row r="12">
          <cell r="B12" t="str">
            <v>6-0513</v>
          </cell>
          <cell r="C12" t="str">
            <v>ចិន ភាច</v>
          </cell>
          <cell r="D12" t="str">
            <v>Chin Pheach</v>
          </cell>
          <cell r="E12" t="str">
            <v>F</v>
          </cell>
          <cell r="F12" t="str">
            <v>Sewer</v>
          </cell>
          <cell r="G12">
            <v>0</v>
          </cell>
          <cell r="H12">
            <v>150344874</v>
          </cell>
          <cell r="I12">
            <v>30745</v>
          </cell>
          <cell r="J12" t="str">
            <v>Kampongthom</v>
          </cell>
          <cell r="K12">
            <v>41579</v>
          </cell>
        </row>
        <row r="13">
          <cell r="B13" t="str">
            <v>6-0516</v>
          </cell>
          <cell r="C13" t="str">
            <v>សឿន ស្រីរ័ត្ន</v>
          </cell>
          <cell r="D13" t="str">
            <v>Soeurn Sreyrat</v>
          </cell>
          <cell r="E13" t="str">
            <v>F</v>
          </cell>
          <cell r="F13" t="str">
            <v>Helper</v>
          </cell>
          <cell r="G13">
            <v>7</v>
          </cell>
          <cell r="H13" t="str">
            <v>No</v>
          </cell>
          <cell r="I13">
            <v>35163</v>
          </cell>
          <cell r="J13" t="str">
            <v>Takeo</v>
          </cell>
          <cell r="K13">
            <v>41870</v>
          </cell>
        </row>
        <row r="14">
          <cell r="B14" t="str">
            <v>6-0517</v>
          </cell>
          <cell r="C14" t="str">
            <v>ប៊ុន គ្រី</v>
          </cell>
          <cell r="D14" t="str">
            <v>Pon Kry</v>
          </cell>
          <cell r="E14" t="str">
            <v>F</v>
          </cell>
          <cell r="F14" t="str">
            <v>Sewer</v>
          </cell>
          <cell r="G14">
            <v>7</v>
          </cell>
          <cell r="H14">
            <v>50206483</v>
          </cell>
          <cell r="I14">
            <v>30333</v>
          </cell>
          <cell r="J14" t="str">
            <v>Preyveng</v>
          </cell>
          <cell r="K14">
            <v>40666</v>
          </cell>
        </row>
        <row r="15">
          <cell r="B15" t="str">
            <v>6-0520</v>
          </cell>
          <cell r="C15" t="str">
            <v>ឌី ថារី</v>
          </cell>
          <cell r="D15" t="str">
            <v>Dy Thary</v>
          </cell>
          <cell r="E15" t="str">
            <v>F</v>
          </cell>
          <cell r="F15" t="str">
            <v>Sewer</v>
          </cell>
          <cell r="G15">
            <v>0</v>
          </cell>
          <cell r="H15">
            <v>60824158</v>
          </cell>
          <cell r="I15">
            <v>31761</v>
          </cell>
          <cell r="J15" t="str">
            <v>Kampongcham</v>
          </cell>
          <cell r="K15">
            <v>41418</v>
          </cell>
        </row>
        <row r="16">
          <cell r="B16" t="str">
            <v>6-0522</v>
          </cell>
          <cell r="C16" t="str">
            <v>អាត សុខតី</v>
          </cell>
          <cell r="D16" t="str">
            <v>At Soktey</v>
          </cell>
          <cell r="E16" t="str">
            <v>F</v>
          </cell>
          <cell r="F16" t="str">
            <v>Sewer</v>
          </cell>
          <cell r="G16">
            <v>0</v>
          </cell>
          <cell r="H16" t="str">
            <v>No</v>
          </cell>
          <cell r="I16">
            <v>33677</v>
          </cell>
          <cell r="J16" t="str">
            <v>Kampongcham</v>
          </cell>
          <cell r="K16">
            <v>41690</v>
          </cell>
        </row>
        <row r="17">
          <cell r="B17" t="str">
            <v>6-0531</v>
          </cell>
          <cell r="C17" t="str">
            <v>ពិន សុដាវី</v>
          </cell>
          <cell r="D17" t="str">
            <v>Pin Sodavy</v>
          </cell>
          <cell r="E17" t="str">
            <v>F</v>
          </cell>
          <cell r="F17" t="str">
            <v>Helper</v>
          </cell>
          <cell r="G17">
            <v>0</v>
          </cell>
          <cell r="H17">
            <v>50806684</v>
          </cell>
          <cell r="I17">
            <v>32590</v>
          </cell>
          <cell r="J17" t="str">
            <v>Preyveng</v>
          </cell>
          <cell r="K17">
            <v>41780</v>
          </cell>
        </row>
        <row r="18">
          <cell r="B18" t="str">
            <v>6-0534</v>
          </cell>
          <cell r="C18" t="str">
            <v>សម្បត្តិ ដាលីស</v>
          </cell>
          <cell r="D18" t="str">
            <v>Sambat Dalis</v>
          </cell>
          <cell r="E18" t="str">
            <v>F</v>
          </cell>
          <cell r="F18" t="str">
            <v>Sewer</v>
          </cell>
          <cell r="G18">
            <v>0</v>
          </cell>
          <cell r="H18" t="str">
            <v>No</v>
          </cell>
          <cell r="I18">
            <v>34951</v>
          </cell>
          <cell r="J18" t="str">
            <v>Takeo</v>
          </cell>
          <cell r="K18">
            <v>41830</v>
          </cell>
        </row>
        <row r="19">
          <cell r="B19" t="str">
            <v>6-0536</v>
          </cell>
          <cell r="C19" t="str">
            <v>សម្បត្តិ លាប</v>
          </cell>
          <cell r="D19" t="str">
            <v>Sambat Leap</v>
          </cell>
          <cell r="E19" t="str">
            <v>F</v>
          </cell>
          <cell r="F19" t="str">
            <v>Sewer</v>
          </cell>
          <cell r="G19">
            <v>0</v>
          </cell>
          <cell r="H19">
            <v>170567214</v>
          </cell>
          <cell r="I19">
            <v>33332</v>
          </cell>
          <cell r="J19" t="str">
            <v>Battambong</v>
          </cell>
          <cell r="K19">
            <v>41830</v>
          </cell>
        </row>
        <row r="20">
          <cell r="B20" t="str">
            <v>6-0548</v>
          </cell>
          <cell r="C20" t="str">
            <v>កែវ ធារ៉ា</v>
          </cell>
          <cell r="D20" t="str">
            <v>Keo Theara</v>
          </cell>
          <cell r="E20" t="str">
            <v>M</v>
          </cell>
          <cell r="F20" t="str">
            <v>Sewer</v>
          </cell>
          <cell r="G20">
            <v>6</v>
          </cell>
          <cell r="H20">
            <v>50440990</v>
          </cell>
          <cell r="I20">
            <v>31094</v>
          </cell>
          <cell r="J20" t="str">
            <v>Preyveng</v>
          </cell>
          <cell r="K20">
            <v>40465</v>
          </cell>
        </row>
        <row r="21">
          <cell r="B21" t="str">
            <v>6-0584</v>
          </cell>
          <cell r="C21" t="str">
            <v>សៀក ណារិន</v>
          </cell>
          <cell r="D21" t="str">
            <v>Seak Narin</v>
          </cell>
          <cell r="E21" t="str">
            <v>F</v>
          </cell>
          <cell r="F21" t="str">
            <v>Sewer</v>
          </cell>
          <cell r="G21">
            <v>0</v>
          </cell>
          <cell r="H21">
            <v>60838879</v>
          </cell>
          <cell r="I21">
            <v>32174</v>
          </cell>
          <cell r="J21" t="str">
            <v>Kampongcham</v>
          </cell>
          <cell r="K21">
            <v>41023</v>
          </cell>
        </row>
        <row r="22">
          <cell r="B22" t="str">
            <v>6-0599</v>
          </cell>
          <cell r="C22" t="str">
            <v>ថូរ សុខហ៊ាង</v>
          </cell>
          <cell r="D22" t="str">
            <v>Thau Sok Heang</v>
          </cell>
          <cell r="E22" t="str">
            <v>F</v>
          </cell>
          <cell r="F22" t="str">
            <v>Sewer</v>
          </cell>
          <cell r="G22">
            <v>4</v>
          </cell>
          <cell r="H22">
            <v>61032183</v>
          </cell>
          <cell r="I22">
            <v>32941</v>
          </cell>
          <cell r="J22" t="str">
            <v>Kampongcham</v>
          </cell>
          <cell r="K22">
            <v>40250</v>
          </cell>
        </row>
        <row r="23">
          <cell r="B23" t="str">
            <v>6-0604</v>
          </cell>
          <cell r="C23" t="str">
            <v>វ៉េត សុខខី</v>
          </cell>
          <cell r="D23" t="str">
            <v>Vet Sok Khey</v>
          </cell>
          <cell r="E23" t="str">
            <v>F</v>
          </cell>
          <cell r="F23" t="str">
            <v>Sewer</v>
          </cell>
          <cell r="G23">
            <v>9</v>
          </cell>
          <cell r="H23">
            <v>61003421</v>
          </cell>
          <cell r="I23" t="str">
            <v>0/14/1989</v>
          </cell>
          <cell r="J23" t="str">
            <v>Kampongcham</v>
          </cell>
          <cell r="K23">
            <v>39420</v>
          </cell>
        </row>
        <row r="24">
          <cell r="B24" t="str">
            <v>6-0618</v>
          </cell>
          <cell r="C24" t="str">
            <v>ខឹម សារ៉ន</v>
          </cell>
          <cell r="D24" t="str">
            <v>Khem Saron</v>
          </cell>
          <cell r="E24" t="str">
            <v>F</v>
          </cell>
          <cell r="F24" t="str">
            <v>Asst.</v>
          </cell>
          <cell r="G24">
            <v>5</v>
          </cell>
          <cell r="H24">
            <v>60325580</v>
          </cell>
          <cell r="I24">
            <v>28948</v>
          </cell>
          <cell r="J24" t="str">
            <v>Kampongcham</v>
          </cell>
          <cell r="K24">
            <v>39517</v>
          </cell>
        </row>
        <row r="25">
          <cell r="B25" t="str">
            <v>6-0629</v>
          </cell>
          <cell r="C25" t="str">
            <v>ពុំ គឹមហេង</v>
          </cell>
          <cell r="D25" t="str">
            <v>Pom Kemheng</v>
          </cell>
          <cell r="E25" t="str">
            <v>M</v>
          </cell>
          <cell r="F25" t="str">
            <v>Leader</v>
          </cell>
          <cell r="G25">
            <v>9</v>
          </cell>
          <cell r="H25">
            <v>50347769</v>
          </cell>
          <cell r="I25">
            <v>30446</v>
          </cell>
          <cell r="J25" t="str">
            <v>Preyveng</v>
          </cell>
          <cell r="K25">
            <v>39630</v>
          </cell>
        </row>
        <row r="26">
          <cell r="B26" t="str">
            <v>6-0642</v>
          </cell>
          <cell r="C26" t="str">
            <v>ហឿម ឃឿន</v>
          </cell>
          <cell r="D26" t="str">
            <v>Hoeurm Khoeurn</v>
          </cell>
          <cell r="E26" t="str">
            <v>F</v>
          </cell>
          <cell r="F26" t="str">
            <v>Sewer</v>
          </cell>
          <cell r="G26">
            <v>0</v>
          </cell>
          <cell r="H26">
            <v>170366826</v>
          </cell>
          <cell r="I26">
            <v>31079</v>
          </cell>
          <cell r="J26" t="str">
            <v>Battambong</v>
          </cell>
          <cell r="K26">
            <v>40295</v>
          </cell>
        </row>
        <row r="27">
          <cell r="B27" t="str">
            <v>6-0646</v>
          </cell>
          <cell r="C27" t="str">
            <v>អេន កែវ</v>
          </cell>
          <cell r="D27" t="str">
            <v>En Keo</v>
          </cell>
          <cell r="E27" t="str">
            <v>F</v>
          </cell>
          <cell r="F27" t="str">
            <v>Sewer</v>
          </cell>
          <cell r="G27">
            <v>8</v>
          </cell>
          <cell r="H27" t="str">
            <v>No</v>
          </cell>
          <cell r="I27">
            <v>35235</v>
          </cell>
          <cell r="J27" t="str">
            <v>Kampot</v>
          </cell>
          <cell r="K27">
            <v>41954</v>
          </cell>
        </row>
        <row r="28">
          <cell r="B28" t="str">
            <v>6-1272</v>
          </cell>
          <cell r="C28" t="str">
            <v>ទីម ស៊ីណាត</v>
          </cell>
          <cell r="D28" t="str">
            <v>Tim Sinat</v>
          </cell>
          <cell r="E28" t="str">
            <v>F</v>
          </cell>
          <cell r="F28" t="str">
            <v>Sewer</v>
          </cell>
          <cell r="G28">
            <v>2</v>
          </cell>
          <cell r="H28" t="str">
            <v>No</v>
          </cell>
          <cell r="I28">
            <v>34819</v>
          </cell>
          <cell r="J28" t="str">
            <v>កំពង់ចាម</v>
          </cell>
          <cell r="K28">
            <v>41985</v>
          </cell>
        </row>
        <row r="29">
          <cell r="B29" t="str">
            <v>6-1379</v>
          </cell>
          <cell r="C29" t="str">
            <v>ហ៊ុំ លន់</v>
          </cell>
          <cell r="D29" t="str">
            <v>Hom Lorn</v>
          </cell>
          <cell r="E29" t="str">
            <v>F</v>
          </cell>
          <cell r="F29" t="str">
            <v>Sewer</v>
          </cell>
          <cell r="G29">
            <v>9</v>
          </cell>
          <cell r="H29">
            <v>50806999</v>
          </cell>
          <cell r="I29">
            <v>32786</v>
          </cell>
          <cell r="J29" t="str">
            <v>ព្រៃវែង</v>
          </cell>
          <cell r="K29">
            <v>42036</v>
          </cell>
        </row>
        <row r="30">
          <cell r="B30" t="str">
            <v>6-1385</v>
          </cell>
          <cell r="C30" t="str">
            <v>ស៊ន់ រីណា</v>
          </cell>
          <cell r="D30" t="str">
            <v>Sun Rina</v>
          </cell>
          <cell r="E30" t="str">
            <v>F</v>
          </cell>
          <cell r="F30" t="str">
            <v>Sewer</v>
          </cell>
          <cell r="G30">
            <v>7</v>
          </cell>
          <cell r="H30" t="str">
            <v>No</v>
          </cell>
          <cell r="I30">
            <v>34349</v>
          </cell>
          <cell r="J30" t="str">
            <v>កំពង់ចាម</v>
          </cell>
          <cell r="K30">
            <v>42037</v>
          </cell>
        </row>
        <row r="31">
          <cell r="B31" t="str">
            <v>6-1387</v>
          </cell>
          <cell r="C31" t="str">
            <v>យូ ស្រីម៉ុច</v>
          </cell>
          <cell r="D31" t="str">
            <v>Yu Sreynuch</v>
          </cell>
          <cell r="E31" t="str">
            <v>F</v>
          </cell>
          <cell r="F31" t="str">
            <v>Sewer</v>
          </cell>
          <cell r="G31">
            <v>9</v>
          </cell>
          <cell r="H31">
            <v>61638441</v>
          </cell>
          <cell r="I31">
            <v>32916</v>
          </cell>
          <cell r="J31" t="str">
            <v>កំពង់ចាម</v>
          </cell>
          <cell r="K31">
            <v>42046</v>
          </cell>
        </row>
        <row r="32">
          <cell r="B32" t="str">
            <v>6-1398</v>
          </cell>
          <cell r="C32" t="str">
            <v>ទេព ដាម្លីស</v>
          </cell>
          <cell r="D32" t="str">
            <v>Tep Damalis</v>
          </cell>
          <cell r="E32" t="str">
            <v>F</v>
          </cell>
          <cell r="F32" t="str">
            <v>Sewer</v>
          </cell>
          <cell r="G32">
            <v>7</v>
          </cell>
          <cell r="H32" t="str">
            <v>No</v>
          </cell>
          <cell r="I32">
            <v>35065</v>
          </cell>
          <cell r="J32" t="str">
            <v>កំពត</v>
          </cell>
          <cell r="K32">
            <v>42058</v>
          </cell>
        </row>
        <row r="33">
          <cell r="B33" t="str">
            <v>6-1416</v>
          </cell>
          <cell r="C33" t="str">
            <v>ង៉ែត ចាន់ណា</v>
          </cell>
          <cell r="D33" t="str">
            <v>Ngeth Channa</v>
          </cell>
          <cell r="E33" t="str">
            <v>F</v>
          </cell>
          <cell r="F33" t="str">
            <v>Sewer</v>
          </cell>
          <cell r="G33">
            <v>8</v>
          </cell>
          <cell r="H33">
            <v>0</v>
          </cell>
          <cell r="I33">
            <v>33858</v>
          </cell>
          <cell r="J33" t="str">
            <v>ស្វាយរៀង</v>
          </cell>
          <cell r="K33">
            <v>42095</v>
          </cell>
        </row>
        <row r="34">
          <cell r="B34" t="str">
            <v>6-1507</v>
          </cell>
          <cell r="C34" t="str">
            <v>គង់​ សាវរី</v>
          </cell>
          <cell r="D34" t="str">
            <v>Kong Savry</v>
          </cell>
          <cell r="E34" t="str">
            <v>F</v>
          </cell>
          <cell r="F34" t="str">
            <v>Sewer</v>
          </cell>
          <cell r="G34">
            <v>7</v>
          </cell>
          <cell r="H34">
            <v>100419156</v>
          </cell>
          <cell r="I34">
            <v>31478</v>
          </cell>
          <cell r="J34" t="str">
            <v>តាកែវ</v>
          </cell>
          <cell r="K34">
            <v>42121</v>
          </cell>
        </row>
        <row r="35">
          <cell r="B35" t="str">
            <v>6-1570</v>
          </cell>
          <cell r="C35" t="str">
            <v>ឈិត សុខកែវ</v>
          </cell>
          <cell r="D35" t="str">
            <v>Chhit Sokkeo</v>
          </cell>
          <cell r="E35" t="str">
            <v>F</v>
          </cell>
          <cell r="F35" t="str">
            <v>Sewer</v>
          </cell>
          <cell r="G35">
            <v>7</v>
          </cell>
          <cell r="H35" t="str">
            <v>No</v>
          </cell>
          <cell r="I35">
            <v>33485</v>
          </cell>
          <cell r="J35" t="str">
            <v>កំពង់ចាម</v>
          </cell>
          <cell r="K35">
            <v>42129</v>
          </cell>
        </row>
        <row r="36">
          <cell r="B36" t="str">
            <v>6-1603</v>
          </cell>
          <cell r="C36" t="str">
            <v>វ៉ន ធារី</v>
          </cell>
          <cell r="D36" t="str">
            <v>Vorn Theary</v>
          </cell>
          <cell r="E36" t="str">
            <v>F</v>
          </cell>
          <cell r="F36" t="str">
            <v>Sewer</v>
          </cell>
          <cell r="G36">
            <v>9</v>
          </cell>
          <cell r="H36">
            <v>90634909</v>
          </cell>
          <cell r="I36">
            <v>35383</v>
          </cell>
          <cell r="J36" t="str">
            <v>ស្វាយរៀង</v>
          </cell>
          <cell r="K36">
            <v>42135</v>
          </cell>
        </row>
        <row r="37">
          <cell r="B37" t="str">
            <v>6-1625</v>
          </cell>
          <cell r="C37" t="str">
            <v>ម៉ូន ស៊ីណាត</v>
          </cell>
          <cell r="D37" t="str">
            <v>Mon Sinat</v>
          </cell>
          <cell r="E37" t="str">
            <v>F</v>
          </cell>
          <cell r="F37" t="str">
            <v>Sewer</v>
          </cell>
          <cell r="G37">
            <v>4</v>
          </cell>
          <cell r="H37">
            <v>60184906</v>
          </cell>
          <cell r="I37">
            <v>27185</v>
          </cell>
          <cell r="J37" t="str">
            <v>កំពង់ចាម</v>
          </cell>
          <cell r="K37">
            <v>42140</v>
          </cell>
        </row>
        <row r="38">
          <cell r="B38" t="str">
            <v>6-1632</v>
          </cell>
          <cell r="C38" t="str">
            <v>ឪ ម៉ៅ</v>
          </cell>
          <cell r="D38" t="str">
            <v>Or Mao</v>
          </cell>
          <cell r="E38" t="str">
            <v>F</v>
          </cell>
          <cell r="F38" t="str">
            <v>Sewer</v>
          </cell>
          <cell r="G38">
            <v>8</v>
          </cell>
          <cell r="H38">
            <v>40171974</v>
          </cell>
          <cell r="I38">
            <v>32266</v>
          </cell>
          <cell r="J38" t="str">
            <v>កំពង់ឆ្នំាង</v>
          </cell>
          <cell r="K38">
            <v>42143</v>
          </cell>
        </row>
        <row r="39">
          <cell r="B39" t="str">
            <v>6-1651</v>
          </cell>
          <cell r="C39" t="str">
            <v>ស៊ាប ជាយ៉ា</v>
          </cell>
          <cell r="D39" t="str">
            <v>Seab Cheavy</v>
          </cell>
          <cell r="E39" t="str">
            <v>F</v>
          </cell>
          <cell r="F39" t="str">
            <v>Helper</v>
          </cell>
          <cell r="G39">
            <v>12</v>
          </cell>
          <cell r="H39">
            <v>50729909</v>
          </cell>
          <cell r="I39">
            <v>32613</v>
          </cell>
          <cell r="J39" t="str">
            <v>ព្រៃវែង</v>
          </cell>
          <cell r="K39">
            <v>42143</v>
          </cell>
        </row>
        <row r="40">
          <cell r="B40" t="str">
            <v>6-1776</v>
          </cell>
          <cell r="C40" t="str">
            <v>ជុន ចាន់ឌី</v>
          </cell>
          <cell r="D40" t="str">
            <v>Choun Chandy</v>
          </cell>
          <cell r="E40" t="str">
            <v>M</v>
          </cell>
          <cell r="F40" t="str">
            <v>Sewer</v>
          </cell>
          <cell r="G40">
            <v>9</v>
          </cell>
          <cell r="H40">
            <v>50956667</v>
          </cell>
          <cell r="I40">
            <v>31917</v>
          </cell>
          <cell r="J40" t="str">
            <v>ព្រៃវែង</v>
          </cell>
          <cell r="K40">
            <v>42186</v>
          </cell>
        </row>
        <row r="41">
          <cell r="B41" t="str">
            <v>6-1816</v>
          </cell>
          <cell r="C41" t="str">
            <v>នាង ថាន</v>
          </cell>
          <cell r="D41" t="str">
            <v>Neang Than</v>
          </cell>
          <cell r="E41" t="str">
            <v>F</v>
          </cell>
          <cell r="F41" t="str">
            <v>Sewer</v>
          </cell>
          <cell r="G41">
            <v>9</v>
          </cell>
          <cell r="H41">
            <v>90500851</v>
          </cell>
          <cell r="I41">
            <v>34335</v>
          </cell>
          <cell r="J41" t="str">
            <v>ស្វាយរៀង</v>
          </cell>
          <cell r="K41">
            <v>42233</v>
          </cell>
        </row>
        <row r="42">
          <cell r="B42" t="str">
            <v>6-1817</v>
          </cell>
          <cell r="C42" t="str">
            <v>អេង សាម៉ុន</v>
          </cell>
          <cell r="D42" t="str">
            <v>Eng Samon</v>
          </cell>
          <cell r="E42" t="str">
            <v>F</v>
          </cell>
          <cell r="F42" t="str">
            <v>Sewer</v>
          </cell>
          <cell r="G42">
            <v>3</v>
          </cell>
          <cell r="H42">
            <v>50962997</v>
          </cell>
          <cell r="I42">
            <v>28613</v>
          </cell>
          <cell r="J42" t="str">
            <v>ព្រៃវែង</v>
          </cell>
          <cell r="K42">
            <v>42235</v>
          </cell>
        </row>
        <row r="43">
          <cell r="B43" t="str">
            <v>6-1838</v>
          </cell>
          <cell r="C43" t="str">
            <v>មុំ តឿ</v>
          </cell>
          <cell r="D43" t="str">
            <v>Mom Toeur</v>
          </cell>
          <cell r="E43" t="str">
            <v>F</v>
          </cell>
          <cell r="F43" t="str">
            <v>Sewer</v>
          </cell>
          <cell r="G43">
            <v>6</v>
          </cell>
          <cell r="H43" t="str">
            <v>No</v>
          </cell>
          <cell r="I43">
            <v>34252</v>
          </cell>
          <cell r="J43" t="str">
            <v>ភ្នំពេញ</v>
          </cell>
          <cell r="K43">
            <v>42254</v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</row>
      </sheetData>
      <sheetData sheetId="10">
        <row r="4">
          <cell r="C4" t="str">
            <v>Line 7</v>
          </cell>
        </row>
        <row r="7">
          <cell r="B7" t="str">
            <v>7-0153</v>
          </cell>
          <cell r="C7" t="str">
            <v>ផន សារិទ្ធិ</v>
          </cell>
          <cell r="D7" t="str">
            <v>Phan Sarith</v>
          </cell>
          <cell r="E7" t="str">
            <v>F</v>
          </cell>
          <cell r="F7" t="str">
            <v>Sewer</v>
          </cell>
          <cell r="G7">
            <v>6</v>
          </cell>
          <cell r="H7">
            <v>40162023</v>
          </cell>
          <cell r="I7">
            <v>27655</v>
          </cell>
          <cell r="J7" t="str">
            <v>Kampongchhnang</v>
          </cell>
          <cell r="K7">
            <v>41640</v>
          </cell>
        </row>
        <row r="8">
          <cell r="B8" t="str">
            <v>7-0299</v>
          </cell>
          <cell r="C8" t="str">
            <v>ប៉ាង ផន</v>
          </cell>
          <cell r="D8" t="str">
            <v>Pang Phan</v>
          </cell>
          <cell r="E8" t="str">
            <v>F</v>
          </cell>
          <cell r="F8" t="str">
            <v>Sewer</v>
          </cell>
          <cell r="G8">
            <v>0</v>
          </cell>
          <cell r="H8">
            <v>90284733</v>
          </cell>
          <cell r="I8">
            <v>31445</v>
          </cell>
          <cell r="J8" t="str">
            <v>Svayreang</v>
          </cell>
          <cell r="K8">
            <v>40008</v>
          </cell>
        </row>
        <row r="9">
          <cell r="B9" t="str">
            <v>7-0437</v>
          </cell>
          <cell r="C9" t="str">
            <v>ជូ សារ៉ាន</v>
          </cell>
          <cell r="D9" t="str">
            <v>Cho Sarorn</v>
          </cell>
          <cell r="E9" t="str">
            <v>F</v>
          </cell>
          <cell r="F9" t="str">
            <v>Sewer</v>
          </cell>
          <cell r="G9">
            <v>0</v>
          </cell>
          <cell r="H9">
            <v>90285431</v>
          </cell>
          <cell r="I9">
            <v>29990</v>
          </cell>
          <cell r="J9" t="str">
            <v>Svayreang</v>
          </cell>
          <cell r="K9">
            <v>41751</v>
          </cell>
        </row>
        <row r="10">
          <cell r="B10" t="str">
            <v>7-0541</v>
          </cell>
          <cell r="C10" t="str">
            <v>នួន ចាន់ថា</v>
          </cell>
          <cell r="D10" t="str">
            <v>Nuon Chantha</v>
          </cell>
          <cell r="E10" t="str">
            <v>F</v>
          </cell>
          <cell r="F10" t="str">
            <v>Sewer</v>
          </cell>
          <cell r="G10" t="str">
            <v>No</v>
          </cell>
          <cell r="H10">
            <v>50537728</v>
          </cell>
          <cell r="I10">
            <v>32057</v>
          </cell>
          <cell r="J10" t="str">
            <v>Preyvang</v>
          </cell>
          <cell r="K10">
            <v>41919</v>
          </cell>
        </row>
        <row r="11">
          <cell r="B11" t="str">
            <v>7-0543</v>
          </cell>
          <cell r="C11" t="str">
            <v>រិន ចន្ទ្រា</v>
          </cell>
          <cell r="D11" t="str">
            <v>Rin Chantrea</v>
          </cell>
          <cell r="E11" t="str">
            <v>F</v>
          </cell>
          <cell r="F11" t="str">
            <v>Sewer</v>
          </cell>
          <cell r="G11">
            <v>5</v>
          </cell>
          <cell r="H11">
            <v>61306195</v>
          </cell>
          <cell r="I11">
            <v>34456</v>
          </cell>
          <cell r="J11" t="str">
            <v>Kampongcham</v>
          </cell>
          <cell r="K11">
            <v>41929</v>
          </cell>
        </row>
        <row r="12">
          <cell r="B12" t="str">
            <v>7-0547</v>
          </cell>
          <cell r="C12" t="str">
            <v>ខេន ចាន់ធី</v>
          </cell>
          <cell r="D12" t="str">
            <v>Khen Chanthy</v>
          </cell>
          <cell r="E12" t="str">
            <v>F</v>
          </cell>
          <cell r="F12" t="str">
            <v>Sewer</v>
          </cell>
          <cell r="G12">
            <v>6</v>
          </cell>
          <cell r="H12">
            <v>20525576</v>
          </cell>
          <cell r="I12">
            <v>29313</v>
          </cell>
          <cell r="J12" t="str">
            <v>Kandal</v>
          </cell>
          <cell r="K12">
            <v>41930</v>
          </cell>
        </row>
        <row r="13">
          <cell r="B13" t="str">
            <v>7-0608</v>
          </cell>
          <cell r="C13" t="str">
            <v>ឃុត គន្ធា</v>
          </cell>
          <cell r="D13" t="str">
            <v>Khut Kunthea</v>
          </cell>
          <cell r="E13" t="str">
            <v>F</v>
          </cell>
          <cell r="F13" t="str">
            <v>Sewer</v>
          </cell>
          <cell r="G13">
            <v>0</v>
          </cell>
          <cell r="H13">
            <v>90397899</v>
          </cell>
          <cell r="I13">
            <v>33587</v>
          </cell>
          <cell r="J13" t="str">
            <v>Svayreang</v>
          </cell>
          <cell r="K13">
            <v>41506</v>
          </cell>
        </row>
        <row r="14">
          <cell r="B14" t="str">
            <v>7-0614</v>
          </cell>
          <cell r="C14" t="str">
            <v>នឿន សុខហេង</v>
          </cell>
          <cell r="D14" t="str">
            <v>Noeurn Sok Heng</v>
          </cell>
          <cell r="E14" t="str">
            <v>F</v>
          </cell>
          <cell r="F14" t="str">
            <v>Sewer</v>
          </cell>
          <cell r="G14">
            <v>0</v>
          </cell>
          <cell r="H14" t="str">
            <v>No</v>
          </cell>
          <cell r="I14">
            <v>32326</v>
          </cell>
          <cell r="J14" t="str">
            <v>Kampongthom</v>
          </cell>
          <cell r="K14">
            <v>40288</v>
          </cell>
        </row>
        <row r="15">
          <cell r="B15" t="str">
            <v>7-0615</v>
          </cell>
          <cell r="C15" t="str">
            <v>នឿន អេង</v>
          </cell>
          <cell r="D15" t="str">
            <v>Noeurn Eng</v>
          </cell>
          <cell r="E15" t="str">
            <v>F</v>
          </cell>
          <cell r="F15" t="str">
            <v>Sewer</v>
          </cell>
          <cell r="G15">
            <v>6</v>
          </cell>
          <cell r="H15">
            <v>150566735</v>
          </cell>
          <cell r="I15">
            <v>31929</v>
          </cell>
          <cell r="J15" t="str">
            <v>Kampongthom</v>
          </cell>
          <cell r="K15">
            <v>40288</v>
          </cell>
        </row>
        <row r="16">
          <cell r="B16" t="str">
            <v>7-0617</v>
          </cell>
          <cell r="C16" t="str">
            <v>កែវ សុផល</v>
          </cell>
          <cell r="D16" t="str">
            <v>Keo Sophal</v>
          </cell>
          <cell r="E16" t="str">
            <v>F</v>
          </cell>
          <cell r="F16" t="str">
            <v>Helper</v>
          </cell>
          <cell r="G16">
            <v>0</v>
          </cell>
          <cell r="H16">
            <v>50206546</v>
          </cell>
          <cell r="I16">
            <v>28871</v>
          </cell>
          <cell r="J16" t="str">
            <v>Preyvang</v>
          </cell>
          <cell r="K16">
            <v>41801</v>
          </cell>
        </row>
        <row r="17">
          <cell r="B17" t="str">
            <v>7-0643</v>
          </cell>
          <cell r="C17" t="str">
            <v>ឈាង វុទ្ធី</v>
          </cell>
          <cell r="D17" t="str">
            <v>Chheang Vuthy</v>
          </cell>
          <cell r="E17" t="str">
            <v>M</v>
          </cell>
          <cell r="F17" t="str">
            <v>Sewer</v>
          </cell>
          <cell r="G17">
            <v>0</v>
          </cell>
          <cell r="H17" t="str">
            <v>No</v>
          </cell>
          <cell r="I17">
            <v>32603</v>
          </cell>
          <cell r="J17" t="str">
            <v>Takeo</v>
          </cell>
          <cell r="K17">
            <v>41512</v>
          </cell>
        </row>
        <row r="18">
          <cell r="B18" t="str">
            <v>7-0674</v>
          </cell>
          <cell r="C18" t="str">
            <v>សែម សុវណ្ណរិទ្ធ</v>
          </cell>
          <cell r="D18" t="str">
            <v>Sem Sovanrith</v>
          </cell>
          <cell r="E18" t="str">
            <v>M</v>
          </cell>
          <cell r="F18" t="str">
            <v>Sewer</v>
          </cell>
          <cell r="G18">
            <v>9</v>
          </cell>
          <cell r="H18">
            <v>90311002</v>
          </cell>
          <cell r="I18">
            <v>32162</v>
          </cell>
          <cell r="J18" t="str">
            <v>Svayreang</v>
          </cell>
          <cell r="K18">
            <v>40820</v>
          </cell>
        </row>
        <row r="19">
          <cell r="B19" t="str">
            <v>7-0861</v>
          </cell>
          <cell r="C19" t="str">
            <v>ឌី ស៊ីណា</v>
          </cell>
          <cell r="D19" t="str">
            <v>Dy Sina</v>
          </cell>
          <cell r="E19" t="str">
            <v>F</v>
          </cell>
          <cell r="F19" t="str">
            <v>Sewer</v>
          </cell>
          <cell r="G19">
            <v>0</v>
          </cell>
          <cell r="H19">
            <v>61221160</v>
          </cell>
          <cell r="I19">
            <v>33332</v>
          </cell>
          <cell r="J19" t="str">
            <v>Kampongcham</v>
          </cell>
          <cell r="K19">
            <v>39562</v>
          </cell>
        </row>
        <row r="20">
          <cell r="B20" t="str">
            <v>7-0903</v>
          </cell>
          <cell r="C20" t="str">
            <v>ម៉ៅ ស្រីលាក្ខ</v>
          </cell>
          <cell r="D20" t="str">
            <v>Mao Sryleak</v>
          </cell>
          <cell r="E20" t="str">
            <v>F</v>
          </cell>
          <cell r="F20" t="str">
            <v>Sewer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41854</v>
          </cell>
        </row>
        <row r="21">
          <cell r="B21" t="str">
            <v>7-0906</v>
          </cell>
          <cell r="C21" t="str">
            <v>ផាន ចាន់នី</v>
          </cell>
          <cell r="D21" t="str">
            <v>Phan Channy</v>
          </cell>
          <cell r="E21" t="str">
            <v>F</v>
          </cell>
          <cell r="F21" t="str">
            <v>Sewer</v>
          </cell>
          <cell r="G21">
            <v>8</v>
          </cell>
          <cell r="H21">
            <v>110431466</v>
          </cell>
          <cell r="I21">
            <v>33833</v>
          </cell>
          <cell r="J21" t="str">
            <v>Kampot</v>
          </cell>
          <cell r="K21">
            <v>41878</v>
          </cell>
        </row>
        <row r="22">
          <cell r="B22" t="str">
            <v>7-0923</v>
          </cell>
          <cell r="C22" t="str">
            <v>ទី សុឌី</v>
          </cell>
          <cell r="D22" t="str">
            <v>Ty Sody</v>
          </cell>
          <cell r="E22" t="str">
            <v>F</v>
          </cell>
          <cell r="F22" t="str">
            <v>Sewer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41388</v>
          </cell>
        </row>
        <row r="23">
          <cell r="B23" t="str">
            <v>7-1021</v>
          </cell>
          <cell r="C23" t="str">
            <v>ឈិត សាវី</v>
          </cell>
          <cell r="D23" t="str">
            <v>Chhit Savy</v>
          </cell>
          <cell r="E23" t="str">
            <v>F</v>
          </cell>
          <cell r="F23" t="str">
            <v>Sewer</v>
          </cell>
          <cell r="G23">
            <v>0</v>
          </cell>
          <cell r="H23">
            <v>50882549</v>
          </cell>
          <cell r="I23">
            <v>32830</v>
          </cell>
          <cell r="J23" t="str">
            <v>Preyveng</v>
          </cell>
          <cell r="K23">
            <v>41579</v>
          </cell>
        </row>
        <row r="24">
          <cell r="B24" t="str">
            <v>7-1022</v>
          </cell>
          <cell r="C24" t="str">
            <v>ពិល ទិត</v>
          </cell>
          <cell r="D24" t="str">
            <v>Pel Tet</v>
          </cell>
          <cell r="E24" t="str">
            <v>M</v>
          </cell>
          <cell r="F24" t="str">
            <v>Sewer</v>
          </cell>
          <cell r="G24">
            <v>0</v>
          </cell>
          <cell r="H24">
            <v>100537398</v>
          </cell>
          <cell r="I24">
            <v>31999</v>
          </cell>
          <cell r="J24" t="str">
            <v>Takeo</v>
          </cell>
          <cell r="K24">
            <v>41634</v>
          </cell>
        </row>
        <row r="25">
          <cell r="B25" t="str">
            <v>7-1278</v>
          </cell>
          <cell r="C25" t="str">
            <v>នៃ ហួច</v>
          </cell>
          <cell r="D25" t="str">
            <v>Nai Hoch</v>
          </cell>
          <cell r="E25" t="str">
            <v>F</v>
          </cell>
          <cell r="F25" t="str">
            <v>Sewer</v>
          </cell>
          <cell r="G25">
            <v>7</v>
          </cell>
          <cell r="H25">
            <v>90531042</v>
          </cell>
          <cell r="I25">
            <v>35404</v>
          </cell>
          <cell r="J25" t="str">
            <v>ស្វាយរៀង</v>
          </cell>
          <cell r="K25">
            <v>41988</v>
          </cell>
        </row>
        <row r="26">
          <cell r="B26" t="str">
            <v>7-1403</v>
          </cell>
          <cell r="C26" t="str">
            <v>ខាត់ ចាន់ណារ៉ា</v>
          </cell>
          <cell r="D26" t="str">
            <v>Khat Channara</v>
          </cell>
          <cell r="E26" t="str">
            <v>F</v>
          </cell>
          <cell r="F26" t="str">
            <v>Sewer</v>
          </cell>
          <cell r="G26">
            <v>5</v>
          </cell>
          <cell r="H26">
            <v>10526196</v>
          </cell>
          <cell r="I26">
            <v>32119</v>
          </cell>
          <cell r="J26" t="str">
            <v>ភ្នំពេញ</v>
          </cell>
          <cell r="K26">
            <v>42065</v>
          </cell>
        </row>
        <row r="27">
          <cell r="B27" t="str">
            <v>7-1413</v>
          </cell>
          <cell r="C27" t="str">
            <v>ម៉ៃ ស៊ីណា</v>
          </cell>
          <cell r="D27" t="str">
            <v>Mai Sina</v>
          </cell>
          <cell r="E27" t="str">
            <v>F</v>
          </cell>
          <cell r="F27" t="str">
            <v>Sewer</v>
          </cell>
          <cell r="G27">
            <v>5</v>
          </cell>
          <cell r="H27" t="str">
            <v>No</v>
          </cell>
          <cell r="I27">
            <v>34367</v>
          </cell>
          <cell r="J27" t="str">
            <v>តាកែវ</v>
          </cell>
          <cell r="K27">
            <v>42082</v>
          </cell>
        </row>
        <row r="28">
          <cell r="B28" t="str">
            <v>7-1558</v>
          </cell>
          <cell r="C28" t="str">
            <v>ខេង កញ្ចារ៉ា</v>
          </cell>
          <cell r="D28" t="str">
            <v>Keng Kanhchara</v>
          </cell>
          <cell r="E28" t="str">
            <v>F</v>
          </cell>
          <cell r="F28" t="str">
            <v>Sewer</v>
          </cell>
          <cell r="G28">
            <v>5</v>
          </cell>
          <cell r="H28">
            <v>60755689</v>
          </cell>
          <cell r="I28">
            <v>31450</v>
          </cell>
          <cell r="J28" t="str">
            <v>កំពង់ចាម</v>
          </cell>
          <cell r="K28">
            <v>42129</v>
          </cell>
        </row>
        <row r="29">
          <cell r="B29" t="str">
            <v>7-1585</v>
          </cell>
          <cell r="C29" t="str">
            <v>ទូច សុឡេង</v>
          </cell>
          <cell r="D29" t="str">
            <v>Touch Sokleng</v>
          </cell>
          <cell r="E29" t="str">
            <v>F</v>
          </cell>
          <cell r="F29" t="str">
            <v>Sewer</v>
          </cell>
          <cell r="G29">
            <v>5</v>
          </cell>
          <cell r="H29" t="str">
            <v>No</v>
          </cell>
          <cell r="I29">
            <v>30809</v>
          </cell>
          <cell r="J29" t="str">
            <v>កំពង់ចាម</v>
          </cell>
          <cell r="K29">
            <v>42132</v>
          </cell>
        </row>
        <row r="30">
          <cell r="B30" t="str">
            <v>7-1635</v>
          </cell>
          <cell r="C30" t="str">
            <v>តឺ ខ្នា</v>
          </cell>
          <cell r="D30" t="str">
            <v>Ter Khna</v>
          </cell>
          <cell r="E30" t="str">
            <v>M</v>
          </cell>
          <cell r="F30" t="str">
            <v>Sewer</v>
          </cell>
          <cell r="G30">
            <v>6</v>
          </cell>
          <cell r="H30">
            <v>51117665</v>
          </cell>
          <cell r="I30">
            <v>32957</v>
          </cell>
          <cell r="J30" t="str">
            <v>ព្រៃវែង</v>
          </cell>
          <cell r="K30">
            <v>42143</v>
          </cell>
        </row>
        <row r="31">
          <cell r="B31" t="str">
            <v>7-1646</v>
          </cell>
          <cell r="C31" t="str">
            <v>ហន សេងឡោត</v>
          </cell>
          <cell r="D31" t="str">
            <v>Horn Senglort</v>
          </cell>
          <cell r="E31" t="str">
            <v>M</v>
          </cell>
          <cell r="F31" t="str">
            <v>Sewer</v>
          </cell>
          <cell r="G31">
            <v>6</v>
          </cell>
          <cell r="H31" t="str">
            <v>No</v>
          </cell>
          <cell r="I31">
            <v>34613</v>
          </cell>
          <cell r="J31" t="str">
            <v>កំពង់ធំ</v>
          </cell>
          <cell r="K31">
            <v>42143</v>
          </cell>
        </row>
        <row r="32">
          <cell r="B32" t="str">
            <v>7-1673</v>
          </cell>
          <cell r="C32" t="str">
            <v>ជីម ធារ៉ា</v>
          </cell>
          <cell r="D32" t="str">
            <v>Choem Theara</v>
          </cell>
          <cell r="E32" t="str">
            <v>F</v>
          </cell>
          <cell r="F32" t="str">
            <v>Sewer</v>
          </cell>
          <cell r="G32">
            <v>9</v>
          </cell>
          <cell r="H32">
            <v>100677442</v>
          </cell>
          <cell r="I32">
            <v>34881</v>
          </cell>
          <cell r="J32" t="str">
            <v>តាកែវ</v>
          </cell>
          <cell r="K32">
            <v>42151</v>
          </cell>
        </row>
        <row r="33">
          <cell r="B33" t="str">
            <v>7-1746</v>
          </cell>
          <cell r="C33" t="str">
            <v>ម៉ន សាមុំ</v>
          </cell>
          <cell r="D33" t="str">
            <v>Morn Samom</v>
          </cell>
          <cell r="E33" t="str">
            <v>F</v>
          </cell>
          <cell r="F33" t="str">
            <v>Sewer</v>
          </cell>
          <cell r="G33">
            <v>7</v>
          </cell>
          <cell r="H33">
            <v>50815736</v>
          </cell>
          <cell r="I33">
            <v>35285</v>
          </cell>
          <cell r="J33" t="str">
            <v>ព្រៃវែង</v>
          </cell>
          <cell r="K33">
            <v>42166</v>
          </cell>
        </row>
        <row r="34">
          <cell r="B34" t="str">
            <v>7-1758</v>
          </cell>
          <cell r="C34" t="str">
            <v>សួន វណ្ណះ</v>
          </cell>
          <cell r="D34" t="str">
            <v>Suon Vannak</v>
          </cell>
          <cell r="E34" t="str">
            <v>F</v>
          </cell>
          <cell r="F34" t="str">
            <v>Sewer</v>
          </cell>
          <cell r="G34">
            <v>10</v>
          </cell>
          <cell r="H34" t="str">
            <v>No</v>
          </cell>
          <cell r="I34">
            <v>32599</v>
          </cell>
          <cell r="J34" t="str">
            <v>ព្រៃវែង</v>
          </cell>
          <cell r="K34">
            <v>42179</v>
          </cell>
        </row>
        <row r="35">
          <cell r="B35" t="str">
            <v>7-1792</v>
          </cell>
          <cell r="C35" t="str">
            <v>សឿប ស្រីម៉ៅ</v>
          </cell>
          <cell r="D35" t="str">
            <v>Soeurb Sreymao</v>
          </cell>
          <cell r="E35" t="str">
            <v>F</v>
          </cell>
          <cell r="F35" t="str">
            <v>Sewer</v>
          </cell>
          <cell r="G35">
            <v>5</v>
          </cell>
          <cell r="H35" t="str">
            <v>No</v>
          </cell>
          <cell r="I35">
            <v>34062</v>
          </cell>
          <cell r="J35" t="str">
            <v>បន្ទាយមានជយ័</v>
          </cell>
          <cell r="K35">
            <v>42193</v>
          </cell>
        </row>
        <row r="36">
          <cell r="B36" t="str">
            <v>7-1801</v>
          </cell>
          <cell r="C36" t="str">
            <v>ឆយ សាភា</v>
          </cell>
          <cell r="D36" t="str">
            <v>Chhoy  Saphea</v>
          </cell>
          <cell r="E36" t="str">
            <v>F</v>
          </cell>
          <cell r="F36" t="str">
            <v>Sewer</v>
          </cell>
          <cell r="G36">
            <v>6</v>
          </cell>
          <cell r="H36">
            <v>90506645</v>
          </cell>
          <cell r="I36">
            <v>34924</v>
          </cell>
          <cell r="J36" t="str">
            <v>ស្វាយរៀង</v>
          </cell>
          <cell r="K36">
            <v>42214</v>
          </cell>
        </row>
        <row r="37">
          <cell r="B37" t="str">
            <v>7-1802</v>
          </cell>
          <cell r="C37" t="str">
            <v>ម៉ុក ចាន់នី</v>
          </cell>
          <cell r="D37" t="str">
            <v>Mok Channy</v>
          </cell>
          <cell r="E37" t="str">
            <v>F</v>
          </cell>
          <cell r="F37" t="str">
            <v>Sewer</v>
          </cell>
          <cell r="G37">
            <v>5</v>
          </cell>
          <cell r="H37">
            <v>90386642</v>
          </cell>
          <cell r="I37">
            <v>33700</v>
          </cell>
          <cell r="J37" t="str">
            <v>ស្វាយរៀង</v>
          </cell>
          <cell r="K37">
            <v>42213</v>
          </cell>
        </row>
        <row r="38">
          <cell r="B38" t="str">
            <v>7-1807</v>
          </cell>
          <cell r="C38" t="str">
            <v>អ៊ឹម ស្រីនី</v>
          </cell>
          <cell r="D38" t="str">
            <v>Oem Sreyny</v>
          </cell>
          <cell r="E38" t="str">
            <v>F</v>
          </cell>
          <cell r="F38" t="str">
            <v>Sewer</v>
          </cell>
          <cell r="G38">
            <v>6</v>
          </cell>
          <cell r="H38" t="str">
            <v>No</v>
          </cell>
          <cell r="I38">
            <v>34710</v>
          </cell>
          <cell r="J38" t="str">
            <v>កំពង់ចាម</v>
          </cell>
          <cell r="K38">
            <v>42226</v>
          </cell>
        </row>
        <row r="39">
          <cell r="B39" t="str">
            <v>7-1813</v>
          </cell>
          <cell r="C39" t="str">
            <v>ជា​ ថន</v>
          </cell>
          <cell r="D39" t="str">
            <v>Chea Thorn</v>
          </cell>
          <cell r="E39" t="str">
            <v>F</v>
          </cell>
          <cell r="F39" t="str">
            <v>Sewer</v>
          </cell>
          <cell r="G39">
            <v>6</v>
          </cell>
          <cell r="H39">
            <v>90675344</v>
          </cell>
          <cell r="I39">
            <v>26436</v>
          </cell>
          <cell r="J39" t="str">
            <v>ស្វាយរៀង</v>
          </cell>
          <cell r="K39">
            <v>42233</v>
          </cell>
        </row>
        <row r="40">
          <cell r="B40" t="str">
            <v>7-1820</v>
          </cell>
          <cell r="C40" t="str">
            <v>ប៉ែត សុវណ្ណា</v>
          </cell>
          <cell r="D40" t="str">
            <v>Pet Sovanna</v>
          </cell>
          <cell r="E40" t="str">
            <v>M</v>
          </cell>
          <cell r="F40" t="str">
            <v>Sewer</v>
          </cell>
          <cell r="G40" t="str">
            <v>No</v>
          </cell>
          <cell r="H40">
            <v>40346276</v>
          </cell>
          <cell r="I40">
            <v>35619</v>
          </cell>
          <cell r="J40" t="str">
            <v>កំពង់ឆ្នាំង</v>
          </cell>
          <cell r="K40">
            <v>42236</v>
          </cell>
        </row>
        <row r="41">
          <cell r="B41" t="str">
            <v>7-1829</v>
          </cell>
          <cell r="C41" t="str">
            <v>កេត ឡង</v>
          </cell>
          <cell r="D41" t="str">
            <v>Ket Lorng</v>
          </cell>
          <cell r="E41" t="str">
            <v>F</v>
          </cell>
          <cell r="F41" t="str">
            <v>Sewer</v>
          </cell>
          <cell r="G41">
            <v>8</v>
          </cell>
          <cell r="H41">
            <v>90634498</v>
          </cell>
          <cell r="I41">
            <v>35533</v>
          </cell>
          <cell r="J41" t="str">
            <v>ភ្នំពេញ</v>
          </cell>
          <cell r="K41">
            <v>42241</v>
          </cell>
        </row>
        <row r="42">
          <cell r="B42" t="str">
            <v>7-1831</v>
          </cell>
          <cell r="C42" t="str">
            <v>យឹម ឡុងឌី</v>
          </cell>
          <cell r="D42" t="str">
            <v>Yim Longdy</v>
          </cell>
          <cell r="E42" t="str">
            <v>F</v>
          </cell>
          <cell r="F42" t="str">
            <v>Sewer</v>
          </cell>
          <cell r="G42">
            <v>6</v>
          </cell>
          <cell r="H42" t="str">
            <v>No</v>
          </cell>
          <cell r="I42">
            <v>35553</v>
          </cell>
          <cell r="J42" t="str">
            <v>ភ្នំពេញ</v>
          </cell>
          <cell r="K42">
            <v>42241</v>
          </cell>
        </row>
        <row r="43">
          <cell r="B43" t="str">
            <v>7-1833</v>
          </cell>
          <cell r="C43" t="str">
            <v>វ៉ា ស្រីស</v>
          </cell>
          <cell r="D43" t="str">
            <v>Va Sreysor</v>
          </cell>
          <cell r="E43" t="str">
            <v>F</v>
          </cell>
          <cell r="F43" t="str">
            <v>Sewer</v>
          </cell>
          <cell r="G43">
            <v>7</v>
          </cell>
          <cell r="H43" t="str">
            <v>No</v>
          </cell>
          <cell r="I43">
            <v>34646</v>
          </cell>
          <cell r="J43" t="str">
            <v>ស្វាយរៀង</v>
          </cell>
          <cell r="K43">
            <v>42241</v>
          </cell>
        </row>
        <row r="44">
          <cell r="B44" t="str">
            <v>7-1834</v>
          </cell>
          <cell r="C44" t="str">
            <v>បិន​ បុប្ផា</v>
          </cell>
          <cell r="D44" t="str">
            <v>Pen Bopha</v>
          </cell>
          <cell r="E44" t="str">
            <v>F</v>
          </cell>
          <cell r="F44" t="str">
            <v>Sewer</v>
          </cell>
          <cell r="G44">
            <v>3</v>
          </cell>
          <cell r="H44" t="str">
            <v>No</v>
          </cell>
          <cell r="I44">
            <v>34592</v>
          </cell>
          <cell r="J44" t="str">
            <v>ភ្នំពេញ</v>
          </cell>
          <cell r="K44">
            <v>42240</v>
          </cell>
        </row>
        <row r="45">
          <cell r="B45" t="str">
            <v>7-1836</v>
          </cell>
          <cell r="C45" t="str">
            <v>ស៊ុន​ លីដា</v>
          </cell>
          <cell r="D45" t="str">
            <v>Sun Lida</v>
          </cell>
          <cell r="E45" t="str">
            <v>F</v>
          </cell>
          <cell r="F45" t="str">
            <v>Sewer</v>
          </cell>
          <cell r="G45">
            <v>9</v>
          </cell>
          <cell r="H45">
            <v>150467425</v>
          </cell>
          <cell r="I45">
            <v>34323</v>
          </cell>
          <cell r="J45" t="str">
            <v>កំពង់ធំ</v>
          </cell>
          <cell r="K45">
            <v>42247</v>
          </cell>
        </row>
        <row r="46">
          <cell r="B46" t="str">
            <v>7-1839</v>
          </cell>
          <cell r="C46" t="str">
            <v>រត្ន័ នឿន</v>
          </cell>
          <cell r="D46" t="str">
            <v>Rath Noeun</v>
          </cell>
          <cell r="E46" t="str">
            <v>F</v>
          </cell>
          <cell r="F46" t="str">
            <v>Sewer</v>
          </cell>
          <cell r="G46">
            <v>6</v>
          </cell>
          <cell r="H46">
            <v>100727029</v>
          </cell>
          <cell r="I46">
            <v>30506</v>
          </cell>
          <cell r="J46" t="str">
            <v>តាកែវ</v>
          </cell>
          <cell r="K46">
            <v>42261</v>
          </cell>
        </row>
        <row r="47">
          <cell r="B47" t="str">
            <v>7-1840</v>
          </cell>
          <cell r="C47" t="str">
            <v>ឌួង លាក់</v>
          </cell>
          <cell r="D47" t="str">
            <v>Duong Leak</v>
          </cell>
          <cell r="E47" t="str">
            <v>F</v>
          </cell>
          <cell r="F47" t="str">
            <v>Sewer</v>
          </cell>
          <cell r="G47">
            <v>5</v>
          </cell>
          <cell r="H47">
            <v>90270101</v>
          </cell>
          <cell r="I47" t="str">
            <v>1209/1987</v>
          </cell>
          <cell r="J47" t="str">
            <v>ស្វាយរៀង</v>
          </cell>
          <cell r="K47">
            <v>42230</v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</row>
        <row r="49"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</row>
        <row r="50"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</row>
      </sheetData>
      <sheetData sheetId="11">
        <row r="4">
          <cell r="C4" t="str">
            <v>Line 8</v>
          </cell>
        </row>
        <row r="7">
          <cell r="B7" t="str">
            <v>8-0105</v>
          </cell>
          <cell r="C7" t="str">
            <v>នូ សុភី</v>
          </cell>
          <cell r="D7" t="str">
            <v>Nou Sophy</v>
          </cell>
          <cell r="E7" t="str">
            <v>F</v>
          </cell>
          <cell r="F7" t="str">
            <v>Sewer</v>
          </cell>
          <cell r="G7">
            <v>0</v>
          </cell>
          <cell r="H7">
            <v>90189538</v>
          </cell>
          <cell r="I7">
            <v>29952</v>
          </cell>
          <cell r="J7" t="str">
            <v>Svayreang</v>
          </cell>
          <cell r="K7">
            <v>41072</v>
          </cell>
        </row>
        <row r="8">
          <cell r="B8" t="str">
            <v>8-0119</v>
          </cell>
          <cell r="C8" t="str">
            <v>វ៉ាន់ ពិសិដ្ឋ</v>
          </cell>
          <cell r="D8" t="str">
            <v>Van Piseth</v>
          </cell>
          <cell r="E8" t="str">
            <v>M</v>
          </cell>
          <cell r="F8" t="str">
            <v>Sewer</v>
          </cell>
          <cell r="G8">
            <v>0</v>
          </cell>
          <cell r="H8">
            <v>20460729</v>
          </cell>
          <cell r="I8">
            <v>31527</v>
          </cell>
          <cell r="J8" t="str">
            <v>Kandal</v>
          </cell>
          <cell r="K8">
            <v>41496</v>
          </cell>
        </row>
        <row r="9">
          <cell r="B9" t="str">
            <v>8-0129</v>
          </cell>
          <cell r="C9" t="str">
            <v>អួច លូត</v>
          </cell>
          <cell r="D9" t="str">
            <v>Ouch Lout</v>
          </cell>
          <cell r="E9" t="str">
            <v>F</v>
          </cell>
          <cell r="F9" t="str">
            <v>Sewer</v>
          </cell>
          <cell r="G9">
            <v>0</v>
          </cell>
          <cell r="H9" t="str">
            <v>No</v>
          </cell>
          <cell r="I9">
            <v>34700</v>
          </cell>
          <cell r="J9" t="str">
            <v>Svayreang</v>
          </cell>
          <cell r="K9">
            <v>41289</v>
          </cell>
        </row>
        <row r="10">
          <cell r="B10" t="str">
            <v>8-0133</v>
          </cell>
          <cell r="C10" t="str">
            <v>ចាន់ ស្រីណេត</v>
          </cell>
          <cell r="D10" t="str">
            <v>Chan Sreynet</v>
          </cell>
          <cell r="E10" t="str">
            <v>F</v>
          </cell>
          <cell r="F10" t="str">
            <v>Sewer</v>
          </cell>
          <cell r="G10">
            <v>0</v>
          </cell>
          <cell r="H10">
            <v>20747732</v>
          </cell>
          <cell r="I10">
            <v>30231</v>
          </cell>
          <cell r="J10" t="str">
            <v>Kamdal</v>
          </cell>
          <cell r="K10">
            <v>39997</v>
          </cell>
        </row>
        <row r="11">
          <cell r="B11" t="str">
            <v>8-0147</v>
          </cell>
          <cell r="C11" t="str">
            <v>រេន ស៊ីណេត</v>
          </cell>
          <cell r="D11" t="str">
            <v>Ren Sinet</v>
          </cell>
          <cell r="E11" t="str">
            <v>F</v>
          </cell>
          <cell r="F11" t="str">
            <v>Sewer</v>
          </cell>
          <cell r="G11">
            <v>0</v>
          </cell>
          <cell r="H11" t="str">
            <v>No</v>
          </cell>
          <cell r="I11">
            <v>32848</v>
          </cell>
          <cell r="J11" t="str">
            <v>Kampongcham</v>
          </cell>
          <cell r="K11">
            <v>41582</v>
          </cell>
        </row>
        <row r="12">
          <cell r="B12" t="str">
            <v>8-0152</v>
          </cell>
          <cell r="C12" t="str">
            <v>ខុន ចាននី</v>
          </cell>
          <cell r="D12" t="str">
            <v>Khon Channy</v>
          </cell>
          <cell r="E12" t="str">
            <v>F</v>
          </cell>
          <cell r="F12" t="str">
            <v>Sewer</v>
          </cell>
          <cell r="G12">
            <v>0</v>
          </cell>
          <cell r="H12" t="str">
            <v>No</v>
          </cell>
          <cell r="I12">
            <v>34917</v>
          </cell>
          <cell r="J12" t="str">
            <v>Kandal</v>
          </cell>
          <cell r="K12">
            <v>41561</v>
          </cell>
        </row>
        <row r="13">
          <cell r="B13" t="str">
            <v>8-0154</v>
          </cell>
          <cell r="C13" t="str">
            <v>អ៊ន់ ធារ៉ា</v>
          </cell>
          <cell r="D13" t="str">
            <v>Orn Theara</v>
          </cell>
          <cell r="E13" t="str">
            <v>F</v>
          </cell>
          <cell r="F13" t="str">
            <v>Sewer</v>
          </cell>
          <cell r="G13">
            <v>0</v>
          </cell>
          <cell r="H13">
            <v>60770188</v>
          </cell>
          <cell r="I13">
            <v>29441</v>
          </cell>
          <cell r="J13" t="str">
            <v>Kampongcham</v>
          </cell>
          <cell r="K13">
            <v>41019</v>
          </cell>
        </row>
        <row r="14">
          <cell r="B14" t="str">
            <v>8-0174</v>
          </cell>
          <cell r="C14" t="str">
            <v>សេង ស៊ីឡេង</v>
          </cell>
          <cell r="D14" t="str">
            <v>Seng Sileng</v>
          </cell>
          <cell r="E14" t="str">
            <v>F</v>
          </cell>
          <cell r="F14" t="str">
            <v>Sewer</v>
          </cell>
          <cell r="G14">
            <v>0</v>
          </cell>
          <cell r="H14">
            <v>100691851</v>
          </cell>
          <cell r="I14">
            <v>33392</v>
          </cell>
          <cell r="J14" t="str">
            <v>Takeo</v>
          </cell>
          <cell r="K14">
            <v>40295</v>
          </cell>
        </row>
        <row r="15">
          <cell r="B15" t="str">
            <v>8-0192</v>
          </cell>
          <cell r="C15" t="str">
            <v>អ៊ុយ ស្រីមុំ</v>
          </cell>
          <cell r="D15" t="str">
            <v>Uy Sreymom</v>
          </cell>
          <cell r="E15" t="str">
            <v>F</v>
          </cell>
          <cell r="F15" t="str">
            <v>Sewer</v>
          </cell>
          <cell r="G15">
            <v>0</v>
          </cell>
          <cell r="H15">
            <v>100444006</v>
          </cell>
          <cell r="I15">
            <v>27796</v>
          </cell>
          <cell r="J15" t="str">
            <v>Takeo</v>
          </cell>
          <cell r="K15">
            <v>40954</v>
          </cell>
        </row>
        <row r="16">
          <cell r="B16" t="str">
            <v>8-0361</v>
          </cell>
          <cell r="C16" t="str">
            <v>ឆន ស្រីខ្មៅ</v>
          </cell>
          <cell r="D16" t="str">
            <v>Chhan Sreymao</v>
          </cell>
          <cell r="E16" t="str">
            <v>F</v>
          </cell>
          <cell r="F16" t="str">
            <v>Sewer</v>
          </cell>
          <cell r="G16">
            <v>0</v>
          </cell>
          <cell r="H16">
            <v>50392972</v>
          </cell>
          <cell r="I16">
            <v>31371</v>
          </cell>
          <cell r="J16" t="str">
            <v>Preyveng</v>
          </cell>
          <cell r="K16">
            <v>41974</v>
          </cell>
        </row>
        <row r="17">
          <cell r="B17" t="str">
            <v>8-0828</v>
          </cell>
          <cell r="C17" t="str">
            <v>ហោ ឧស្សាហ៍</v>
          </cell>
          <cell r="D17" t="str">
            <v>Hoa Osa</v>
          </cell>
          <cell r="E17" t="str">
            <v>F</v>
          </cell>
          <cell r="F17" t="str">
            <v>Sewer</v>
          </cell>
          <cell r="G17">
            <v>8</v>
          </cell>
          <cell r="H17" t="str">
            <v>No</v>
          </cell>
          <cell r="I17">
            <v>34700</v>
          </cell>
          <cell r="J17" t="str">
            <v>Preyveng</v>
          </cell>
          <cell r="K17">
            <v>41914</v>
          </cell>
        </row>
        <row r="18">
          <cell r="B18" t="str">
            <v>8-0843</v>
          </cell>
          <cell r="C18" t="str">
            <v>ហម លន</v>
          </cell>
          <cell r="D18" t="str">
            <v>Hom Lon</v>
          </cell>
          <cell r="E18" t="str">
            <v>F</v>
          </cell>
          <cell r="F18" t="str">
            <v>Sewer</v>
          </cell>
          <cell r="G18">
            <v>5</v>
          </cell>
          <cell r="H18" t="str">
            <v>No</v>
          </cell>
          <cell r="I18">
            <v>33333</v>
          </cell>
          <cell r="J18" t="str">
            <v>Takeo</v>
          </cell>
          <cell r="K18">
            <v>41912</v>
          </cell>
        </row>
        <row r="19">
          <cell r="B19" t="str">
            <v>8-0863</v>
          </cell>
          <cell r="C19" t="str">
            <v>ឆន សុជា</v>
          </cell>
          <cell r="D19" t="str">
            <v>Chhorn Sochea</v>
          </cell>
          <cell r="E19" t="str">
            <v>F</v>
          </cell>
          <cell r="F19" t="str">
            <v>Sewer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41920</v>
          </cell>
        </row>
        <row r="20">
          <cell r="B20" t="str">
            <v>8-0868</v>
          </cell>
          <cell r="C20" t="str">
            <v>ប៊ុត សាវ៉ាន់</v>
          </cell>
          <cell r="D20" t="str">
            <v>But Savan</v>
          </cell>
          <cell r="E20" t="str">
            <v>F</v>
          </cell>
          <cell r="F20" t="str">
            <v>Leader</v>
          </cell>
          <cell r="G20">
            <v>0</v>
          </cell>
          <cell r="H20">
            <v>50377628</v>
          </cell>
          <cell r="I20">
            <v>31420</v>
          </cell>
          <cell r="J20" t="str">
            <v>Preyveng</v>
          </cell>
          <cell r="K20">
            <v>40179</v>
          </cell>
        </row>
        <row r="21">
          <cell r="B21" t="str">
            <v>8-0920</v>
          </cell>
          <cell r="C21" t="str">
            <v>ព្រាប ចិន្តា</v>
          </cell>
          <cell r="D21" t="str">
            <v>Preap Chenda</v>
          </cell>
          <cell r="E21" t="str">
            <v>F</v>
          </cell>
          <cell r="F21" t="str">
            <v>Sewer</v>
          </cell>
          <cell r="G21">
            <v>7</v>
          </cell>
          <cell r="H21" t="str">
            <v>No</v>
          </cell>
          <cell r="I21">
            <v>32736</v>
          </cell>
          <cell r="J21" t="str">
            <v>Svayreang</v>
          </cell>
          <cell r="K21">
            <v>41752</v>
          </cell>
        </row>
        <row r="22">
          <cell r="B22" t="str">
            <v>8-0959</v>
          </cell>
          <cell r="C22" t="str">
            <v>ជៃ ហឿន</v>
          </cell>
          <cell r="D22" t="str">
            <v>Chey Hoeun</v>
          </cell>
          <cell r="E22" t="str">
            <v>F</v>
          </cell>
          <cell r="F22" t="str">
            <v>Sewer</v>
          </cell>
          <cell r="G22">
            <v>0</v>
          </cell>
          <cell r="H22">
            <v>90629428</v>
          </cell>
          <cell r="I22">
            <v>30395</v>
          </cell>
          <cell r="J22" t="str">
            <v>Svayreang</v>
          </cell>
          <cell r="K22">
            <v>41836</v>
          </cell>
        </row>
        <row r="23">
          <cell r="B23" t="str">
            <v>8-1204</v>
          </cell>
          <cell r="C23" t="str">
            <v>យ៉ាត់ សុធា</v>
          </cell>
          <cell r="D23" t="str">
            <v>Yat Sothea</v>
          </cell>
          <cell r="E23" t="str">
            <v>F</v>
          </cell>
          <cell r="F23" t="str">
            <v>Sewer</v>
          </cell>
          <cell r="G23">
            <v>6</v>
          </cell>
          <cell r="H23" t="str">
            <v>No</v>
          </cell>
          <cell r="I23">
            <v>33246</v>
          </cell>
          <cell r="J23" t="str">
            <v>Svayreang</v>
          </cell>
          <cell r="K23">
            <v>41961</v>
          </cell>
        </row>
        <row r="24">
          <cell r="B24" t="str">
            <v>8-1214</v>
          </cell>
          <cell r="C24" t="str">
            <v>ថើ អន</v>
          </cell>
          <cell r="D24" t="str">
            <v>Theur On</v>
          </cell>
          <cell r="E24" t="str">
            <v>F</v>
          </cell>
          <cell r="F24" t="str">
            <v>Sewer</v>
          </cell>
          <cell r="G24">
            <v>5</v>
          </cell>
          <cell r="H24" t="str">
            <v>No</v>
          </cell>
          <cell r="I24">
            <v>33820</v>
          </cell>
          <cell r="J24" t="str">
            <v>Kampongcham</v>
          </cell>
          <cell r="K24">
            <v>41962</v>
          </cell>
        </row>
        <row r="25">
          <cell r="B25" t="str">
            <v>8-1240</v>
          </cell>
          <cell r="C25" t="str">
            <v>ងី គន្ធា</v>
          </cell>
          <cell r="D25" t="str">
            <v>Ngy Kunthea</v>
          </cell>
          <cell r="E25" t="str">
            <v>F</v>
          </cell>
          <cell r="F25" t="str">
            <v>Sewer</v>
          </cell>
          <cell r="G25">
            <v>7</v>
          </cell>
          <cell r="H25">
            <v>90282966</v>
          </cell>
          <cell r="I25">
            <v>31889</v>
          </cell>
          <cell r="J25" t="str">
            <v>ស្វាយរៀង</v>
          </cell>
          <cell r="K25">
            <v>41974</v>
          </cell>
        </row>
        <row r="26">
          <cell r="B26" t="str">
            <v>8-1362</v>
          </cell>
          <cell r="C26" t="str">
            <v>ពុធ កញ្ញា</v>
          </cell>
          <cell r="D26" t="str">
            <v>Puth Kanha</v>
          </cell>
          <cell r="E26" t="str">
            <v>F</v>
          </cell>
          <cell r="F26" t="str">
            <v>Sewer</v>
          </cell>
          <cell r="G26">
            <v>5</v>
          </cell>
          <cell r="H26" t="str">
            <v>No</v>
          </cell>
          <cell r="I26">
            <v>34039</v>
          </cell>
          <cell r="J26" t="str">
            <v>តាកែវ</v>
          </cell>
          <cell r="K26">
            <v>42016</v>
          </cell>
        </row>
        <row r="27">
          <cell r="B27" t="str">
            <v>8-1410</v>
          </cell>
          <cell r="C27" t="str">
            <v>ហួត សុផា</v>
          </cell>
          <cell r="D27" t="str">
            <v>Hout Sopha</v>
          </cell>
          <cell r="E27" t="str">
            <v>F</v>
          </cell>
          <cell r="F27" t="str">
            <v>Sewer</v>
          </cell>
          <cell r="G27">
            <v>6</v>
          </cell>
          <cell r="H27">
            <v>90595373</v>
          </cell>
          <cell r="I27">
            <v>34762</v>
          </cell>
          <cell r="J27" t="str">
            <v>ស្វាយរៀង</v>
          </cell>
          <cell r="K27">
            <v>42074</v>
          </cell>
        </row>
        <row r="28">
          <cell r="B28" t="str">
            <v>8-1421</v>
          </cell>
          <cell r="C28" t="str">
            <v>ភុំ សាវន</v>
          </cell>
          <cell r="D28" t="str">
            <v>Phum Savorn</v>
          </cell>
          <cell r="E28" t="str">
            <v>F</v>
          </cell>
          <cell r="F28" t="str">
            <v>Sewer</v>
          </cell>
          <cell r="G28">
            <v>5</v>
          </cell>
          <cell r="H28">
            <v>50458783</v>
          </cell>
          <cell r="I28">
            <v>30693</v>
          </cell>
          <cell r="J28" t="str">
            <v>ព្រៃវែង</v>
          </cell>
          <cell r="K28">
            <v>42114</v>
          </cell>
        </row>
        <row r="29">
          <cell r="B29" t="str">
            <v>8-1516</v>
          </cell>
          <cell r="C29" t="str">
            <v>សុខា ​ស្រស់</v>
          </cell>
          <cell r="D29" t="str">
            <v>Sokha Sross</v>
          </cell>
          <cell r="E29" t="str">
            <v>F</v>
          </cell>
          <cell r="F29" t="str">
            <v>Helper</v>
          </cell>
          <cell r="G29">
            <v>11</v>
          </cell>
          <cell r="H29">
            <v>50799726</v>
          </cell>
          <cell r="I29">
            <v>35586</v>
          </cell>
          <cell r="J29" t="str">
            <v>ព្រៃវែង</v>
          </cell>
          <cell r="K29">
            <v>42119</v>
          </cell>
        </row>
        <row r="30">
          <cell r="B30" t="str">
            <v>8-1556</v>
          </cell>
          <cell r="C30" t="str">
            <v>ផេន ហ៊ាង</v>
          </cell>
          <cell r="D30" t="str">
            <v>Phen Heang</v>
          </cell>
          <cell r="E30" t="str">
            <v>M</v>
          </cell>
          <cell r="F30" t="str">
            <v>Helper</v>
          </cell>
          <cell r="G30">
            <v>7</v>
          </cell>
          <cell r="H30">
            <v>150695311</v>
          </cell>
          <cell r="I30">
            <v>34734</v>
          </cell>
          <cell r="J30" t="str">
            <v>កំពង់ធំ</v>
          </cell>
          <cell r="K30">
            <v>42128</v>
          </cell>
        </row>
        <row r="31">
          <cell r="B31" t="str">
            <v>8-1580</v>
          </cell>
          <cell r="C31" t="str">
            <v>ញេប ភាន</v>
          </cell>
          <cell r="D31" t="str">
            <v>Nhe Phean</v>
          </cell>
          <cell r="E31" t="str">
            <v>F</v>
          </cell>
          <cell r="F31" t="str">
            <v>Sewer</v>
          </cell>
          <cell r="G31">
            <v>6</v>
          </cell>
          <cell r="H31">
            <v>50921908</v>
          </cell>
          <cell r="I31">
            <v>34760</v>
          </cell>
          <cell r="J31" t="str">
            <v>ព្រៃវែង</v>
          </cell>
          <cell r="K31">
            <v>42131</v>
          </cell>
        </row>
        <row r="32">
          <cell r="B32" t="str">
            <v>8-1584</v>
          </cell>
          <cell r="C32" t="str">
            <v>សី សារិន</v>
          </cell>
          <cell r="D32" t="str">
            <v>Sey Sarin</v>
          </cell>
          <cell r="E32" t="str">
            <v>F</v>
          </cell>
          <cell r="F32" t="str">
            <v>Sewer</v>
          </cell>
          <cell r="G32" t="str">
            <v>No</v>
          </cell>
          <cell r="H32">
            <v>50839484</v>
          </cell>
          <cell r="I32">
            <v>31877</v>
          </cell>
          <cell r="J32" t="str">
            <v>ព្រៃវែង</v>
          </cell>
          <cell r="K32">
            <v>42131</v>
          </cell>
        </row>
        <row r="33">
          <cell r="B33" t="str">
            <v>8-1597</v>
          </cell>
          <cell r="C33" t="str">
            <v>ចន្ថា សុភាក់</v>
          </cell>
          <cell r="D33" t="str">
            <v>Chantha Sopheak</v>
          </cell>
          <cell r="E33" t="str">
            <v>F</v>
          </cell>
          <cell r="F33" t="str">
            <v>Helper</v>
          </cell>
          <cell r="G33">
            <v>9</v>
          </cell>
          <cell r="H33" t="str">
            <v>No</v>
          </cell>
          <cell r="I33">
            <v>35462</v>
          </cell>
          <cell r="J33" t="str">
            <v>ព្រៃវែង</v>
          </cell>
          <cell r="K33">
            <v>42135</v>
          </cell>
        </row>
        <row r="34">
          <cell r="B34" t="str">
            <v>8-1630</v>
          </cell>
          <cell r="C34" t="str">
            <v>ម៉េត សុភា</v>
          </cell>
          <cell r="D34" t="str">
            <v>Meth Sophea</v>
          </cell>
          <cell r="E34" t="str">
            <v>F</v>
          </cell>
          <cell r="F34" t="str">
            <v>Sewer</v>
          </cell>
          <cell r="G34">
            <v>6</v>
          </cell>
          <cell r="H34">
            <v>90317326</v>
          </cell>
          <cell r="I34">
            <v>32147</v>
          </cell>
          <cell r="J34" t="str">
            <v>ស្វាយរៀង</v>
          </cell>
          <cell r="K34">
            <v>42142</v>
          </cell>
        </row>
        <row r="35">
          <cell r="B35" t="str">
            <v>8-1643</v>
          </cell>
          <cell r="C35" t="str">
            <v>ឡំ សុខឡា</v>
          </cell>
          <cell r="D35" t="str">
            <v>Lom Sokla</v>
          </cell>
          <cell r="E35" t="str">
            <v>F</v>
          </cell>
          <cell r="F35" t="str">
            <v>Sewer</v>
          </cell>
          <cell r="G35">
            <v>6</v>
          </cell>
          <cell r="H35" t="str">
            <v>No</v>
          </cell>
          <cell r="I35">
            <v>34062</v>
          </cell>
          <cell r="J35" t="str">
            <v>បាត់ដំបង</v>
          </cell>
          <cell r="K35">
            <v>42143</v>
          </cell>
        </row>
        <row r="36">
          <cell r="B36" t="str">
            <v>8-1693</v>
          </cell>
          <cell r="C36" t="str">
            <v>ធា រចនា</v>
          </cell>
          <cell r="D36" t="str">
            <v>Thea Rachna</v>
          </cell>
          <cell r="E36" t="str">
            <v>F</v>
          </cell>
          <cell r="F36" t="str">
            <v>Sewer</v>
          </cell>
          <cell r="G36">
            <v>10</v>
          </cell>
          <cell r="H36" t="str">
            <v>No</v>
          </cell>
          <cell r="I36">
            <v>35312</v>
          </cell>
          <cell r="J36" t="str">
            <v>ព្រៃវែង</v>
          </cell>
          <cell r="K36">
            <v>42156</v>
          </cell>
        </row>
        <row r="37">
          <cell r="B37" t="str">
            <v>8-1697</v>
          </cell>
          <cell r="C37" t="str">
            <v>សុខ ស៊ីថា</v>
          </cell>
          <cell r="D37" t="str">
            <v>Sok Sitha</v>
          </cell>
          <cell r="E37" t="str">
            <v>F</v>
          </cell>
          <cell r="F37" t="str">
            <v>Sewer</v>
          </cell>
          <cell r="G37">
            <v>10</v>
          </cell>
          <cell r="H37" t="str">
            <v>No</v>
          </cell>
          <cell r="I37">
            <v>29471</v>
          </cell>
          <cell r="J37" t="str">
            <v>កណ្តាល</v>
          </cell>
          <cell r="K37">
            <v>42157</v>
          </cell>
        </row>
        <row r="38">
          <cell r="B38" t="str">
            <v>8-1698</v>
          </cell>
          <cell r="C38" t="str">
            <v>ឡាយ សាវឺន</v>
          </cell>
          <cell r="D38" t="str">
            <v>Lay Saveun</v>
          </cell>
          <cell r="E38" t="str">
            <v>F</v>
          </cell>
          <cell r="F38" t="str">
            <v>Sewer</v>
          </cell>
          <cell r="G38">
            <v>3</v>
          </cell>
          <cell r="H38">
            <v>40386876</v>
          </cell>
          <cell r="I38">
            <v>30137</v>
          </cell>
          <cell r="J38" t="str">
            <v>កំពង់ឆ្នំាង</v>
          </cell>
          <cell r="K38">
            <v>42157</v>
          </cell>
        </row>
        <row r="39">
          <cell r="B39" t="str">
            <v>8-1727</v>
          </cell>
          <cell r="C39" t="str">
            <v>ហុយ សៀងហៃ</v>
          </cell>
          <cell r="D39" t="str">
            <v>Huy Seanghai</v>
          </cell>
          <cell r="E39" t="str">
            <v>F</v>
          </cell>
          <cell r="F39" t="str">
            <v>Sewer</v>
          </cell>
          <cell r="G39">
            <v>6</v>
          </cell>
          <cell r="H39">
            <v>90330799</v>
          </cell>
          <cell r="I39">
            <v>32578</v>
          </cell>
          <cell r="J39" t="str">
            <v>ស្វាយរៀង</v>
          </cell>
          <cell r="K39">
            <v>42159</v>
          </cell>
        </row>
        <row r="40">
          <cell r="B40" t="str">
            <v>8-1734</v>
          </cell>
          <cell r="C40" t="str">
            <v>កៅ ឃួច</v>
          </cell>
          <cell r="D40" t="str">
            <v>Kao Khourch</v>
          </cell>
          <cell r="E40" t="str">
            <v>F</v>
          </cell>
          <cell r="F40" t="str">
            <v>Helper</v>
          </cell>
          <cell r="G40">
            <v>5</v>
          </cell>
          <cell r="H40">
            <v>40407872</v>
          </cell>
          <cell r="I40">
            <v>35677</v>
          </cell>
          <cell r="J40" t="str">
            <v>កំពុងឆ្នំាង</v>
          </cell>
          <cell r="K40">
            <v>42164</v>
          </cell>
        </row>
        <row r="41">
          <cell r="B41" t="str">
            <v>8-1738</v>
          </cell>
          <cell r="C41" t="str">
            <v>អ៊ឹម ម៉ាលីស</v>
          </cell>
          <cell r="D41" t="str">
            <v>Eum Malis</v>
          </cell>
          <cell r="E41" t="str">
            <v>F</v>
          </cell>
          <cell r="F41" t="str">
            <v>Sewer</v>
          </cell>
          <cell r="G41">
            <v>8</v>
          </cell>
          <cell r="H41">
            <v>50943369</v>
          </cell>
          <cell r="I41">
            <v>31170</v>
          </cell>
          <cell r="J41" t="str">
            <v>ព្រៃវែង</v>
          </cell>
          <cell r="K41">
            <v>42163</v>
          </cell>
        </row>
        <row r="42">
          <cell r="B42" t="str">
            <v>8-1739</v>
          </cell>
          <cell r="C42" t="str">
            <v>យឹម ចន្ធូ</v>
          </cell>
          <cell r="D42" t="str">
            <v>Yoem Chanthou</v>
          </cell>
          <cell r="E42" t="str">
            <v>F</v>
          </cell>
          <cell r="F42" t="str">
            <v>Sewer</v>
          </cell>
          <cell r="G42">
            <v>7</v>
          </cell>
          <cell r="H42">
            <v>61649199</v>
          </cell>
          <cell r="I42">
            <v>35067</v>
          </cell>
          <cell r="J42" t="str">
            <v>កំពង់ចាម</v>
          </cell>
          <cell r="K42">
            <v>42165</v>
          </cell>
        </row>
        <row r="43">
          <cell r="B43" t="str">
            <v>8-1745</v>
          </cell>
          <cell r="C43" t="str">
            <v>សួន ម៉ាប់</v>
          </cell>
          <cell r="D43" t="str">
            <v>Suon Meab</v>
          </cell>
          <cell r="E43" t="str">
            <v>M</v>
          </cell>
          <cell r="F43" t="str">
            <v>Sewer</v>
          </cell>
          <cell r="G43">
            <v>8</v>
          </cell>
          <cell r="H43">
            <v>90460697</v>
          </cell>
          <cell r="I43">
            <v>33219</v>
          </cell>
          <cell r="J43" t="str">
            <v>ស្វាយរៀង</v>
          </cell>
          <cell r="K43">
            <v>42166</v>
          </cell>
        </row>
        <row r="44">
          <cell r="B44" t="str">
            <v>8-1761</v>
          </cell>
          <cell r="C44" t="str">
            <v>វ៉ុន ចិន</v>
          </cell>
          <cell r="D44" t="str">
            <v>Von Chin</v>
          </cell>
          <cell r="E44" t="str">
            <v>F</v>
          </cell>
          <cell r="F44" t="str">
            <v>Sewer</v>
          </cell>
          <cell r="G44">
            <v>7</v>
          </cell>
          <cell r="H44">
            <v>61606359</v>
          </cell>
          <cell r="I44">
            <v>32116</v>
          </cell>
          <cell r="J44" t="str">
            <v>កំពង់ចាម</v>
          </cell>
          <cell r="K44">
            <v>42186</v>
          </cell>
        </row>
        <row r="45">
          <cell r="B45" t="str">
            <v>8-1770</v>
          </cell>
          <cell r="C45" t="str">
            <v>អេង ស្រីតូច</v>
          </cell>
          <cell r="D45" t="str">
            <v>Eng Sreytouch</v>
          </cell>
          <cell r="E45" t="str">
            <v>F</v>
          </cell>
          <cell r="F45" t="str">
            <v>Sewer</v>
          </cell>
          <cell r="G45">
            <v>3</v>
          </cell>
          <cell r="H45" t="str">
            <v>No</v>
          </cell>
          <cell r="I45">
            <v>32883</v>
          </cell>
          <cell r="J45" t="str">
            <v>កំពង់ចាម</v>
          </cell>
          <cell r="K45">
            <v>42192</v>
          </cell>
        </row>
        <row r="46">
          <cell r="B46" t="str">
            <v>8-1778</v>
          </cell>
          <cell r="C46" t="str">
            <v>នឿន ណេត</v>
          </cell>
          <cell r="D46" t="str">
            <v>Noeun Net</v>
          </cell>
          <cell r="E46" t="str">
            <v>M</v>
          </cell>
          <cell r="F46" t="str">
            <v>Sewer</v>
          </cell>
          <cell r="G46">
            <v>8</v>
          </cell>
          <cell r="H46">
            <v>150566734</v>
          </cell>
          <cell r="I46">
            <v>35573</v>
          </cell>
          <cell r="J46" t="str">
            <v>កំពង់ធំ</v>
          </cell>
          <cell r="K46">
            <v>42186</v>
          </cell>
        </row>
        <row r="47">
          <cell r="B47" t="str">
            <v>8-1779</v>
          </cell>
          <cell r="C47" t="str">
            <v>វ៉ង ធុង</v>
          </cell>
          <cell r="D47" t="str">
            <v>Vorng Thung</v>
          </cell>
          <cell r="E47" t="str">
            <v>M</v>
          </cell>
          <cell r="F47" t="str">
            <v>Sewer</v>
          </cell>
          <cell r="G47">
            <v>6</v>
          </cell>
          <cell r="H47" t="str">
            <v>No</v>
          </cell>
          <cell r="I47">
            <v>32724</v>
          </cell>
          <cell r="J47" t="str">
            <v>ព្រៃវែង</v>
          </cell>
          <cell r="K47">
            <v>42186</v>
          </cell>
        </row>
        <row r="48">
          <cell r="B48" t="str">
            <v>8-1780</v>
          </cell>
          <cell r="C48" t="str">
            <v>ឌឿ ស៊ាងគីម</v>
          </cell>
          <cell r="D48" t="str">
            <v>Doeur Seangkim</v>
          </cell>
          <cell r="E48" t="str">
            <v>M</v>
          </cell>
          <cell r="F48" t="str">
            <v>Sewer</v>
          </cell>
          <cell r="G48">
            <v>8</v>
          </cell>
          <cell r="H48">
            <v>61201690</v>
          </cell>
          <cell r="I48">
            <v>31107</v>
          </cell>
          <cell r="J48" t="str">
            <v>កំពង់ចាម</v>
          </cell>
          <cell r="K48">
            <v>42186</v>
          </cell>
        </row>
        <row r="49">
          <cell r="B49" t="str">
            <v>8-1781</v>
          </cell>
          <cell r="C49" t="str">
            <v>ទុន ពូជ</v>
          </cell>
          <cell r="D49" t="str">
            <v>Tun Pouch</v>
          </cell>
          <cell r="E49" t="str">
            <v>M</v>
          </cell>
          <cell r="F49" t="str">
            <v>Sewer</v>
          </cell>
          <cell r="G49">
            <v>4</v>
          </cell>
          <cell r="H49">
            <v>110288689</v>
          </cell>
          <cell r="I49">
            <v>32150</v>
          </cell>
          <cell r="J49" t="str">
            <v>កំពត</v>
          </cell>
          <cell r="K49">
            <v>42186</v>
          </cell>
        </row>
        <row r="50">
          <cell r="B50" t="str">
            <v>8-1830</v>
          </cell>
          <cell r="C50" t="str">
            <v>អ៊ុង ស្រីមុំ</v>
          </cell>
          <cell r="D50" t="str">
            <v>Oung Sreymom</v>
          </cell>
          <cell r="E50" t="str">
            <v>F</v>
          </cell>
          <cell r="F50" t="str">
            <v>Sewer</v>
          </cell>
          <cell r="G50">
            <v>10</v>
          </cell>
          <cell r="H50">
            <v>100672667</v>
          </cell>
          <cell r="I50">
            <v>34037</v>
          </cell>
          <cell r="J50" t="str">
            <v>ភ្នំពេញ</v>
          </cell>
          <cell r="K50">
            <v>42240</v>
          </cell>
        </row>
        <row r="51"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</row>
        <row r="52"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</row>
      </sheetData>
      <sheetData sheetId="12">
        <row r="4">
          <cell r="C4" t="str">
            <v>Line 9</v>
          </cell>
        </row>
        <row r="7">
          <cell r="B7" t="str">
            <v>9-0314</v>
          </cell>
          <cell r="C7" t="str">
            <v>ក្រឹម សុខា</v>
          </cell>
          <cell r="D7" t="str">
            <v>Krem Sokha</v>
          </cell>
          <cell r="E7" t="str">
            <v>F</v>
          </cell>
          <cell r="F7" t="str">
            <v>Sewer</v>
          </cell>
          <cell r="G7">
            <v>0</v>
          </cell>
          <cell r="H7">
            <v>61032216</v>
          </cell>
          <cell r="I7">
            <v>32965</v>
          </cell>
          <cell r="J7" t="str">
            <v>Kampongcham</v>
          </cell>
          <cell r="K7">
            <v>39924</v>
          </cell>
        </row>
        <row r="8">
          <cell r="B8" t="str">
            <v>9-0581</v>
          </cell>
          <cell r="C8" t="str">
            <v>រុន គន្ធា</v>
          </cell>
          <cell r="D8" t="str">
            <v>Ron Kunthea</v>
          </cell>
          <cell r="E8" t="str">
            <v>F</v>
          </cell>
          <cell r="F8" t="str">
            <v>Sewer</v>
          </cell>
          <cell r="G8">
            <v>0</v>
          </cell>
          <cell r="H8">
            <v>50580135</v>
          </cell>
          <cell r="I8">
            <v>32546</v>
          </cell>
          <cell r="J8" t="str">
            <v>Preyveng</v>
          </cell>
          <cell r="K8">
            <v>39988</v>
          </cell>
        </row>
        <row r="9">
          <cell r="B9" t="str">
            <v>9-0803</v>
          </cell>
          <cell r="C9" t="str">
            <v>ផន ធារី</v>
          </cell>
          <cell r="D9" t="str">
            <v>Phorn Theary</v>
          </cell>
          <cell r="E9" t="str">
            <v>F</v>
          </cell>
          <cell r="F9" t="str">
            <v>Sewer</v>
          </cell>
          <cell r="G9">
            <v>0</v>
          </cell>
          <cell r="H9" t="str">
            <v>No</v>
          </cell>
          <cell r="I9">
            <v>31048</v>
          </cell>
          <cell r="J9" t="str">
            <v>Kampongchhnang</v>
          </cell>
          <cell r="K9">
            <v>41883</v>
          </cell>
        </row>
        <row r="10">
          <cell r="B10" t="str">
            <v>9-0805</v>
          </cell>
          <cell r="C10" t="str">
            <v>សុខុម សុជា</v>
          </cell>
          <cell r="D10" t="str">
            <v>Sokhom Sochea</v>
          </cell>
          <cell r="E10" t="str">
            <v>F</v>
          </cell>
          <cell r="F10" t="str">
            <v>Sewer</v>
          </cell>
          <cell r="G10">
            <v>0</v>
          </cell>
          <cell r="H10">
            <v>50729993</v>
          </cell>
          <cell r="I10">
            <v>33340</v>
          </cell>
          <cell r="J10" t="str">
            <v>Preyveng</v>
          </cell>
          <cell r="K10">
            <v>41020</v>
          </cell>
        </row>
        <row r="11">
          <cell r="B11" t="str">
            <v>9-0806</v>
          </cell>
          <cell r="C11" t="str">
            <v>ប៊ុត សា</v>
          </cell>
          <cell r="D11" t="str">
            <v>But Sa</v>
          </cell>
          <cell r="E11" t="str">
            <v>M</v>
          </cell>
          <cell r="F11" t="str">
            <v>Sewer</v>
          </cell>
          <cell r="G11">
            <v>0</v>
          </cell>
          <cell r="H11">
            <v>50726741</v>
          </cell>
          <cell r="I11">
            <v>32994</v>
          </cell>
          <cell r="J11" t="str">
            <v>Preyveng</v>
          </cell>
          <cell r="K11">
            <v>41671</v>
          </cell>
        </row>
        <row r="12">
          <cell r="B12" t="str">
            <v>9-0807</v>
          </cell>
          <cell r="C12" t="str">
            <v>សាយ រដ្ឋា</v>
          </cell>
          <cell r="D12" t="str">
            <v>Say Rotha</v>
          </cell>
          <cell r="E12" t="str">
            <v>M</v>
          </cell>
          <cell r="F12" t="str">
            <v>Sewer</v>
          </cell>
          <cell r="G12">
            <v>0</v>
          </cell>
          <cell r="H12">
            <v>50777642</v>
          </cell>
          <cell r="I12">
            <v>34919</v>
          </cell>
          <cell r="J12" t="str">
            <v>Preyveng</v>
          </cell>
          <cell r="K12">
            <v>41678</v>
          </cell>
        </row>
        <row r="13">
          <cell r="B13" t="str">
            <v>9-0809</v>
          </cell>
          <cell r="C13" t="str">
            <v>ខឹម សារ៉ែម</v>
          </cell>
          <cell r="D13" t="str">
            <v>Khem Sarem</v>
          </cell>
          <cell r="E13" t="str">
            <v>F</v>
          </cell>
          <cell r="F13" t="str">
            <v>Sewer</v>
          </cell>
          <cell r="G13">
            <v>0</v>
          </cell>
          <cell r="H13" t="str">
            <v>No</v>
          </cell>
          <cell r="I13">
            <v>33641</v>
          </cell>
          <cell r="J13" t="str">
            <v>Kampongchhnang</v>
          </cell>
          <cell r="K13">
            <v>41853</v>
          </cell>
        </row>
        <row r="14">
          <cell r="B14" t="str">
            <v>9-0811</v>
          </cell>
          <cell r="C14" t="str">
            <v>ខៀវ រស្មី</v>
          </cell>
          <cell r="D14" t="str">
            <v>Kheav Raksmey</v>
          </cell>
          <cell r="E14" t="str">
            <v>F</v>
          </cell>
          <cell r="F14" t="str">
            <v>Sewer</v>
          </cell>
          <cell r="G14">
            <v>0</v>
          </cell>
          <cell r="H14" t="str">
            <v>No</v>
          </cell>
          <cell r="I14">
            <v>35161</v>
          </cell>
          <cell r="J14" t="str">
            <v>Preyveng</v>
          </cell>
          <cell r="K14">
            <v>41866</v>
          </cell>
        </row>
        <row r="15">
          <cell r="B15" t="str">
            <v>9-0818</v>
          </cell>
          <cell r="C15" t="str">
            <v>ដន ស្រេង</v>
          </cell>
          <cell r="D15" t="str">
            <v>Dorn Sreng</v>
          </cell>
          <cell r="E15" t="str">
            <v>M</v>
          </cell>
          <cell r="F15" t="str">
            <v>Sewer</v>
          </cell>
          <cell r="G15">
            <v>0</v>
          </cell>
          <cell r="H15" t="str">
            <v>No</v>
          </cell>
          <cell r="I15">
            <v>33644</v>
          </cell>
          <cell r="J15" t="str">
            <v>Kampongthom</v>
          </cell>
          <cell r="K15">
            <v>41157</v>
          </cell>
        </row>
        <row r="16">
          <cell r="B16" t="str">
            <v>9-0820</v>
          </cell>
          <cell r="C16" t="str">
            <v>ជឹម ហាន</v>
          </cell>
          <cell r="D16" t="str">
            <v>Chhim Han</v>
          </cell>
          <cell r="E16" t="str">
            <v>F</v>
          </cell>
          <cell r="F16" t="str">
            <v>Sewer</v>
          </cell>
          <cell r="G16">
            <v>0</v>
          </cell>
          <cell r="H16">
            <v>90255565</v>
          </cell>
          <cell r="I16">
            <v>32122</v>
          </cell>
          <cell r="J16" t="str">
            <v>Svayreang</v>
          </cell>
          <cell r="K16">
            <v>41751</v>
          </cell>
        </row>
        <row r="17">
          <cell r="B17" t="str">
            <v>9-0835</v>
          </cell>
          <cell r="C17" t="str">
            <v>ឡោ ឃី</v>
          </cell>
          <cell r="D17" t="str">
            <v>Lor Khy</v>
          </cell>
          <cell r="E17" t="str">
            <v>M</v>
          </cell>
          <cell r="F17" t="str">
            <v>Sewer</v>
          </cell>
          <cell r="G17">
            <v>0</v>
          </cell>
          <cell r="H17">
            <v>60725390</v>
          </cell>
          <cell r="I17">
            <v>31114</v>
          </cell>
          <cell r="J17" t="str">
            <v>Kampongcham</v>
          </cell>
          <cell r="K17">
            <v>41578</v>
          </cell>
        </row>
        <row r="18">
          <cell r="B18" t="str">
            <v>9-0836</v>
          </cell>
          <cell r="C18" t="str">
            <v>ណៃ ចាន់នី</v>
          </cell>
          <cell r="D18" t="str">
            <v>Nay Channy</v>
          </cell>
          <cell r="E18" t="str">
            <v>F</v>
          </cell>
          <cell r="F18" t="str">
            <v>Helper</v>
          </cell>
          <cell r="G18">
            <v>7</v>
          </cell>
          <cell r="H18">
            <v>60326211</v>
          </cell>
          <cell r="I18">
            <v>30263</v>
          </cell>
          <cell r="J18" t="str">
            <v>Kampongcham</v>
          </cell>
          <cell r="K18">
            <v>40290</v>
          </cell>
        </row>
        <row r="19">
          <cell r="B19" t="str">
            <v>9-0837</v>
          </cell>
          <cell r="C19" t="str">
            <v>ហ៊ុល សម្ផស្ស</v>
          </cell>
          <cell r="D19" t="str">
            <v>Hul Samphors</v>
          </cell>
          <cell r="E19" t="str">
            <v>M</v>
          </cell>
          <cell r="F19" t="str">
            <v>Sewer</v>
          </cell>
          <cell r="G19">
            <v>0</v>
          </cell>
          <cell r="H19">
            <v>50777346</v>
          </cell>
          <cell r="I19">
            <v>34335</v>
          </cell>
          <cell r="J19" t="str">
            <v>Preyveng</v>
          </cell>
          <cell r="K19">
            <v>41836</v>
          </cell>
        </row>
        <row r="20">
          <cell r="B20" t="str">
            <v>9-0905</v>
          </cell>
          <cell r="C20" t="str">
            <v>ដន ឃ័រ</v>
          </cell>
          <cell r="D20" t="str">
            <v>Dan Khor</v>
          </cell>
          <cell r="E20" t="str">
            <v>F</v>
          </cell>
          <cell r="F20" t="str">
            <v>Asst.</v>
          </cell>
          <cell r="G20">
            <v>7</v>
          </cell>
          <cell r="H20">
            <v>150274658</v>
          </cell>
          <cell r="I20">
            <v>31213</v>
          </cell>
          <cell r="J20" t="str">
            <v>Kampongthom</v>
          </cell>
          <cell r="K20">
            <v>39405</v>
          </cell>
        </row>
        <row r="21">
          <cell r="B21" t="str">
            <v>9-0951</v>
          </cell>
          <cell r="C21" t="str">
            <v>សោម សារ៉ែន</v>
          </cell>
          <cell r="D21" t="str">
            <v>Soam Saren</v>
          </cell>
          <cell r="E21" t="str">
            <v>F</v>
          </cell>
          <cell r="F21" t="str">
            <v>Sewer</v>
          </cell>
          <cell r="G21">
            <v>0</v>
          </cell>
          <cell r="H21" t="str">
            <v>No</v>
          </cell>
          <cell r="I21">
            <v>30317</v>
          </cell>
          <cell r="J21" t="str">
            <v>Svayreang</v>
          </cell>
          <cell r="K21">
            <v>40350</v>
          </cell>
        </row>
        <row r="22">
          <cell r="B22" t="str">
            <v>9-1054</v>
          </cell>
          <cell r="C22" t="str">
            <v>លឹម ដេត</v>
          </cell>
          <cell r="D22" t="str">
            <v>Leom Det</v>
          </cell>
          <cell r="E22" t="str">
            <v>F</v>
          </cell>
          <cell r="F22" t="str">
            <v>Sewer</v>
          </cell>
          <cell r="G22">
            <v>0</v>
          </cell>
          <cell r="H22" t="str">
            <v>No</v>
          </cell>
          <cell r="I22">
            <v>33581</v>
          </cell>
          <cell r="J22" t="str">
            <v>Takeo</v>
          </cell>
          <cell r="K22">
            <v>40576</v>
          </cell>
        </row>
        <row r="23">
          <cell r="B23" t="str">
            <v>9-1222</v>
          </cell>
          <cell r="C23" t="str">
            <v>ឃឿន ឈឺន</v>
          </cell>
          <cell r="D23" t="str">
            <v>Kkoeun Chhoeun</v>
          </cell>
          <cell r="E23" t="str">
            <v>F</v>
          </cell>
          <cell r="F23" t="str">
            <v>Sewer</v>
          </cell>
          <cell r="G23">
            <v>5</v>
          </cell>
          <cell r="H23">
            <v>51072827</v>
          </cell>
          <cell r="I23">
            <v>33293</v>
          </cell>
          <cell r="J23" t="str">
            <v>Preyveng</v>
          </cell>
          <cell r="K23">
            <v>41967</v>
          </cell>
        </row>
        <row r="24">
          <cell r="B24" t="str">
            <v>9-1239</v>
          </cell>
          <cell r="C24" t="str">
            <v>ក្រឹង សុខន</v>
          </cell>
          <cell r="D24" t="str">
            <v>Kreng Sokhon</v>
          </cell>
          <cell r="E24" t="str">
            <v>F</v>
          </cell>
          <cell r="F24" t="str">
            <v>Sewer</v>
          </cell>
          <cell r="G24">
            <v>6</v>
          </cell>
          <cell r="H24">
            <v>61372718</v>
          </cell>
          <cell r="I24">
            <v>35284</v>
          </cell>
          <cell r="J24" t="str">
            <v>កំំពង់ចាម</v>
          </cell>
          <cell r="K24">
            <v>41974</v>
          </cell>
        </row>
        <row r="25">
          <cell r="B25" t="str">
            <v>9-1245</v>
          </cell>
          <cell r="C25" t="str">
            <v>ធន សុភក្រ្ត័</v>
          </cell>
          <cell r="D25" t="str">
            <v>Thorn Sopheak</v>
          </cell>
          <cell r="E25" t="str">
            <v>M</v>
          </cell>
          <cell r="F25" t="str">
            <v>Leader</v>
          </cell>
          <cell r="G25">
            <v>9</v>
          </cell>
          <cell r="H25">
            <v>20480293</v>
          </cell>
          <cell r="I25">
            <v>29502</v>
          </cell>
          <cell r="J25" t="str">
            <v>ភ្នំពេញ</v>
          </cell>
          <cell r="K25">
            <v>41975</v>
          </cell>
        </row>
        <row r="26">
          <cell r="B26" t="str">
            <v>9-1259</v>
          </cell>
          <cell r="C26" t="str">
            <v>ពិន ណារឿន</v>
          </cell>
          <cell r="D26" t="str">
            <v>Pin Naroeurn</v>
          </cell>
          <cell r="E26" t="str">
            <v>F</v>
          </cell>
          <cell r="F26" t="str">
            <v>Sewer</v>
          </cell>
          <cell r="G26">
            <v>5</v>
          </cell>
          <cell r="H26">
            <v>60872839</v>
          </cell>
          <cell r="I26">
            <v>31203</v>
          </cell>
          <cell r="J26" t="str">
            <v>កំពង់ចាម</v>
          </cell>
          <cell r="K26">
            <v>41979</v>
          </cell>
        </row>
        <row r="27">
          <cell r="B27" t="str">
            <v>9-1270</v>
          </cell>
          <cell r="C27" t="str">
            <v>ជួរ គន្ធា</v>
          </cell>
          <cell r="D27" t="str">
            <v>Chour Kunthea</v>
          </cell>
          <cell r="E27" t="str">
            <v>F</v>
          </cell>
          <cell r="F27" t="str">
            <v>Sewer</v>
          </cell>
          <cell r="G27">
            <v>7</v>
          </cell>
          <cell r="H27" t="str">
            <v>No</v>
          </cell>
          <cell r="I27">
            <v>31602</v>
          </cell>
          <cell r="J27" t="str">
            <v>កំពង់ចាម</v>
          </cell>
          <cell r="K27">
            <v>41984</v>
          </cell>
        </row>
        <row r="28">
          <cell r="B28" t="str">
            <v>9-1308</v>
          </cell>
          <cell r="C28" t="str">
            <v>ហេង ​ចាន់ថុល</v>
          </cell>
          <cell r="D28" t="str">
            <v>Heng Chanthol</v>
          </cell>
          <cell r="E28" t="str">
            <v>M</v>
          </cell>
          <cell r="F28" t="str">
            <v>Sewer</v>
          </cell>
          <cell r="G28">
            <v>7</v>
          </cell>
          <cell r="H28">
            <v>61038859</v>
          </cell>
          <cell r="I28">
            <v>31426</v>
          </cell>
          <cell r="J28" t="str">
            <v>កំពង់ចាម</v>
          </cell>
          <cell r="K28">
            <v>42009</v>
          </cell>
        </row>
        <row r="29">
          <cell r="B29" t="str">
            <v>9-1323</v>
          </cell>
          <cell r="C29" t="str">
            <v>ស៊ុន ចំរើន</v>
          </cell>
          <cell r="D29" t="str">
            <v>Sum Chamreun</v>
          </cell>
          <cell r="E29" t="str">
            <v>F</v>
          </cell>
          <cell r="F29" t="str">
            <v>Sewer</v>
          </cell>
          <cell r="G29">
            <v>4</v>
          </cell>
          <cell r="H29">
            <v>60327718</v>
          </cell>
          <cell r="I29">
            <v>26109</v>
          </cell>
          <cell r="J29" t="str">
            <v>កំពង់ចាម</v>
          </cell>
          <cell r="K29">
            <v>42012</v>
          </cell>
        </row>
        <row r="30">
          <cell r="B30" t="str">
            <v>9-1418</v>
          </cell>
          <cell r="C30" t="str">
            <v>ឈុក ដាវី</v>
          </cell>
          <cell r="D30" t="str">
            <v>Chhuk Davy</v>
          </cell>
          <cell r="E30" t="str">
            <v>F</v>
          </cell>
          <cell r="F30" t="str">
            <v>Sewer</v>
          </cell>
          <cell r="G30">
            <v>7</v>
          </cell>
          <cell r="H30" t="str">
            <v>No</v>
          </cell>
          <cell r="I30">
            <v>33147</v>
          </cell>
          <cell r="J30" t="str">
            <v>តកែវ</v>
          </cell>
          <cell r="K30">
            <v>42097</v>
          </cell>
        </row>
        <row r="31">
          <cell r="B31" t="str">
            <v>9-1437</v>
          </cell>
          <cell r="C31" t="str">
            <v>គង់ ស្រីលីស</v>
          </cell>
          <cell r="D31" t="str">
            <v>Kong Sreylis</v>
          </cell>
          <cell r="E31" t="str">
            <v>F</v>
          </cell>
          <cell r="F31" t="str">
            <v>Sewer</v>
          </cell>
          <cell r="G31">
            <v>5</v>
          </cell>
          <cell r="H31">
            <v>60824410</v>
          </cell>
          <cell r="I31">
            <v>31127</v>
          </cell>
          <cell r="J31" t="str">
            <v>កំពង់ចាម</v>
          </cell>
          <cell r="K31">
            <v>42115</v>
          </cell>
        </row>
        <row r="32">
          <cell r="B32" t="str">
            <v>9-1461</v>
          </cell>
          <cell r="C32" t="str">
            <v>ប៉ូច រីណា</v>
          </cell>
          <cell r="D32" t="str">
            <v>Poch Rina</v>
          </cell>
          <cell r="E32" t="str">
            <v>F</v>
          </cell>
          <cell r="F32" t="str">
            <v>Sewer</v>
          </cell>
          <cell r="G32">
            <v>10</v>
          </cell>
          <cell r="H32">
            <v>61492376</v>
          </cell>
          <cell r="I32">
            <v>35058</v>
          </cell>
          <cell r="J32" t="str">
            <v>កំពង់ចាម</v>
          </cell>
          <cell r="K32">
            <v>42115</v>
          </cell>
        </row>
        <row r="33">
          <cell r="B33" t="str">
            <v>9-1504</v>
          </cell>
          <cell r="C33" t="str">
            <v>ក្រឹង​ ចាន់ធី</v>
          </cell>
          <cell r="D33" t="str">
            <v>Kroeng Chanthy</v>
          </cell>
          <cell r="E33" t="str">
            <v>F</v>
          </cell>
          <cell r="F33" t="str">
            <v>Sewer</v>
          </cell>
          <cell r="G33">
            <v>6</v>
          </cell>
          <cell r="H33">
            <v>61202551</v>
          </cell>
          <cell r="I33">
            <v>33760</v>
          </cell>
          <cell r="J33" t="str">
            <v>កំពង់ចាម</v>
          </cell>
          <cell r="K33">
            <v>42119</v>
          </cell>
        </row>
        <row r="34">
          <cell r="B34" t="str">
            <v>9-1529</v>
          </cell>
          <cell r="C34" t="str">
            <v>ជីម សុភាព</v>
          </cell>
          <cell r="D34" t="str">
            <v>Chim Sopheap</v>
          </cell>
          <cell r="E34" t="str">
            <v>F</v>
          </cell>
          <cell r="F34" t="str">
            <v>Sewer</v>
          </cell>
          <cell r="G34">
            <v>8</v>
          </cell>
          <cell r="H34">
            <v>90652085</v>
          </cell>
          <cell r="I34">
            <v>35637</v>
          </cell>
          <cell r="J34" t="str">
            <v>ស្វាយរៀង</v>
          </cell>
          <cell r="K34">
            <v>42123</v>
          </cell>
        </row>
        <row r="35">
          <cell r="B35" t="str">
            <v>9-1562</v>
          </cell>
          <cell r="C35" t="str">
            <v>ក្រឹង សុខឃី</v>
          </cell>
          <cell r="D35" t="str">
            <v>Kroeng Sokkhy</v>
          </cell>
          <cell r="E35" t="str">
            <v>F</v>
          </cell>
          <cell r="F35" t="str">
            <v>Sewer</v>
          </cell>
          <cell r="G35">
            <v>4</v>
          </cell>
          <cell r="H35">
            <v>60861519</v>
          </cell>
          <cell r="I35">
            <v>31508</v>
          </cell>
          <cell r="J35" t="str">
            <v>កំពង់ចាម</v>
          </cell>
          <cell r="K35">
            <v>42129</v>
          </cell>
        </row>
        <row r="36">
          <cell r="B36" t="str">
            <v>9-1583</v>
          </cell>
          <cell r="C36" t="str">
            <v>មាស​ ទាវ</v>
          </cell>
          <cell r="D36" t="str">
            <v>Meas Teav</v>
          </cell>
          <cell r="E36" t="str">
            <v>F</v>
          </cell>
          <cell r="F36" t="str">
            <v>Sewer</v>
          </cell>
          <cell r="G36">
            <v>4</v>
          </cell>
          <cell r="H36">
            <v>100501745</v>
          </cell>
          <cell r="I36">
            <v>31473</v>
          </cell>
          <cell r="J36" t="str">
            <v>តាកែវ</v>
          </cell>
          <cell r="K36">
            <v>42133</v>
          </cell>
        </row>
        <row r="37">
          <cell r="B37" t="str">
            <v>9-1626</v>
          </cell>
          <cell r="C37" t="str">
            <v>ឡេង យី</v>
          </cell>
          <cell r="D37" t="str">
            <v>Leng Yi</v>
          </cell>
          <cell r="E37" t="str">
            <v>F</v>
          </cell>
          <cell r="F37" t="str">
            <v>Sewer</v>
          </cell>
          <cell r="G37">
            <v>6</v>
          </cell>
          <cell r="H37" t="str">
            <v>No</v>
          </cell>
          <cell r="I37">
            <v>36589</v>
          </cell>
          <cell r="J37" t="str">
            <v>ព្រៃវែង</v>
          </cell>
          <cell r="K37">
            <v>42142</v>
          </cell>
        </row>
        <row r="38">
          <cell r="B38" t="str">
            <v>9-1658</v>
          </cell>
          <cell r="C38" t="str">
            <v>វ៉ែន សំអាត</v>
          </cell>
          <cell r="D38" t="str">
            <v>Ven Samat</v>
          </cell>
          <cell r="E38" t="str">
            <v>F</v>
          </cell>
          <cell r="F38" t="str">
            <v>Sewer</v>
          </cell>
          <cell r="G38">
            <v>8</v>
          </cell>
          <cell r="H38">
            <v>100756555</v>
          </cell>
          <cell r="I38">
            <v>34249</v>
          </cell>
          <cell r="J38" t="str">
            <v>តាកែវ</v>
          </cell>
          <cell r="K38">
            <v>42146</v>
          </cell>
        </row>
        <row r="39">
          <cell r="B39" t="str">
            <v>9-1666</v>
          </cell>
          <cell r="C39" t="str">
            <v>ណន សុភ័ន</v>
          </cell>
          <cell r="D39" t="str">
            <v>Nan Sophorn</v>
          </cell>
          <cell r="E39" t="str">
            <v>F</v>
          </cell>
          <cell r="F39" t="str">
            <v>Sewer</v>
          </cell>
          <cell r="G39">
            <v>5</v>
          </cell>
          <cell r="H39">
            <v>40298021</v>
          </cell>
          <cell r="I39">
            <v>33311</v>
          </cell>
          <cell r="J39" t="str">
            <v>កំពង់ឆ្នំាង</v>
          </cell>
          <cell r="K39">
            <v>42149</v>
          </cell>
        </row>
        <row r="40">
          <cell r="B40" t="str">
            <v>9-1700</v>
          </cell>
          <cell r="C40" t="str">
            <v>ម៉ៅ សុផាន</v>
          </cell>
          <cell r="D40" t="str">
            <v>Mao Sophan</v>
          </cell>
          <cell r="E40" t="str">
            <v>F</v>
          </cell>
          <cell r="F40" t="str">
            <v>Sewer</v>
          </cell>
          <cell r="G40">
            <v>8</v>
          </cell>
          <cell r="H40">
            <v>90609752</v>
          </cell>
          <cell r="I40">
            <v>30011</v>
          </cell>
          <cell r="J40" t="str">
            <v>ស្វាយរៀង</v>
          </cell>
          <cell r="K40">
            <v>42158</v>
          </cell>
        </row>
        <row r="41">
          <cell r="B41" t="str">
            <v>9-1754</v>
          </cell>
          <cell r="C41" t="str">
            <v>ឌឿ សុផល</v>
          </cell>
          <cell r="D41" t="str">
            <v>Doeur Sophal</v>
          </cell>
          <cell r="E41" t="str">
            <v>F</v>
          </cell>
          <cell r="F41" t="str">
            <v>Sewer</v>
          </cell>
          <cell r="G41">
            <v>10</v>
          </cell>
          <cell r="H41">
            <v>61372582</v>
          </cell>
          <cell r="I41">
            <v>34735</v>
          </cell>
          <cell r="J41" t="str">
            <v>កំពង់ចាម</v>
          </cell>
          <cell r="K41">
            <v>42170</v>
          </cell>
        </row>
        <row r="42">
          <cell r="B42" t="str">
            <v>9-1757</v>
          </cell>
          <cell r="C42" t="str">
            <v>ស្រេង គាហ័ន</v>
          </cell>
          <cell r="D42" t="str">
            <v>Sreng  Keahorn</v>
          </cell>
          <cell r="E42" t="str">
            <v>F</v>
          </cell>
          <cell r="F42" t="str">
            <v>Sewer</v>
          </cell>
          <cell r="G42">
            <v>7</v>
          </cell>
          <cell r="H42" t="str">
            <v>No</v>
          </cell>
          <cell r="I42">
            <v>33797</v>
          </cell>
          <cell r="J42" t="str">
            <v>កណ្តាល</v>
          </cell>
          <cell r="K42">
            <v>42179</v>
          </cell>
        </row>
        <row r="43">
          <cell r="B43" t="str">
            <v>9-1798</v>
          </cell>
          <cell r="C43" t="str">
            <v>សំ យឿង</v>
          </cell>
          <cell r="D43" t="str">
            <v>Som Yoeurng</v>
          </cell>
          <cell r="E43" t="str">
            <v>F</v>
          </cell>
          <cell r="F43" t="str">
            <v>Sewer</v>
          </cell>
          <cell r="G43">
            <v>3</v>
          </cell>
          <cell r="H43">
            <v>90269441</v>
          </cell>
          <cell r="I43">
            <v>31811</v>
          </cell>
          <cell r="J43" t="str">
            <v>ស្វាយរៀង</v>
          </cell>
          <cell r="K43">
            <v>42205</v>
          </cell>
        </row>
        <row r="44">
          <cell r="B44" t="str">
            <v>9-1809</v>
          </cell>
          <cell r="C44" t="str">
            <v>មិញ ទុំនី</v>
          </cell>
          <cell r="D44" t="str">
            <v>Minh Tomny</v>
          </cell>
          <cell r="E44" t="str">
            <v>F</v>
          </cell>
          <cell r="F44" t="str">
            <v>Sewer</v>
          </cell>
          <cell r="G44">
            <v>7</v>
          </cell>
          <cell r="H44" t="str">
            <v>No</v>
          </cell>
          <cell r="I44">
            <v>34523</v>
          </cell>
          <cell r="J44" t="str">
            <v>តាកែវ</v>
          </cell>
          <cell r="K44">
            <v>42222</v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</row>
      </sheetData>
      <sheetData sheetId="13">
        <row r="4">
          <cell r="C4" t="str">
            <v>Line 10</v>
          </cell>
        </row>
        <row r="7">
          <cell r="B7" t="str">
            <v>10-0913</v>
          </cell>
          <cell r="C7" t="str">
            <v>សែន សុភាស់</v>
          </cell>
          <cell r="D7" t="str">
            <v>Sen Sophors</v>
          </cell>
          <cell r="E7" t="str">
            <v>F</v>
          </cell>
          <cell r="F7" t="str">
            <v>Sewer</v>
          </cell>
          <cell r="G7">
            <v>4</v>
          </cell>
          <cell r="H7">
            <v>110375538</v>
          </cell>
          <cell r="I7">
            <v>32582</v>
          </cell>
          <cell r="J7" t="str">
            <v>Kampot</v>
          </cell>
          <cell r="K7">
            <v>40037</v>
          </cell>
        </row>
        <row r="8">
          <cell r="B8" t="str">
            <v>10-0915</v>
          </cell>
          <cell r="C8" t="str">
            <v>អាន សុថាវី</v>
          </cell>
          <cell r="D8" t="str">
            <v>An Sothavy</v>
          </cell>
          <cell r="E8" t="str">
            <v>M</v>
          </cell>
          <cell r="F8" t="str">
            <v>Sewer</v>
          </cell>
          <cell r="G8">
            <v>0</v>
          </cell>
          <cell r="H8">
            <v>10571871</v>
          </cell>
          <cell r="I8">
            <v>29986</v>
          </cell>
          <cell r="J8" t="str">
            <v>Phnom Penh</v>
          </cell>
          <cell r="K8">
            <v>41255</v>
          </cell>
        </row>
        <row r="9">
          <cell r="B9" t="str">
            <v>10-0921</v>
          </cell>
          <cell r="C9" t="str">
            <v>អូម នី</v>
          </cell>
          <cell r="D9" t="str">
            <v>Om Ny</v>
          </cell>
          <cell r="E9" t="str">
            <v>F</v>
          </cell>
          <cell r="F9" t="str">
            <v>Sewer</v>
          </cell>
          <cell r="G9">
            <v>6</v>
          </cell>
          <cell r="H9">
            <v>50858969</v>
          </cell>
          <cell r="I9">
            <v>35252</v>
          </cell>
          <cell r="J9" t="str">
            <v>Preyveng</v>
          </cell>
          <cell r="K9">
            <v>41385</v>
          </cell>
        </row>
        <row r="10">
          <cell r="B10" t="str">
            <v>10-0926</v>
          </cell>
          <cell r="C10" t="str">
            <v>សែន សុភី</v>
          </cell>
          <cell r="D10" t="str">
            <v>Sen Sophy</v>
          </cell>
          <cell r="E10" t="str">
            <v>F</v>
          </cell>
          <cell r="F10" t="str">
            <v>Sewer</v>
          </cell>
          <cell r="G10">
            <v>0</v>
          </cell>
          <cell r="H10">
            <v>110337525</v>
          </cell>
          <cell r="I10">
            <v>32509</v>
          </cell>
          <cell r="J10" t="str">
            <v>Kampot</v>
          </cell>
          <cell r="K10">
            <v>40037</v>
          </cell>
        </row>
        <row r="11">
          <cell r="B11" t="str">
            <v>10-0928</v>
          </cell>
          <cell r="C11" t="str">
            <v>ពុត ពិសិដ្ឋ</v>
          </cell>
          <cell r="D11" t="str">
            <v>Put Pisith</v>
          </cell>
          <cell r="E11" t="str">
            <v>F</v>
          </cell>
          <cell r="F11" t="str">
            <v>Button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41387</v>
          </cell>
        </row>
        <row r="12">
          <cell r="B12" t="str">
            <v>10-0933</v>
          </cell>
          <cell r="C12" t="str">
            <v>សៀប ស្រីនាង</v>
          </cell>
          <cell r="D12" t="str">
            <v>Seab Sreyneang</v>
          </cell>
          <cell r="E12" t="str">
            <v>F</v>
          </cell>
          <cell r="F12" t="str">
            <v>Sewer</v>
          </cell>
          <cell r="G12">
            <v>0</v>
          </cell>
          <cell r="H12" t="str">
            <v>No</v>
          </cell>
          <cell r="I12">
            <v>33945</v>
          </cell>
          <cell r="J12" t="str">
            <v>Kampongcham</v>
          </cell>
          <cell r="K12">
            <v>40496</v>
          </cell>
        </row>
        <row r="13">
          <cell r="B13" t="str">
            <v>10-0936</v>
          </cell>
          <cell r="C13" t="str">
            <v>ឌុក ដែន</v>
          </cell>
          <cell r="D13" t="str">
            <v>Dok Den</v>
          </cell>
          <cell r="E13" t="str">
            <v>M</v>
          </cell>
          <cell r="F13" t="str">
            <v>Asst.</v>
          </cell>
          <cell r="G13">
            <v>0</v>
          </cell>
          <cell r="H13" t="str">
            <v>No</v>
          </cell>
          <cell r="I13">
            <v>33970</v>
          </cell>
          <cell r="J13" t="str">
            <v>Takeo</v>
          </cell>
          <cell r="K13">
            <v>40690</v>
          </cell>
        </row>
        <row r="14">
          <cell r="B14" t="str">
            <v>10-0939</v>
          </cell>
          <cell r="C14" t="str">
            <v>ប៉ាវ ថារ៉ូ</v>
          </cell>
          <cell r="D14" t="str">
            <v>Bav Tharo</v>
          </cell>
          <cell r="E14" t="str">
            <v>M</v>
          </cell>
          <cell r="F14" t="str">
            <v>Sewer</v>
          </cell>
          <cell r="G14">
            <v>0</v>
          </cell>
          <cell r="H14" t="str">
            <v>No</v>
          </cell>
          <cell r="I14">
            <v>34006</v>
          </cell>
          <cell r="J14" t="str">
            <v>Takeo</v>
          </cell>
          <cell r="K14">
            <v>41803</v>
          </cell>
        </row>
        <row r="15">
          <cell r="B15" t="str">
            <v>10-0953</v>
          </cell>
          <cell r="C15" t="str">
            <v>ជួង មុំ</v>
          </cell>
          <cell r="D15" t="str">
            <v>Chuong Mom</v>
          </cell>
          <cell r="E15" t="str">
            <v>F</v>
          </cell>
          <cell r="F15" t="str">
            <v>Sewer</v>
          </cell>
          <cell r="G15">
            <v>5</v>
          </cell>
          <cell r="H15">
            <v>60191350</v>
          </cell>
          <cell r="I15">
            <v>25667</v>
          </cell>
          <cell r="J15" t="str">
            <v>Kampongcham</v>
          </cell>
          <cell r="K15">
            <v>40356</v>
          </cell>
        </row>
        <row r="16">
          <cell r="B16" t="str">
            <v>10-0955</v>
          </cell>
          <cell r="C16" t="str">
            <v>យឹម ធាន</v>
          </cell>
          <cell r="D16" t="str">
            <v>Yem Thean</v>
          </cell>
          <cell r="E16" t="str">
            <v>F</v>
          </cell>
          <cell r="F16" t="str">
            <v>Sewer</v>
          </cell>
          <cell r="G16">
            <v>0</v>
          </cell>
          <cell r="H16">
            <v>100233047</v>
          </cell>
          <cell r="I16">
            <v>29009</v>
          </cell>
          <cell r="J16" t="str">
            <v>Takeo</v>
          </cell>
          <cell r="K16">
            <v>40016</v>
          </cell>
        </row>
        <row r="17">
          <cell r="B17" t="str">
            <v>10-1205</v>
          </cell>
          <cell r="C17" t="str">
            <v>ចុង ណាង</v>
          </cell>
          <cell r="D17" t="str">
            <v>Chong Nang</v>
          </cell>
          <cell r="E17" t="str">
            <v>F</v>
          </cell>
          <cell r="F17" t="str">
            <v>Sewer</v>
          </cell>
          <cell r="G17">
            <v>8</v>
          </cell>
          <cell r="H17" t="str">
            <v>No</v>
          </cell>
          <cell r="I17">
            <v>35228</v>
          </cell>
          <cell r="J17" t="str">
            <v>ព្រៃវែង</v>
          </cell>
          <cell r="K17">
            <v>41961</v>
          </cell>
        </row>
        <row r="18">
          <cell r="B18" t="str">
            <v>10-1290</v>
          </cell>
          <cell r="C18" t="str">
            <v>ឈន់ លាងអេង</v>
          </cell>
          <cell r="D18" t="str">
            <v>Chhun Leang Eng</v>
          </cell>
          <cell r="E18" t="str">
            <v>F</v>
          </cell>
          <cell r="F18" t="str">
            <v>Helper</v>
          </cell>
          <cell r="G18">
            <v>10</v>
          </cell>
          <cell r="H18" t="str">
            <v>No</v>
          </cell>
          <cell r="I18">
            <v>35046</v>
          </cell>
          <cell r="J18" t="str">
            <v>កំពង់ចាម</v>
          </cell>
          <cell r="K18">
            <v>41992</v>
          </cell>
        </row>
        <row r="19">
          <cell r="B19" t="str">
            <v>10-1321</v>
          </cell>
          <cell r="C19" t="str">
            <v>គិញ សុភ័ស្រ</v>
          </cell>
          <cell r="D19" t="str">
            <v>Kinh Sophors</v>
          </cell>
          <cell r="E19" t="str">
            <v>M</v>
          </cell>
          <cell r="F19" t="str">
            <v>Sewer</v>
          </cell>
          <cell r="G19">
            <v>3</v>
          </cell>
          <cell r="H19" t="str">
            <v>No</v>
          </cell>
          <cell r="I19">
            <v>36039</v>
          </cell>
          <cell r="J19" t="str">
            <v>ព្រៃវែង</v>
          </cell>
          <cell r="K19">
            <v>42011</v>
          </cell>
        </row>
        <row r="20">
          <cell r="B20" t="str">
            <v>10-1326</v>
          </cell>
          <cell r="C20" t="str">
            <v>ព្រាប ផាន្ឌី</v>
          </cell>
          <cell r="D20" t="str">
            <v>Phreab Phanday</v>
          </cell>
          <cell r="E20" t="str">
            <v>F</v>
          </cell>
          <cell r="F20" t="str">
            <v>Sewer</v>
          </cell>
          <cell r="G20">
            <v>8</v>
          </cell>
          <cell r="H20">
            <v>90270098</v>
          </cell>
          <cell r="I20">
            <v>32255</v>
          </cell>
          <cell r="J20" t="str">
            <v>ស្វាយរៀង</v>
          </cell>
          <cell r="K20">
            <v>42012</v>
          </cell>
        </row>
        <row r="21">
          <cell r="B21" t="str">
            <v>10-1406</v>
          </cell>
          <cell r="C21" t="str">
            <v>អុល សុឃាល់</v>
          </cell>
          <cell r="D21" t="str">
            <v>Ol Sokheal</v>
          </cell>
          <cell r="E21" t="str">
            <v>F</v>
          </cell>
          <cell r="F21" t="str">
            <v>Sewer</v>
          </cell>
          <cell r="G21" t="str">
            <v>No</v>
          </cell>
          <cell r="H21">
            <v>110286761</v>
          </cell>
          <cell r="I21">
            <v>31574</v>
          </cell>
          <cell r="J21" t="str">
            <v>កំពត</v>
          </cell>
          <cell r="K21">
            <v>42066</v>
          </cell>
        </row>
        <row r="22">
          <cell r="B22" t="str">
            <v>10-1407</v>
          </cell>
          <cell r="C22" t="str">
            <v>ផាន់ ហាប់</v>
          </cell>
          <cell r="D22" t="str">
            <v>Pheann Hab</v>
          </cell>
          <cell r="E22" t="str">
            <v>F</v>
          </cell>
          <cell r="F22" t="str">
            <v>Sewer</v>
          </cell>
          <cell r="G22" t="str">
            <v>No</v>
          </cell>
          <cell r="H22" t="str">
            <v>No</v>
          </cell>
          <cell r="I22">
            <v>26944</v>
          </cell>
          <cell r="J22" t="str">
            <v>កំពង់ធំ</v>
          </cell>
          <cell r="K22">
            <v>42066</v>
          </cell>
        </row>
        <row r="23">
          <cell r="B23" t="str">
            <v>10-1430</v>
          </cell>
          <cell r="C23" t="str">
            <v>ម៉ៅ ភស្ស</v>
          </cell>
          <cell r="D23" t="str">
            <v>Moa Phors</v>
          </cell>
          <cell r="E23" t="str">
            <v>F</v>
          </cell>
          <cell r="F23" t="str">
            <v>Sewer</v>
          </cell>
          <cell r="G23">
            <v>7</v>
          </cell>
          <cell r="H23">
            <v>90576908</v>
          </cell>
          <cell r="I23">
            <v>34440</v>
          </cell>
          <cell r="J23" t="str">
            <v>ស្វាយរៀង</v>
          </cell>
          <cell r="K23">
            <v>42114</v>
          </cell>
        </row>
        <row r="24">
          <cell r="B24" t="str">
            <v>10-1477</v>
          </cell>
          <cell r="C24" t="str">
            <v>ថោង រីណា</v>
          </cell>
          <cell r="D24" t="str">
            <v>Thorng Rina</v>
          </cell>
          <cell r="E24" t="str">
            <v>F</v>
          </cell>
          <cell r="F24" t="str">
            <v>Sewer</v>
          </cell>
          <cell r="G24">
            <v>9</v>
          </cell>
          <cell r="H24">
            <v>90399588</v>
          </cell>
          <cell r="I24">
            <v>33643</v>
          </cell>
          <cell r="J24" t="str">
            <v>ស្វាយរៀង</v>
          </cell>
          <cell r="K24">
            <v>42117</v>
          </cell>
        </row>
        <row r="25">
          <cell r="B25" t="str">
            <v>10-1478</v>
          </cell>
          <cell r="C25" t="str">
            <v>រស់ ស្រីរ័ត</v>
          </cell>
          <cell r="D25" t="str">
            <v>Ruos Sreyroath</v>
          </cell>
          <cell r="E25" t="str">
            <v>F</v>
          </cell>
          <cell r="F25" t="str">
            <v>Sewer</v>
          </cell>
          <cell r="G25">
            <v>6</v>
          </cell>
          <cell r="H25">
            <v>50510636</v>
          </cell>
          <cell r="I25">
            <v>31864</v>
          </cell>
          <cell r="J25" t="str">
            <v>ព្រៃវែង</v>
          </cell>
          <cell r="K25">
            <v>42117</v>
          </cell>
        </row>
        <row r="26">
          <cell r="B26" t="str">
            <v>10-1490</v>
          </cell>
          <cell r="C26" t="str">
            <v>ញ៉ែម សុភណ្ឌ័</v>
          </cell>
          <cell r="D26" t="str">
            <v>Nhem Sophorn</v>
          </cell>
          <cell r="E26" t="str">
            <v>F</v>
          </cell>
          <cell r="F26" t="str">
            <v>Sewer</v>
          </cell>
          <cell r="G26">
            <v>7</v>
          </cell>
          <cell r="H26">
            <v>51017174</v>
          </cell>
          <cell r="I26">
            <v>29650</v>
          </cell>
          <cell r="J26" t="str">
            <v>ព្រៃវែង</v>
          </cell>
          <cell r="K26">
            <v>42118</v>
          </cell>
        </row>
        <row r="27">
          <cell r="B27" t="str">
            <v>10-1498</v>
          </cell>
          <cell r="C27" t="str">
            <v>ម៉ាប់ អិត</v>
          </cell>
          <cell r="D27" t="str">
            <v>Mab Iet</v>
          </cell>
          <cell r="E27" t="str">
            <v>F</v>
          </cell>
          <cell r="F27" t="str">
            <v>Sewer</v>
          </cell>
          <cell r="G27">
            <v>7</v>
          </cell>
          <cell r="H27">
            <v>150298807</v>
          </cell>
          <cell r="I27">
            <v>31229</v>
          </cell>
          <cell r="J27" t="str">
            <v>កំពង់ធំ</v>
          </cell>
          <cell r="K27">
            <v>42119</v>
          </cell>
        </row>
        <row r="28">
          <cell r="B28" t="str">
            <v>10-1499</v>
          </cell>
          <cell r="C28" t="str">
            <v>ស៊ុន សុណា</v>
          </cell>
          <cell r="D28" t="str">
            <v>Sun Sona</v>
          </cell>
          <cell r="E28" t="str">
            <v>F</v>
          </cell>
          <cell r="F28" t="str">
            <v>Helper</v>
          </cell>
          <cell r="G28">
            <v>8</v>
          </cell>
          <cell r="H28">
            <v>100781253</v>
          </cell>
          <cell r="I28">
            <v>35864</v>
          </cell>
          <cell r="J28" t="str">
            <v>តាកែវ</v>
          </cell>
          <cell r="K28">
            <v>42119</v>
          </cell>
        </row>
        <row r="29">
          <cell r="B29" t="str">
            <v>10-1500</v>
          </cell>
          <cell r="C29" t="str">
            <v>ជឹម ធារី</v>
          </cell>
          <cell r="D29" t="str">
            <v>Chim Theary</v>
          </cell>
          <cell r="E29" t="str">
            <v>F</v>
          </cell>
          <cell r="F29" t="str">
            <v>Sewer</v>
          </cell>
          <cell r="G29">
            <v>10</v>
          </cell>
          <cell r="H29">
            <v>100677393</v>
          </cell>
          <cell r="I29">
            <v>34032</v>
          </cell>
          <cell r="J29" t="str">
            <v>តាកែវ</v>
          </cell>
          <cell r="K29">
            <v>42119</v>
          </cell>
        </row>
        <row r="30">
          <cell r="B30" t="str">
            <v>10-1523</v>
          </cell>
          <cell r="C30" t="str">
            <v>យិន បិច</v>
          </cell>
          <cell r="D30" t="str">
            <v>Yin Pich</v>
          </cell>
          <cell r="E30" t="str">
            <v>F</v>
          </cell>
          <cell r="F30" t="str">
            <v>Sewer</v>
          </cell>
          <cell r="G30">
            <v>7</v>
          </cell>
          <cell r="H30">
            <v>90503541</v>
          </cell>
          <cell r="I30">
            <v>33454</v>
          </cell>
          <cell r="J30" t="str">
            <v>ស្វាយរៀង</v>
          </cell>
          <cell r="K30">
            <v>42122</v>
          </cell>
        </row>
        <row r="31">
          <cell r="B31" t="str">
            <v>10-1557</v>
          </cell>
          <cell r="C31" t="str">
            <v>ពៅ ទុន</v>
          </cell>
          <cell r="D31" t="str">
            <v>Pov Tun</v>
          </cell>
          <cell r="E31" t="str">
            <v>F</v>
          </cell>
          <cell r="F31" t="str">
            <v>Sewer</v>
          </cell>
          <cell r="G31" t="str">
            <v>No</v>
          </cell>
          <cell r="H31">
            <v>50112903</v>
          </cell>
          <cell r="I31">
            <v>30326</v>
          </cell>
          <cell r="J31" t="str">
            <v>ព្រៃវែង</v>
          </cell>
          <cell r="K31">
            <v>42128</v>
          </cell>
        </row>
        <row r="32">
          <cell r="B32" t="str">
            <v>10-1578</v>
          </cell>
          <cell r="C32" t="str">
            <v>ជិន អៀត</v>
          </cell>
          <cell r="D32" t="str">
            <v>Chin Eat</v>
          </cell>
          <cell r="E32" t="str">
            <v>M</v>
          </cell>
          <cell r="F32" t="str">
            <v>Sewer</v>
          </cell>
          <cell r="G32">
            <v>6</v>
          </cell>
          <cell r="H32">
            <v>150467430</v>
          </cell>
          <cell r="I32">
            <v>33704</v>
          </cell>
          <cell r="J32" t="str">
            <v>កំពង់ធំ</v>
          </cell>
          <cell r="K32">
            <v>42131</v>
          </cell>
        </row>
        <row r="33">
          <cell r="B33" t="str">
            <v>10-1593</v>
          </cell>
          <cell r="C33" t="str">
            <v>ដន ឃា</v>
          </cell>
          <cell r="D33" t="str">
            <v>Dorn Khea</v>
          </cell>
          <cell r="E33" t="str">
            <v>F</v>
          </cell>
          <cell r="F33" t="str">
            <v>Sewer</v>
          </cell>
          <cell r="G33">
            <v>10</v>
          </cell>
          <cell r="H33">
            <v>150523100</v>
          </cell>
          <cell r="I33">
            <v>34143</v>
          </cell>
          <cell r="J33" t="str">
            <v>កំពង់ធំ</v>
          </cell>
          <cell r="K33">
            <v>42135</v>
          </cell>
        </row>
        <row r="34">
          <cell r="B34" t="str">
            <v>10-1594</v>
          </cell>
          <cell r="C34" t="str">
            <v>ញ៉ សាម៉ាន</v>
          </cell>
          <cell r="D34" t="str">
            <v>Nhor Saman</v>
          </cell>
          <cell r="E34" t="str">
            <v>F</v>
          </cell>
          <cell r="F34" t="str">
            <v>Sewer</v>
          </cell>
          <cell r="G34">
            <v>8</v>
          </cell>
          <cell r="H34">
            <v>90529036</v>
          </cell>
          <cell r="I34">
            <v>33704</v>
          </cell>
          <cell r="J34" t="str">
            <v>ស្វាយរៀង</v>
          </cell>
          <cell r="K34">
            <v>42135</v>
          </cell>
        </row>
        <row r="35">
          <cell r="B35" t="str">
            <v>10-1611</v>
          </cell>
          <cell r="C35" t="str">
            <v>ផាន មុំ</v>
          </cell>
          <cell r="D35" t="str">
            <v>Phan Mom</v>
          </cell>
          <cell r="E35" t="str">
            <v>F</v>
          </cell>
          <cell r="F35" t="str">
            <v>Sewer</v>
          </cell>
          <cell r="G35">
            <v>4</v>
          </cell>
          <cell r="H35">
            <v>110327876</v>
          </cell>
          <cell r="I35">
            <v>31515</v>
          </cell>
          <cell r="J35" t="str">
            <v>កំពត</v>
          </cell>
          <cell r="K35">
            <v>42142</v>
          </cell>
        </row>
        <row r="36">
          <cell r="B36" t="str">
            <v>10-1629</v>
          </cell>
          <cell r="C36" t="str">
            <v>ថោង​ ស៊ាងហ៊ី</v>
          </cell>
          <cell r="D36" t="str">
            <v>Thorng Seanghy</v>
          </cell>
          <cell r="E36" t="str">
            <v>F</v>
          </cell>
          <cell r="F36" t="str">
            <v>Sewer</v>
          </cell>
          <cell r="G36">
            <v>5</v>
          </cell>
          <cell r="H36">
            <v>60861322</v>
          </cell>
          <cell r="I36">
            <v>31112</v>
          </cell>
          <cell r="J36" t="str">
            <v>កំពង់ចាម</v>
          </cell>
          <cell r="K36">
            <v>42142</v>
          </cell>
        </row>
        <row r="37">
          <cell r="B37" t="str">
            <v>10-1691</v>
          </cell>
          <cell r="C37" t="str">
            <v>កែម អេង</v>
          </cell>
          <cell r="D37" t="str">
            <v>Kem Eng</v>
          </cell>
          <cell r="E37" t="str">
            <v>F</v>
          </cell>
          <cell r="F37" t="str">
            <v>Sewer</v>
          </cell>
          <cell r="G37">
            <v>3</v>
          </cell>
          <cell r="H37">
            <v>61672458</v>
          </cell>
          <cell r="I37">
            <v>30390</v>
          </cell>
          <cell r="J37" t="str">
            <v>កំពង់ចាម</v>
          </cell>
          <cell r="K37">
            <v>42157</v>
          </cell>
        </row>
        <row r="38">
          <cell r="B38" t="str">
            <v>10-1782</v>
          </cell>
          <cell r="C38" t="str">
            <v>កឺ ជ្រូក</v>
          </cell>
          <cell r="D38" t="str">
            <v>Keu Chrouk</v>
          </cell>
          <cell r="E38" t="str">
            <v>M</v>
          </cell>
          <cell r="F38" t="str">
            <v>Sewer</v>
          </cell>
          <cell r="G38">
            <v>4</v>
          </cell>
          <cell r="H38">
            <v>61557102</v>
          </cell>
          <cell r="I38">
            <v>31188</v>
          </cell>
          <cell r="J38" t="str">
            <v>កំពង់ចាម</v>
          </cell>
          <cell r="K38">
            <v>42186</v>
          </cell>
        </row>
        <row r="39">
          <cell r="B39" t="str">
            <v>10-1783</v>
          </cell>
          <cell r="C39" t="str">
            <v>មុំ សុភា</v>
          </cell>
          <cell r="D39" t="str">
            <v>Mom Sophea</v>
          </cell>
          <cell r="E39" t="str">
            <v>M</v>
          </cell>
          <cell r="F39" t="str">
            <v>Sewer</v>
          </cell>
          <cell r="G39">
            <v>6</v>
          </cell>
          <cell r="H39">
            <v>10079397</v>
          </cell>
          <cell r="I39">
            <v>29716</v>
          </cell>
          <cell r="J39" t="str">
            <v>តាកែវ</v>
          </cell>
          <cell r="K39">
            <v>42186</v>
          </cell>
        </row>
        <row r="40">
          <cell r="B40" t="str">
            <v>10-1784</v>
          </cell>
          <cell r="C40" t="str">
            <v>ភោគ សាខុម</v>
          </cell>
          <cell r="D40" t="str">
            <v>Phork Sakhom</v>
          </cell>
          <cell r="E40" t="str">
            <v>M</v>
          </cell>
          <cell r="F40" t="str">
            <v>Sewer</v>
          </cell>
          <cell r="G40">
            <v>6</v>
          </cell>
          <cell r="H40">
            <v>90278982</v>
          </cell>
          <cell r="I40">
            <v>32029</v>
          </cell>
          <cell r="J40" t="str">
            <v>ស្វាយរៀង</v>
          </cell>
          <cell r="K40">
            <v>42186</v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</row>
      </sheetData>
      <sheetData sheetId="14">
        <row r="4">
          <cell r="C4" t="str">
            <v>Cutting</v>
          </cell>
        </row>
        <row r="7">
          <cell r="B7" t="str">
            <v>CU-0067</v>
          </cell>
          <cell r="C7" t="str">
            <v>លាភ សាលឿម</v>
          </cell>
          <cell r="D7" t="str">
            <v>Leab Saloeurm</v>
          </cell>
          <cell r="E7" t="str">
            <v>M</v>
          </cell>
          <cell r="F7" t="str">
            <v>Cutter</v>
          </cell>
          <cell r="G7">
            <v>0</v>
          </cell>
          <cell r="H7" t="str">
            <v>No</v>
          </cell>
          <cell r="I7">
            <v>29689</v>
          </cell>
          <cell r="J7" t="str">
            <v>Phnom Penh</v>
          </cell>
          <cell r="K7">
            <v>40353</v>
          </cell>
        </row>
        <row r="8">
          <cell r="B8" t="str">
            <v>CU-0078</v>
          </cell>
          <cell r="C8" t="str">
            <v>ឃុន សុម៉ាលី</v>
          </cell>
          <cell r="D8" t="str">
            <v>Khun Somaly</v>
          </cell>
          <cell r="E8" t="str">
            <v>F</v>
          </cell>
          <cell r="F8" t="str">
            <v>Cuttlayer</v>
          </cell>
          <cell r="G8">
            <v>0</v>
          </cell>
          <cell r="H8">
            <v>100463018</v>
          </cell>
          <cell r="I8">
            <v>32223</v>
          </cell>
          <cell r="J8" t="str">
            <v>Takeo</v>
          </cell>
          <cell r="K8">
            <v>40494</v>
          </cell>
        </row>
        <row r="9">
          <cell r="B9" t="str">
            <v>CU-0393</v>
          </cell>
          <cell r="C9" t="str">
            <v>ហាក់ សុខន</v>
          </cell>
          <cell r="D9" t="str">
            <v>Hak Sokhorn</v>
          </cell>
          <cell r="E9" t="str">
            <v>F</v>
          </cell>
          <cell r="F9" t="str">
            <v>Cutlayer</v>
          </cell>
          <cell r="G9">
            <v>0</v>
          </cell>
          <cell r="H9">
            <v>0</v>
          </cell>
          <cell r="I9">
            <v>0</v>
          </cell>
          <cell r="J9" t="str">
            <v>Preyveng</v>
          </cell>
          <cell r="K9">
            <v>39928</v>
          </cell>
        </row>
        <row r="10">
          <cell r="B10" t="str">
            <v>CU-0679</v>
          </cell>
          <cell r="C10" t="str">
            <v>ឌី ដានី</v>
          </cell>
          <cell r="D10" t="str">
            <v>Dy Dany</v>
          </cell>
          <cell r="E10" t="str">
            <v>F</v>
          </cell>
          <cell r="F10" t="str">
            <v>Cuttlayer</v>
          </cell>
          <cell r="G10">
            <v>0</v>
          </cell>
          <cell r="H10">
            <v>60824474</v>
          </cell>
          <cell r="I10">
            <v>32131</v>
          </cell>
          <cell r="J10" t="str">
            <v>Kampongcham</v>
          </cell>
          <cell r="K10">
            <v>38909</v>
          </cell>
        </row>
        <row r="11">
          <cell r="B11" t="str">
            <v>CU-0713</v>
          </cell>
          <cell r="C11" t="str">
            <v>អ៊ុន​ រដ្ឋា</v>
          </cell>
          <cell r="D11" t="str">
            <v>Un Rotha</v>
          </cell>
          <cell r="E11" t="str">
            <v>F</v>
          </cell>
          <cell r="F11" t="str">
            <v>Cuttlayer</v>
          </cell>
          <cell r="G11">
            <v>8</v>
          </cell>
          <cell r="H11">
            <v>50903010</v>
          </cell>
          <cell r="I11">
            <v>33819</v>
          </cell>
          <cell r="J11" t="str">
            <v>Preyveng</v>
          </cell>
          <cell r="K11">
            <v>41915</v>
          </cell>
        </row>
        <row r="12">
          <cell r="B12" t="str">
            <v>CU-0774</v>
          </cell>
          <cell r="C12" t="str">
            <v>វន រីណា</v>
          </cell>
          <cell r="D12" t="str">
            <v>Vorn Rina</v>
          </cell>
          <cell r="E12" t="str">
            <v>F</v>
          </cell>
          <cell r="F12" t="str">
            <v>Cuttlayer</v>
          </cell>
          <cell r="G12">
            <v>0</v>
          </cell>
          <cell r="H12" t="str">
            <v>No</v>
          </cell>
          <cell r="I12">
            <v>34153</v>
          </cell>
          <cell r="J12" t="str">
            <v>Kandal</v>
          </cell>
          <cell r="K12">
            <v>40403</v>
          </cell>
        </row>
        <row r="13">
          <cell r="B13" t="str">
            <v>CU-0885</v>
          </cell>
          <cell r="C13" t="str">
            <v>ហ៊ឹម យ៉ា</v>
          </cell>
          <cell r="D13" t="str">
            <v>Hoem Ya</v>
          </cell>
          <cell r="E13" t="str">
            <v>F</v>
          </cell>
          <cell r="F13" t="str">
            <v>Cuttlayer</v>
          </cell>
          <cell r="G13">
            <v>0</v>
          </cell>
          <cell r="H13" t="str">
            <v>No</v>
          </cell>
          <cell r="I13">
            <v>32051</v>
          </cell>
          <cell r="J13" t="str">
            <v>Kampongcham</v>
          </cell>
          <cell r="K13">
            <v>39860</v>
          </cell>
        </row>
        <row r="14">
          <cell r="B14" t="str">
            <v>CU-1005</v>
          </cell>
          <cell r="C14" t="str">
            <v>មាស តូកូ</v>
          </cell>
          <cell r="D14" t="str">
            <v>Meas Tokou</v>
          </cell>
          <cell r="E14" t="str">
            <v>M</v>
          </cell>
          <cell r="F14" t="str">
            <v>Cutter</v>
          </cell>
          <cell r="G14">
            <v>0</v>
          </cell>
          <cell r="H14">
            <v>10561477</v>
          </cell>
          <cell r="I14">
            <v>31297</v>
          </cell>
          <cell r="J14" t="str">
            <v>Kandal</v>
          </cell>
          <cell r="K14">
            <v>41536</v>
          </cell>
        </row>
        <row r="15">
          <cell r="B15" t="str">
            <v>CU-1015</v>
          </cell>
          <cell r="C15" t="str">
            <v>ហេង ស៊ីណន</v>
          </cell>
          <cell r="D15" t="str">
            <v>Heng Sinan</v>
          </cell>
          <cell r="E15" t="str">
            <v>F</v>
          </cell>
          <cell r="F15" t="str">
            <v>Cutlayer</v>
          </cell>
          <cell r="G15">
            <v>0</v>
          </cell>
          <cell r="H15">
            <v>50421513</v>
          </cell>
          <cell r="I15">
            <v>31292</v>
          </cell>
          <cell r="J15" t="str">
            <v>Preyveng</v>
          </cell>
          <cell r="K15">
            <v>41575</v>
          </cell>
        </row>
        <row r="16">
          <cell r="B16" t="str">
            <v>CU-1017</v>
          </cell>
          <cell r="C16" t="str">
            <v>វ៉ន ធាវី</v>
          </cell>
          <cell r="D16" t="str">
            <v>Vorn Theavy</v>
          </cell>
          <cell r="E16" t="str">
            <v>F</v>
          </cell>
          <cell r="F16" t="str">
            <v>Cutlayer</v>
          </cell>
          <cell r="G16">
            <v>0</v>
          </cell>
          <cell r="H16">
            <v>90635525</v>
          </cell>
          <cell r="I16">
            <v>34804</v>
          </cell>
          <cell r="J16" t="str">
            <v>Svayreang</v>
          </cell>
          <cell r="K16">
            <v>41864</v>
          </cell>
        </row>
        <row r="17">
          <cell r="B17" t="str">
            <v>CU-1051</v>
          </cell>
          <cell r="C17" t="str">
            <v>ពេញ សាវី</v>
          </cell>
          <cell r="D17" t="str">
            <v>Penh Savy</v>
          </cell>
          <cell r="E17" t="str">
            <v>M</v>
          </cell>
          <cell r="F17" t="str">
            <v>Cutter</v>
          </cell>
          <cell r="G17">
            <v>12</v>
          </cell>
          <cell r="H17">
            <v>60215054</v>
          </cell>
          <cell r="I17">
            <v>29321</v>
          </cell>
          <cell r="J17" t="str">
            <v>Kampongcham</v>
          </cell>
          <cell r="K17">
            <v>40575</v>
          </cell>
        </row>
        <row r="18">
          <cell r="B18" t="str">
            <v>CU-1082</v>
          </cell>
          <cell r="C18" t="str">
            <v>ជិន ចរិយា</v>
          </cell>
          <cell r="D18" t="str">
            <v>Chin Chakriya</v>
          </cell>
          <cell r="E18" t="str">
            <v>F</v>
          </cell>
          <cell r="F18" t="str">
            <v>Cutlayer</v>
          </cell>
          <cell r="G18">
            <v>0</v>
          </cell>
          <cell r="H18">
            <v>60193537</v>
          </cell>
          <cell r="I18">
            <v>29597</v>
          </cell>
          <cell r="J18" t="str">
            <v>Kampongcham</v>
          </cell>
          <cell r="K18">
            <v>40715</v>
          </cell>
        </row>
        <row r="19">
          <cell r="B19" t="str">
            <v>CU-1126</v>
          </cell>
          <cell r="C19" t="str">
            <v>ផេង បុប្ផា</v>
          </cell>
          <cell r="D19" t="str">
            <v>Pheng Bopha</v>
          </cell>
          <cell r="E19" t="str">
            <v>F</v>
          </cell>
          <cell r="F19" t="str">
            <v>Cutlayer</v>
          </cell>
          <cell r="G19">
            <v>0</v>
          </cell>
          <cell r="H19" t="str">
            <v>No</v>
          </cell>
          <cell r="I19">
            <v>31813</v>
          </cell>
          <cell r="J19" t="str">
            <v>Kampongcham</v>
          </cell>
          <cell r="K19">
            <v>41796</v>
          </cell>
        </row>
        <row r="20">
          <cell r="B20" t="str">
            <v>CU-1133</v>
          </cell>
          <cell r="C20" t="str">
            <v>សៀប សៀងថៃ</v>
          </cell>
          <cell r="D20" t="str">
            <v>Seab Seangthai</v>
          </cell>
          <cell r="E20" t="str">
            <v>F</v>
          </cell>
          <cell r="F20" t="str">
            <v>Cutlayer</v>
          </cell>
          <cell r="G20">
            <v>0</v>
          </cell>
          <cell r="H20">
            <v>61427035</v>
          </cell>
          <cell r="I20">
            <v>34729</v>
          </cell>
          <cell r="J20" t="str">
            <v>Kampongcham</v>
          </cell>
          <cell r="K20">
            <v>41810</v>
          </cell>
        </row>
        <row r="21">
          <cell r="B21" t="str">
            <v>CU-1176</v>
          </cell>
          <cell r="C21" t="str">
            <v>ធួក វ៉ាន្នី</v>
          </cell>
          <cell r="D21" t="str">
            <v>Thuok Vanny</v>
          </cell>
          <cell r="E21" t="str">
            <v>F</v>
          </cell>
          <cell r="F21" t="str">
            <v>Cutlayer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41933</v>
          </cell>
        </row>
        <row r="22">
          <cell r="B22" t="str">
            <v>CU-1468</v>
          </cell>
          <cell r="C22" t="str">
            <v>កេត សាវី</v>
          </cell>
          <cell r="D22" t="str">
            <v>Ket Savy</v>
          </cell>
          <cell r="E22" t="str">
            <v>F</v>
          </cell>
          <cell r="F22" t="str">
            <v>Cutlayer</v>
          </cell>
          <cell r="G22">
            <v>8</v>
          </cell>
          <cell r="H22" t="str">
            <v>No</v>
          </cell>
          <cell r="I22">
            <v>33374</v>
          </cell>
          <cell r="J22" t="str">
            <v>ព្រៃវែង</v>
          </cell>
          <cell r="K22">
            <v>42116</v>
          </cell>
        </row>
        <row r="23">
          <cell r="B23" t="str">
            <v>CU-1509</v>
          </cell>
          <cell r="C23" t="str">
            <v>សួស ថានី</v>
          </cell>
          <cell r="D23" t="str">
            <v>Suos Thany</v>
          </cell>
          <cell r="E23" t="str">
            <v>F</v>
          </cell>
          <cell r="F23" t="str">
            <v>Cutlayer</v>
          </cell>
          <cell r="G23">
            <v>7</v>
          </cell>
          <cell r="H23">
            <v>100418955</v>
          </cell>
          <cell r="I23">
            <v>31056</v>
          </cell>
          <cell r="J23" t="str">
            <v>តាកែវ</v>
          </cell>
          <cell r="K23">
            <v>42121</v>
          </cell>
        </row>
        <row r="24">
          <cell r="B24" t="str">
            <v>CU-1519</v>
          </cell>
          <cell r="C24" t="str">
            <v>កុល បុប្ផា</v>
          </cell>
          <cell r="D24" t="str">
            <v>Kol Bopha</v>
          </cell>
          <cell r="E24" t="str">
            <v>F</v>
          </cell>
          <cell r="F24" t="str">
            <v>Cutlayer</v>
          </cell>
          <cell r="G24">
            <v>11</v>
          </cell>
          <cell r="H24">
            <v>110351486</v>
          </cell>
          <cell r="I24">
            <v>33281</v>
          </cell>
          <cell r="J24" t="str">
            <v>កំពត</v>
          </cell>
          <cell r="K24">
            <v>42122</v>
          </cell>
        </row>
        <row r="25">
          <cell r="B25" t="str">
            <v>CU-1628</v>
          </cell>
          <cell r="C25" t="str">
            <v>រស់ ចាន់រិទ្ធិ</v>
          </cell>
          <cell r="D25" t="str">
            <v>Ros Chanrith</v>
          </cell>
          <cell r="E25" t="str">
            <v>F</v>
          </cell>
          <cell r="F25" t="str">
            <v>Cutlayer</v>
          </cell>
          <cell r="G25">
            <v>7</v>
          </cell>
          <cell r="H25">
            <v>80004568</v>
          </cell>
          <cell r="I25">
            <v>29493</v>
          </cell>
          <cell r="J25" t="str">
            <v>ស្ទឹងត្រែង</v>
          </cell>
          <cell r="K25">
            <v>42142</v>
          </cell>
        </row>
        <row r="26">
          <cell r="B26" t="str">
            <v>CU-1759</v>
          </cell>
          <cell r="C26" t="str">
            <v>ស្រុន ដាលីន</v>
          </cell>
          <cell r="D26" t="str">
            <v>Srun Dalin</v>
          </cell>
          <cell r="E26" t="str">
            <v>F</v>
          </cell>
          <cell r="F26" t="str">
            <v>Cutlayer</v>
          </cell>
          <cell r="G26">
            <v>4</v>
          </cell>
          <cell r="H26" t="str">
            <v>No</v>
          </cell>
          <cell r="I26">
            <v>36131</v>
          </cell>
          <cell r="J26" t="str">
            <v>កំពាង់ចាម</v>
          </cell>
          <cell r="K26">
            <v>42186</v>
          </cell>
        </row>
        <row r="27">
          <cell r="B27" t="str">
            <v>CU-1760</v>
          </cell>
          <cell r="C27" t="str">
            <v>សម្បត្តិ ស្រីអង</v>
          </cell>
          <cell r="D27" t="str">
            <v>Sambat Sreyorng</v>
          </cell>
          <cell r="E27" t="str">
            <v>F</v>
          </cell>
          <cell r="F27" t="str">
            <v>Cutlayer</v>
          </cell>
          <cell r="G27">
            <v>5</v>
          </cell>
          <cell r="H27" t="str">
            <v>No</v>
          </cell>
          <cell r="I27">
            <v>35855</v>
          </cell>
          <cell r="J27" t="str">
            <v>បាត់ដំបង</v>
          </cell>
          <cell r="K27">
            <v>42186</v>
          </cell>
        </row>
        <row r="28">
          <cell r="B28" t="str">
            <v>CU-1762</v>
          </cell>
          <cell r="C28" t="str">
            <v>កយ​ សុជយ័</v>
          </cell>
          <cell r="D28" t="str">
            <v>Koy Sokchay</v>
          </cell>
          <cell r="E28" t="str">
            <v>F</v>
          </cell>
          <cell r="F28" t="str">
            <v>Cutlayer</v>
          </cell>
          <cell r="G28">
            <v>10</v>
          </cell>
          <cell r="H28">
            <v>50843287</v>
          </cell>
          <cell r="I28">
            <v>34553</v>
          </cell>
          <cell r="J28" t="str">
            <v>ព្រៃវែង</v>
          </cell>
          <cell r="K28">
            <v>42187</v>
          </cell>
        </row>
        <row r="29">
          <cell r="B29" t="str">
            <v>CU-1763</v>
          </cell>
          <cell r="C29" t="str">
            <v>ណំាង​ ស្រ៊ីម</v>
          </cell>
          <cell r="D29" t="str">
            <v>Nang Srim</v>
          </cell>
          <cell r="E29" t="str">
            <v>F</v>
          </cell>
          <cell r="F29" t="str">
            <v>Cutlayer</v>
          </cell>
          <cell r="G29">
            <v>8</v>
          </cell>
          <cell r="H29">
            <v>20857866</v>
          </cell>
          <cell r="I29">
            <v>33309</v>
          </cell>
          <cell r="J29" t="str">
            <v>កណ្តាល</v>
          </cell>
          <cell r="K29">
            <v>42189</v>
          </cell>
        </row>
        <row r="30">
          <cell r="B30" t="str">
            <v>CU-1764</v>
          </cell>
          <cell r="C30" t="str">
            <v>ឆេង សុខរ៉ាន</v>
          </cell>
          <cell r="D30" t="str">
            <v>Chheng Sokran</v>
          </cell>
          <cell r="E30" t="str">
            <v>F</v>
          </cell>
          <cell r="F30" t="str">
            <v>Cutlayer</v>
          </cell>
          <cell r="G30">
            <v>8</v>
          </cell>
          <cell r="H30" t="str">
            <v>No</v>
          </cell>
          <cell r="I30">
            <v>35058</v>
          </cell>
          <cell r="J30" t="str">
            <v>កំពង់ស្ពឺ</v>
          </cell>
          <cell r="K30">
            <v>42191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</row>
      </sheetData>
      <sheetData sheetId="15">
        <row r="7">
          <cell r="B7" t="str">
            <v>CA-1374</v>
          </cell>
          <cell r="C7" t="str">
            <v>ពាក្យ សាន</v>
          </cell>
          <cell r="D7" t="str">
            <v>Peak Sann</v>
          </cell>
          <cell r="E7" t="str">
            <v>M</v>
          </cell>
          <cell r="F7" t="str">
            <v>Caton</v>
          </cell>
          <cell r="G7">
            <v>11</v>
          </cell>
          <cell r="H7" t="str">
            <v>No</v>
          </cell>
          <cell r="I7">
            <v>21796</v>
          </cell>
          <cell r="J7" t="str">
            <v>ស្វាយរៀង</v>
          </cell>
          <cell r="K7">
            <v>41944</v>
          </cell>
        </row>
        <row r="8">
          <cell r="B8" t="str">
            <v>CA-1790</v>
          </cell>
          <cell r="C8" t="str">
            <v>ទឹម មិនា</v>
          </cell>
          <cell r="D8" t="str">
            <v>Toem Minea</v>
          </cell>
          <cell r="E8" t="str">
            <v>M</v>
          </cell>
          <cell r="F8" t="str">
            <v>Caton</v>
          </cell>
          <cell r="G8">
            <v>12</v>
          </cell>
          <cell r="H8">
            <v>200137733</v>
          </cell>
          <cell r="I8">
            <v>34761</v>
          </cell>
          <cell r="J8" t="str">
            <v>ឧត្តមានជយ័</v>
          </cell>
          <cell r="K8">
            <v>42186</v>
          </cell>
        </row>
        <row r="9">
          <cell r="B9" t="str">
            <v>PA-0024</v>
          </cell>
          <cell r="C9" t="str">
            <v>ហ៊ឹន ច្រឹប</v>
          </cell>
          <cell r="D9" t="str">
            <v>Hoem Chreb</v>
          </cell>
          <cell r="E9" t="str">
            <v>F</v>
          </cell>
          <cell r="F9" t="str">
            <v>Fold</v>
          </cell>
          <cell r="G9">
            <v>0</v>
          </cell>
          <cell r="H9" t="str">
            <v>No</v>
          </cell>
          <cell r="I9">
            <v>27056</v>
          </cell>
          <cell r="J9" t="str">
            <v>Takeo</v>
          </cell>
          <cell r="K9">
            <v>41548</v>
          </cell>
        </row>
        <row r="10">
          <cell r="B10" t="str">
            <v>PA-0300</v>
          </cell>
          <cell r="C10" t="str">
            <v>កាន់ ចន្ថុល</v>
          </cell>
          <cell r="D10" t="str">
            <v>Kann Chanthol</v>
          </cell>
          <cell r="E10" t="str">
            <v>F</v>
          </cell>
          <cell r="F10" t="str">
            <v>Fold</v>
          </cell>
          <cell r="G10">
            <v>0</v>
          </cell>
          <cell r="H10">
            <v>30215976</v>
          </cell>
          <cell r="I10">
            <v>27825</v>
          </cell>
          <cell r="J10" t="str">
            <v>Kampongspeo</v>
          </cell>
          <cell r="K10">
            <v>40408</v>
          </cell>
        </row>
        <row r="11">
          <cell r="B11" t="str">
            <v>PA-0631</v>
          </cell>
          <cell r="C11" t="str">
            <v>លន់ នី</v>
          </cell>
          <cell r="D11" t="str">
            <v>Loun Ny</v>
          </cell>
          <cell r="E11" t="str">
            <v>F</v>
          </cell>
          <cell r="F11" t="str">
            <v>Fold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40051</v>
          </cell>
        </row>
        <row r="12">
          <cell r="B12" t="str">
            <v>PA-1004</v>
          </cell>
          <cell r="C12" t="str">
            <v>ខឿន សោភ័ស</v>
          </cell>
          <cell r="D12" t="str">
            <v>Khoeurn Soaphors</v>
          </cell>
          <cell r="E12" t="str">
            <v>F</v>
          </cell>
          <cell r="F12" t="str">
            <v>Fold</v>
          </cell>
          <cell r="G12">
            <v>0</v>
          </cell>
          <cell r="H12" t="str">
            <v>No</v>
          </cell>
          <cell r="I12">
            <v>32694</v>
          </cell>
          <cell r="J12" t="str">
            <v>Kampongcham</v>
          </cell>
          <cell r="K12">
            <v>41579</v>
          </cell>
        </row>
        <row r="13">
          <cell r="B13" t="str">
            <v>PA-1028</v>
          </cell>
          <cell r="C13" t="str">
            <v>ចាន់ សានី</v>
          </cell>
          <cell r="D13" t="str">
            <v>Chan Sany</v>
          </cell>
          <cell r="E13" t="str">
            <v>F</v>
          </cell>
          <cell r="F13" t="str">
            <v>Fold</v>
          </cell>
          <cell r="G13">
            <v>0</v>
          </cell>
          <cell r="H13">
            <v>90427926</v>
          </cell>
          <cell r="I13">
            <v>33972</v>
          </cell>
          <cell r="J13" t="str">
            <v>Svayreang</v>
          </cell>
          <cell r="K13">
            <v>41586</v>
          </cell>
        </row>
        <row r="14">
          <cell r="B14" t="str">
            <v>PA-1031</v>
          </cell>
          <cell r="C14" t="str">
            <v>ហ៊ីន សុលី</v>
          </cell>
          <cell r="D14" t="str">
            <v>Hin Soly</v>
          </cell>
          <cell r="E14" t="str">
            <v>F</v>
          </cell>
          <cell r="F14" t="str">
            <v>Fold</v>
          </cell>
          <cell r="G14">
            <v>0</v>
          </cell>
          <cell r="H14">
            <v>100396618</v>
          </cell>
          <cell r="I14">
            <v>30803</v>
          </cell>
          <cell r="J14" t="str">
            <v>Takeo</v>
          </cell>
          <cell r="K14">
            <v>41449</v>
          </cell>
        </row>
        <row r="15">
          <cell r="B15" t="str">
            <v>PA-1038</v>
          </cell>
          <cell r="C15" t="str">
            <v>អួក ស្រ៊េន</v>
          </cell>
          <cell r="D15" t="str">
            <v>Ouk Sren</v>
          </cell>
          <cell r="E15" t="str">
            <v>F</v>
          </cell>
          <cell r="F15" t="str">
            <v>Fold</v>
          </cell>
          <cell r="G15">
            <v>6</v>
          </cell>
          <cell r="H15" t="str">
            <v>No</v>
          </cell>
          <cell r="I15">
            <v>34892</v>
          </cell>
          <cell r="J15" t="str">
            <v>Kampongcham</v>
          </cell>
          <cell r="K15">
            <v>41912</v>
          </cell>
        </row>
        <row r="16">
          <cell r="B16" t="str">
            <v>PA-1048</v>
          </cell>
          <cell r="C16" t="str">
            <v>ឆឹង ចន្នី</v>
          </cell>
          <cell r="D16" t="str">
            <v>Chheng Channy</v>
          </cell>
          <cell r="E16" t="str">
            <v>F</v>
          </cell>
          <cell r="F16" t="str">
            <v>Fold</v>
          </cell>
          <cell r="G16">
            <v>0</v>
          </cell>
          <cell r="H16" t="str">
            <v>No</v>
          </cell>
          <cell r="I16">
            <v>34161</v>
          </cell>
          <cell r="J16" t="str">
            <v>Takeo</v>
          </cell>
          <cell r="K16">
            <v>41672</v>
          </cell>
        </row>
        <row r="17">
          <cell r="B17" t="str">
            <v>PA-1071</v>
          </cell>
          <cell r="C17" t="str">
            <v>នុត ចាន់ឌី</v>
          </cell>
          <cell r="D17" t="str">
            <v>Nut Chandy</v>
          </cell>
          <cell r="E17" t="str">
            <v>F</v>
          </cell>
          <cell r="F17" t="str">
            <v>Fold</v>
          </cell>
          <cell r="G17">
            <v>0</v>
          </cell>
          <cell r="H17" t="str">
            <v>No</v>
          </cell>
          <cell r="I17">
            <v>33678</v>
          </cell>
          <cell r="J17" t="str">
            <v>Svayreang</v>
          </cell>
          <cell r="K17">
            <v>40664</v>
          </cell>
        </row>
        <row r="18">
          <cell r="B18" t="str">
            <v>PA-1079</v>
          </cell>
          <cell r="C18" t="str">
            <v>ជឹម គឹមយាង</v>
          </cell>
          <cell r="D18" t="str">
            <v>Choem Kimyeang</v>
          </cell>
          <cell r="E18" t="str">
            <v>F</v>
          </cell>
          <cell r="F18" t="str">
            <v>Fold</v>
          </cell>
          <cell r="G18">
            <v>8</v>
          </cell>
          <cell r="H18">
            <v>100823277</v>
          </cell>
          <cell r="I18">
            <v>28491</v>
          </cell>
          <cell r="J18" t="str">
            <v>Takeo</v>
          </cell>
          <cell r="K18">
            <v>41915</v>
          </cell>
        </row>
        <row r="19">
          <cell r="B19" t="str">
            <v>PA-1090</v>
          </cell>
          <cell r="C19" t="str">
            <v>នុត ណារី</v>
          </cell>
          <cell r="D19" t="str">
            <v>Nut Nary</v>
          </cell>
          <cell r="E19" t="str">
            <v>F</v>
          </cell>
          <cell r="F19" t="str">
            <v>Fold</v>
          </cell>
          <cell r="G19">
            <v>0</v>
          </cell>
          <cell r="H19" t="str">
            <v>No</v>
          </cell>
          <cell r="I19">
            <v>34176</v>
          </cell>
          <cell r="J19" t="str">
            <v>Svayreang</v>
          </cell>
          <cell r="K19">
            <v>40835</v>
          </cell>
        </row>
        <row r="20">
          <cell r="B20" t="str">
            <v>PA-1103</v>
          </cell>
          <cell r="C20" t="str">
            <v>សន ខន</v>
          </cell>
          <cell r="D20" t="str">
            <v>Sorn Khorn</v>
          </cell>
          <cell r="E20" t="str">
            <v>F</v>
          </cell>
          <cell r="F20" t="str">
            <v>Fold</v>
          </cell>
          <cell r="G20">
            <v>0</v>
          </cell>
          <cell r="H20" t="str">
            <v>No</v>
          </cell>
          <cell r="I20">
            <v>31909</v>
          </cell>
          <cell r="J20" t="str">
            <v>Kampongthom</v>
          </cell>
          <cell r="K20">
            <v>41018</v>
          </cell>
        </row>
        <row r="21">
          <cell r="B21" t="str">
            <v>PA-1105</v>
          </cell>
          <cell r="C21" t="str">
            <v>អ៊ុំ ណាក់</v>
          </cell>
          <cell r="D21" t="str">
            <v>Um Nak</v>
          </cell>
          <cell r="E21" t="str">
            <v>F</v>
          </cell>
          <cell r="F21" t="str">
            <v>Fold</v>
          </cell>
          <cell r="G21">
            <v>0</v>
          </cell>
          <cell r="H21">
            <v>50531635</v>
          </cell>
          <cell r="I21">
            <v>32222</v>
          </cell>
          <cell r="J21" t="str">
            <v>Preyveng</v>
          </cell>
          <cell r="K21">
            <v>41018</v>
          </cell>
        </row>
        <row r="22">
          <cell r="B22" t="str">
            <v>PA-1121</v>
          </cell>
          <cell r="C22" t="str">
            <v>សោម សាវង្ស</v>
          </cell>
          <cell r="D22" t="str">
            <v>Sorm Savong</v>
          </cell>
          <cell r="E22" t="str">
            <v>F</v>
          </cell>
          <cell r="F22" t="str">
            <v>Fold</v>
          </cell>
          <cell r="G22">
            <v>0</v>
          </cell>
          <cell r="H22" t="str">
            <v>No</v>
          </cell>
          <cell r="I22">
            <v>28651</v>
          </cell>
          <cell r="J22" t="str">
            <v>Svayreang</v>
          </cell>
          <cell r="K22">
            <v>41791</v>
          </cell>
        </row>
        <row r="23">
          <cell r="B23" t="str">
            <v>PA-1166</v>
          </cell>
          <cell r="C23" t="str">
            <v>រ៉ា ថារ៉េត</v>
          </cell>
          <cell r="D23" t="str">
            <v>Ra Tharet</v>
          </cell>
          <cell r="E23" t="str">
            <v>F</v>
          </cell>
          <cell r="F23" t="str">
            <v>Fold</v>
          </cell>
          <cell r="G23">
            <v>9</v>
          </cell>
          <cell r="H23" t="str">
            <v>No</v>
          </cell>
          <cell r="I23">
            <v>34887</v>
          </cell>
          <cell r="J23" t="str">
            <v>Kandal</v>
          </cell>
          <cell r="K23">
            <v>41926</v>
          </cell>
        </row>
        <row r="24">
          <cell r="B24" t="str">
            <v>PA-1167</v>
          </cell>
          <cell r="C24" t="str">
            <v>ខេង សុភាន់</v>
          </cell>
          <cell r="D24" t="str">
            <v>Kheng Sopheann</v>
          </cell>
          <cell r="E24" t="str">
            <v>F</v>
          </cell>
          <cell r="F24" t="str">
            <v>Fold</v>
          </cell>
          <cell r="G24">
            <v>7</v>
          </cell>
          <cell r="H24">
            <v>110515551</v>
          </cell>
          <cell r="I24">
            <v>41926</v>
          </cell>
          <cell r="J24" t="str">
            <v>Kampot</v>
          </cell>
          <cell r="K24">
            <v>41926</v>
          </cell>
        </row>
        <row r="25">
          <cell r="B25" t="str">
            <v>PA-1180</v>
          </cell>
          <cell r="C25" t="str">
            <v>អ៊ុន ស្រីរ័ត្ន</v>
          </cell>
          <cell r="D25" t="str">
            <v>Un Sreyrot</v>
          </cell>
          <cell r="E25" t="str">
            <v>F</v>
          </cell>
          <cell r="F25" t="str">
            <v>Fold</v>
          </cell>
          <cell r="G25">
            <v>6</v>
          </cell>
          <cell r="H25" t="str">
            <v>No</v>
          </cell>
          <cell r="I25">
            <v>35332</v>
          </cell>
          <cell r="J25" t="str">
            <v>Takeo</v>
          </cell>
          <cell r="K25">
            <v>41934</v>
          </cell>
        </row>
        <row r="26">
          <cell r="B26" t="str">
            <v>PA-1182</v>
          </cell>
          <cell r="C26" t="str">
            <v>ធុច ម៉ុម</v>
          </cell>
          <cell r="D26" t="str">
            <v>Thuch Mom</v>
          </cell>
          <cell r="E26" t="str">
            <v>F</v>
          </cell>
          <cell r="F26" t="str">
            <v>Fold</v>
          </cell>
          <cell r="G26">
            <v>6</v>
          </cell>
          <cell r="H26">
            <v>110333586</v>
          </cell>
          <cell r="I26">
            <v>32819</v>
          </cell>
          <cell r="J26" t="str">
            <v>Kampot</v>
          </cell>
          <cell r="K26">
            <v>41934</v>
          </cell>
        </row>
        <row r="27">
          <cell r="B27" t="str">
            <v>PA-1183</v>
          </cell>
          <cell r="C27" t="str">
            <v>អ៊ីស អុន</v>
          </cell>
          <cell r="D27" t="str">
            <v>Is On</v>
          </cell>
          <cell r="E27" t="str">
            <v>F</v>
          </cell>
          <cell r="F27" t="str">
            <v>Fold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41934</v>
          </cell>
        </row>
        <row r="28">
          <cell r="B28" t="str">
            <v>PA-1189</v>
          </cell>
          <cell r="C28" t="str">
            <v>ថេត សុភស្ត័</v>
          </cell>
          <cell r="D28" t="str">
            <v>Thet Sophors</v>
          </cell>
          <cell r="E28" t="str">
            <v>F</v>
          </cell>
          <cell r="F28" t="str">
            <v>Fold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41939</v>
          </cell>
        </row>
        <row r="29">
          <cell r="B29" t="str">
            <v>PA-1194</v>
          </cell>
          <cell r="C29" t="str">
            <v>ថាន់ ណារី</v>
          </cell>
          <cell r="D29" t="str">
            <v>Than Nary</v>
          </cell>
          <cell r="E29" t="str">
            <v>F</v>
          </cell>
          <cell r="F29" t="str">
            <v>Fold</v>
          </cell>
          <cell r="G29">
            <v>10</v>
          </cell>
          <cell r="H29">
            <v>61161932</v>
          </cell>
          <cell r="I29">
            <v>33973</v>
          </cell>
          <cell r="J29" t="str">
            <v>Kampongcham</v>
          </cell>
          <cell r="K29">
            <v>41957</v>
          </cell>
        </row>
        <row r="30">
          <cell r="B30" t="str">
            <v>PA-1223</v>
          </cell>
          <cell r="C30" t="str">
            <v>ថាន់ សុខវី</v>
          </cell>
          <cell r="D30" t="str">
            <v>Than Sokvy</v>
          </cell>
          <cell r="E30" t="str">
            <v>F</v>
          </cell>
          <cell r="F30" t="str">
            <v>Fold</v>
          </cell>
          <cell r="G30">
            <v>8</v>
          </cell>
          <cell r="H30">
            <v>61607185</v>
          </cell>
          <cell r="I30">
            <v>35679</v>
          </cell>
          <cell r="J30">
            <v>0</v>
          </cell>
          <cell r="K30">
            <v>41968</v>
          </cell>
        </row>
        <row r="31">
          <cell r="B31" t="str">
            <v>PA-1243</v>
          </cell>
          <cell r="C31" t="str">
            <v>មាន ស៊ីម</v>
          </cell>
          <cell r="D31" t="str">
            <v>Mean Sim</v>
          </cell>
          <cell r="E31" t="str">
            <v>F</v>
          </cell>
          <cell r="F31" t="str">
            <v>Fold</v>
          </cell>
          <cell r="G31">
            <v>4</v>
          </cell>
          <cell r="H31">
            <v>50144656</v>
          </cell>
          <cell r="I31">
            <v>29376</v>
          </cell>
          <cell r="J31" t="str">
            <v>ព្រៃវែង</v>
          </cell>
          <cell r="K31">
            <v>41974</v>
          </cell>
        </row>
        <row r="32">
          <cell r="B32" t="str">
            <v>PA-1457</v>
          </cell>
          <cell r="C32" t="str">
            <v>ស បុប្ផា</v>
          </cell>
          <cell r="D32" t="str">
            <v>Sor Bopha</v>
          </cell>
          <cell r="E32" t="str">
            <v>F</v>
          </cell>
          <cell r="F32" t="str">
            <v>Fold</v>
          </cell>
          <cell r="G32">
            <v>5</v>
          </cell>
          <cell r="H32">
            <v>100823264</v>
          </cell>
          <cell r="I32">
            <v>29344</v>
          </cell>
          <cell r="J32" t="str">
            <v>តាកែវ</v>
          </cell>
          <cell r="K32">
            <v>42116</v>
          </cell>
        </row>
        <row r="33">
          <cell r="B33" t="str">
            <v>PA-1493</v>
          </cell>
          <cell r="C33" t="str">
            <v>ជីម​ សុភាព</v>
          </cell>
          <cell r="D33" t="str">
            <v>Chim Sopheap</v>
          </cell>
          <cell r="E33" t="str">
            <v>F</v>
          </cell>
          <cell r="F33" t="str">
            <v>Fold</v>
          </cell>
          <cell r="G33">
            <v>9</v>
          </cell>
          <cell r="H33">
            <v>100015054</v>
          </cell>
          <cell r="I33">
            <v>25497</v>
          </cell>
          <cell r="J33" t="str">
            <v>តាកែវ</v>
          </cell>
          <cell r="K33">
            <v>42118</v>
          </cell>
        </row>
        <row r="34">
          <cell r="B34" t="str">
            <v>PA-1535</v>
          </cell>
          <cell r="C34" t="str">
            <v>វែង រត្ន័</v>
          </cell>
          <cell r="D34" t="str">
            <v>Veng Rath</v>
          </cell>
          <cell r="E34" t="str">
            <v>F</v>
          </cell>
          <cell r="F34" t="str">
            <v>Fold</v>
          </cell>
          <cell r="G34">
            <v>4</v>
          </cell>
          <cell r="H34">
            <v>21050832</v>
          </cell>
          <cell r="I34">
            <v>35556</v>
          </cell>
          <cell r="J34" t="str">
            <v>កណ្តាល</v>
          </cell>
          <cell r="K34">
            <v>42123</v>
          </cell>
        </row>
        <row r="35">
          <cell r="B35" t="str">
            <v>PA-1547</v>
          </cell>
          <cell r="C35" t="str">
            <v>ពៀក មឿន</v>
          </cell>
          <cell r="D35" t="str">
            <v>Pheak Moeun</v>
          </cell>
          <cell r="E35" t="str">
            <v>F</v>
          </cell>
          <cell r="F35" t="str">
            <v>Fold</v>
          </cell>
          <cell r="G35">
            <v>7</v>
          </cell>
          <cell r="H35">
            <v>90639734</v>
          </cell>
          <cell r="I35">
            <v>36058</v>
          </cell>
          <cell r="J35" t="str">
            <v>ស្វាយរៀង</v>
          </cell>
          <cell r="K35">
            <v>42126</v>
          </cell>
        </row>
        <row r="36">
          <cell r="B36" t="str">
            <v>PA-1553</v>
          </cell>
          <cell r="C36" t="str">
            <v>ប៉ាវ ស្រីនាង</v>
          </cell>
          <cell r="D36" t="str">
            <v>Bav Sreyneang</v>
          </cell>
          <cell r="E36" t="str">
            <v>F</v>
          </cell>
          <cell r="F36" t="str">
            <v>Fold</v>
          </cell>
          <cell r="G36">
            <v>12</v>
          </cell>
          <cell r="H36">
            <v>100917901</v>
          </cell>
          <cell r="I36">
            <v>35318</v>
          </cell>
          <cell r="J36" t="str">
            <v>ព្រៃវែង</v>
          </cell>
          <cell r="K36">
            <v>42128</v>
          </cell>
        </row>
        <row r="37">
          <cell r="B37" t="str">
            <v>PA-1657</v>
          </cell>
          <cell r="C37" t="str">
            <v>យិន ស៊ីណាន</v>
          </cell>
          <cell r="D37" t="str">
            <v>Yin Sinan</v>
          </cell>
          <cell r="E37" t="str">
            <v>F</v>
          </cell>
          <cell r="F37" t="str">
            <v>Fold</v>
          </cell>
          <cell r="G37">
            <v>9</v>
          </cell>
          <cell r="H37">
            <v>90528818</v>
          </cell>
          <cell r="I37">
            <v>35291</v>
          </cell>
          <cell r="J37" t="str">
            <v>ស្វាយរៀង</v>
          </cell>
          <cell r="K37">
            <v>42146</v>
          </cell>
        </row>
        <row r="38">
          <cell r="B38" t="str">
            <v>PA-1702</v>
          </cell>
          <cell r="C38" t="str">
            <v>ដឿន វណ្ណា</v>
          </cell>
          <cell r="D38" t="str">
            <v>Doeun Vanna</v>
          </cell>
          <cell r="E38" t="str">
            <v>F</v>
          </cell>
          <cell r="F38" t="str">
            <v>Fold</v>
          </cell>
          <cell r="G38">
            <v>8</v>
          </cell>
          <cell r="H38">
            <v>150650355</v>
          </cell>
          <cell r="I38">
            <v>35961</v>
          </cell>
          <cell r="J38" t="str">
            <v>កំពង់ធំ</v>
          </cell>
          <cell r="K38">
            <v>42157</v>
          </cell>
        </row>
        <row r="39">
          <cell r="B39" t="str">
            <v>PA-1722</v>
          </cell>
          <cell r="C39" t="str">
            <v>ម៉ៅ ស្រីនួន</v>
          </cell>
          <cell r="D39" t="str">
            <v>Mao Sreynoun</v>
          </cell>
          <cell r="E39" t="str">
            <v>F</v>
          </cell>
          <cell r="F39" t="str">
            <v>Fold</v>
          </cell>
          <cell r="G39">
            <v>12</v>
          </cell>
          <cell r="H39">
            <v>110445326</v>
          </cell>
          <cell r="I39">
            <v>34553</v>
          </cell>
          <cell r="J39" t="str">
            <v>កំពត</v>
          </cell>
          <cell r="K39">
            <v>42159</v>
          </cell>
        </row>
        <row r="40">
          <cell r="B40" t="str">
            <v>PA-1753</v>
          </cell>
          <cell r="C40" t="str">
            <v>ទិត ចាន់ធី</v>
          </cell>
          <cell r="D40" t="str">
            <v>Tit Chanthy</v>
          </cell>
          <cell r="E40" t="str">
            <v>F</v>
          </cell>
          <cell r="F40" t="str">
            <v>Fold</v>
          </cell>
          <cell r="G40">
            <v>10</v>
          </cell>
          <cell r="H40">
            <v>90571701</v>
          </cell>
          <cell r="I40">
            <v>35541</v>
          </cell>
          <cell r="J40" t="str">
            <v>ស្វាយរៀង</v>
          </cell>
          <cell r="K40">
            <v>42167</v>
          </cell>
        </row>
        <row r="41">
          <cell r="B41" t="str">
            <v>PA-1767</v>
          </cell>
          <cell r="C41" t="str">
            <v>កុយ សុវណ្ណារី</v>
          </cell>
          <cell r="D41" t="str">
            <v>Koy Sovannary</v>
          </cell>
          <cell r="E41" t="str">
            <v>F</v>
          </cell>
          <cell r="F41" t="str">
            <v>Fold</v>
          </cell>
          <cell r="G41">
            <v>4</v>
          </cell>
          <cell r="H41" t="str">
            <v>No</v>
          </cell>
          <cell r="I41">
            <v>27395</v>
          </cell>
          <cell r="J41" t="str">
            <v>ស្វាយរៀង</v>
          </cell>
          <cell r="K41">
            <v>42192</v>
          </cell>
        </row>
        <row r="42">
          <cell r="B42" t="str">
            <v>PA-1796</v>
          </cell>
          <cell r="C42" t="str">
            <v>មាគ ចន្ធី</v>
          </cell>
          <cell r="D42" t="str">
            <v>Meak Chanthy</v>
          </cell>
          <cell r="E42" t="str">
            <v>F</v>
          </cell>
          <cell r="F42" t="str">
            <v>Fold</v>
          </cell>
          <cell r="G42">
            <v>9</v>
          </cell>
          <cell r="H42">
            <v>90586913</v>
          </cell>
          <cell r="I42">
            <v>36080</v>
          </cell>
          <cell r="J42" t="str">
            <v>ស្វាយរៀង</v>
          </cell>
          <cell r="K42">
            <v>42205</v>
          </cell>
        </row>
        <row r="43">
          <cell r="B43" t="str">
            <v>PA-0001</v>
          </cell>
          <cell r="C43" t="str">
            <v>ផុន ឡី</v>
          </cell>
          <cell r="D43" t="str">
            <v>Phon Ley</v>
          </cell>
          <cell r="E43" t="str">
            <v>F</v>
          </cell>
          <cell r="F43" t="str">
            <v>Fold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42240</v>
          </cell>
        </row>
        <row r="44">
          <cell r="B44" t="str">
            <v>PA-0002</v>
          </cell>
          <cell r="C44" t="str">
            <v>ឡឹក និមល</v>
          </cell>
          <cell r="D44" t="str">
            <v>Loek Nimol</v>
          </cell>
          <cell r="E44" t="str">
            <v>F</v>
          </cell>
          <cell r="F44" t="str">
            <v>Fold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42238</v>
          </cell>
        </row>
        <row r="45">
          <cell r="B45" t="str">
            <v>PA-0006</v>
          </cell>
          <cell r="C45" t="str">
            <v>ហួត បុប្ផា</v>
          </cell>
          <cell r="D45" t="str">
            <v>Huot Bopha</v>
          </cell>
          <cell r="E45" t="str">
            <v>F</v>
          </cell>
          <cell r="F45" t="str">
            <v>Fold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42240</v>
          </cell>
        </row>
        <row r="46">
          <cell r="B46" t="str">
            <v>PA-0007</v>
          </cell>
          <cell r="C46" t="str">
            <v>យ៉េន ស្រីលីស</v>
          </cell>
          <cell r="D46" t="str">
            <v>Yen Sreylis</v>
          </cell>
          <cell r="E46" t="str">
            <v>F</v>
          </cell>
          <cell r="F46" t="str">
            <v>Fold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42240</v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</row>
      </sheetData>
      <sheetData sheetId="16">
        <row r="4">
          <cell r="C4" t="str">
            <v>QC</v>
          </cell>
        </row>
        <row r="7">
          <cell r="B7" t="str">
            <v>QC-0308</v>
          </cell>
          <cell r="C7" t="str">
            <v>វ៉ិត ស្រីនត</v>
          </cell>
          <cell r="D7" t="str">
            <v>Vet Sreynouk</v>
          </cell>
          <cell r="E7" t="str">
            <v>F</v>
          </cell>
          <cell r="F7" t="str">
            <v>Endline</v>
          </cell>
          <cell r="G7">
            <v>5</v>
          </cell>
          <cell r="H7">
            <v>100555113</v>
          </cell>
          <cell r="I7">
            <v>32875</v>
          </cell>
          <cell r="J7" t="str">
            <v>Takeo</v>
          </cell>
          <cell r="K7">
            <v>41955</v>
          </cell>
        </row>
        <row r="8">
          <cell r="B8" t="str">
            <v>QC-0335</v>
          </cell>
          <cell r="C8" t="str">
            <v>ប៉ិច សារីម</v>
          </cell>
          <cell r="D8" t="str">
            <v>Pich Sarim</v>
          </cell>
          <cell r="E8" t="str">
            <v>F</v>
          </cell>
          <cell r="F8" t="str">
            <v>Endline</v>
          </cell>
          <cell r="G8">
            <v>0</v>
          </cell>
          <cell r="H8">
            <v>100415017</v>
          </cell>
          <cell r="I8">
            <v>30904</v>
          </cell>
          <cell r="J8" t="str">
            <v>Takeo</v>
          </cell>
          <cell r="K8">
            <v>39923</v>
          </cell>
        </row>
        <row r="9">
          <cell r="B9" t="str">
            <v>QC-0838</v>
          </cell>
          <cell r="C9" t="str">
            <v>ទឹម នី</v>
          </cell>
          <cell r="D9" t="str">
            <v>Tim Ny</v>
          </cell>
          <cell r="E9" t="str">
            <v>F</v>
          </cell>
          <cell r="F9" t="str">
            <v>Leader</v>
          </cell>
          <cell r="G9">
            <v>0</v>
          </cell>
          <cell r="H9">
            <v>200040905</v>
          </cell>
          <cell r="I9">
            <v>30979</v>
          </cell>
          <cell r="J9" t="str">
            <v>Kampongthom</v>
          </cell>
          <cell r="K9">
            <v>41395</v>
          </cell>
        </row>
        <row r="10">
          <cell r="B10" t="str">
            <v>QC-1002</v>
          </cell>
          <cell r="C10" t="str">
            <v>ឈេន អឿយ</v>
          </cell>
          <cell r="D10" t="str">
            <v>Chhan Ery</v>
          </cell>
          <cell r="E10" t="str">
            <v>F</v>
          </cell>
          <cell r="F10" t="str">
            <v>Endline</v>
          </cell>
          <cell r="G10">
            <v>0</v>
          </cell>
          <cell r="H10">
            <v>100682886</v>
          </cell>
          <cell r="I10">
            <v>34484</v>
          </cell>
          <cell r="J10" t="str">
            <v>Takeo</v>
          </cell>
          <cell r="K10">
            <v>41492</v>
          </cell>
        </row>
        <row r="11">
          <cell r="B11" t="str">
            <v>QC-1012</v>
          </cell>
          <cell r="C11" t="str">
            <v>ប៉ៅ សូ</v>
          </cell>
          <cell r="D11" t="str">
            <v>Pao So</v>
          </cell>
          <cell r="E11" t="str">
            <v>F</v>
          </cell>
          <cell r="F11" t="str">
            <v>Endline</v>
          </cell>
          <cell r="G11">
            <v>10</v>
          </cell>
          <cell r="H11">
            <v>90183022</v>
          </cell>
          <cell r="I11">
            <v>28628</v>
          </cell>
          <cell r="J11" t="str">
            <v>Sayreang</v>
          </cell>
          <cell r="K11">
            <v>41863</v>
          </cell>
        </row>
        <row r="12">
          <cell r="B12" t="str">
            <v>QC-1027</v>
          </cell>
          <cell r="C12" t="str">
            <v>ស្រ៊ុន ស្រី</v>
          </cell>
          <cell r="D12" t="str">
            <v>Srun Srey</v>
          </cell>
          <cell r="E12" t="str">
            <v>F</v>
          </cell>
          <cell r="F12" t="str">
            <v>Endline</v>
          </cell>
          <cell r="G12">
            <v>0</v>
          </cell>
          <cell r="H12">
            <v>60668687</v>
          </cell>
          <cell r="I12">
            <v>30566</v>
          </cell>
          <cell r="J12" t="str">
            <v>Kampongcham</v>
          </cell>
          <cell r="K12">
            <v>41619</v>
          </cell>
        </row>
        <row r="13">
          <cell r="B13" t="str">
            <v>QC-1030</v>
          </cell>
          <cell r="C13" t="str">
            <v>ចាន់ គន្ធី</v>
          </cell>
          <cell r="D13" t="str">
            <v>Chan Kunthea</v>
          </cell>
          <cell r="E13" t="str">
            <v>F</v>
          </cell>
          <cell r="F13" t="str">
            <v>Endline</v>
          </cell>
          <cell r="G13">
            <v>0</v>
          </cell>
          <cell r="H13" t="str">
            <v>No</v>
          </cell>
          <cell r="I13">
            <v>34267</v>
          </cell>
          <cell r="J13" t="str">
            <v>Svayreang</v>
          </cell>
          <cell r="K13">
            <v>41442</v>
          </cell>
        </row>
        <row r="14">
          <cell r="B14" t="str">
            <v>QC-1044</v>
          </cell>
          <cell r="C14" t="str">
            <v>សាយ ធី</v>
          </cell>
          <cell r="D14" t="str">
            <v>Say Thy</v>
          </cell>
          <cell r="E14" t="str">
            <v>F</v>
          </cell>
          <cell r="F14" t="str">
            <v>Fold</v>
          </cell>
          <cell r="G14">
            <v>6</v>
          </cell>
          <cell r="H14" t="str">
            <v>No</v>
          </cell>
          <cell r="I14">
            <v>32970</v>
          </cell>
          <cell r="J14" t="str">
            <v>Preyveng</v>
          </cell>
          <cell r="K14">
            <v>41913</v>
          </cell>
        </row>
        <row r="15">
          <cell r="B15" t="str">
            <v>QC-1059</v>
          </cell>
          <cell r="C15" t="str">
            <v>ឈឹម ចិន្តា</v>
          </cell>
          <cell r="D15" t="str">
            <v>Chhoem Chinda</v>
          </cell>
          <cell r="E15" t="str">
            <v>F</v>
          </cell>
          <cell r="F15" t="str">
            <v>Endline</v>
          </cell>
          <cell r="G15">
            <v>0</v>
          </cell>
          <cell r="H15">
            <v>90319530</v>
          </cell>
          <cell r="I15">
            <v>31444</v>
          </cell>
          <cell r="J15" t="str">
            <v>Svayreang</v>
          </cell>
          <cell r="K15">
            <v>40592</v>
          </cell>
        </row>
        <row r="16">
          <cell r="B16" t="str">
            <v>QC-1070</v>
          </cell>
          <cell r="C16" t="str">
            <v>គង់ ស្រីនួន</v>
          </cell>
          <cell r="D16" t="str">
            <v>Kong Sreynoun</v>
          </cell>
          <cell r="E16" t="str">
            <v>F</v>
          </cell>
          <cell r="F16" t="str">
            <v>Fold</v>
          </cell>
          <cell r="G16">
            <v>8</v>
          </cell>
          <cell r="H16" t="str">
            <v>No</v>
          </cell>
          <cell r="I16">
            <v>34377</v>
          </cell>
          <cell r="J16" t="str">
            <v>Svayreang</v>
          </cell>
          <cell r="K16">
            <v>41913</v>
          </cell>
        </row>
        <row r="17">
          <cell r="B17" t="str">
            <v>QC-1108</v>
          </cell>
          <cell r="C17" t="str">
            <v>ឈុន សុខុម</v>
          </cell>
          <cell r="D17" t="str">
            <v>Chhun Sokhom</v>
          </cell>
          <cell r="E17" t="str">
            <v>F</v>
          </cell>
          <cell r="F17" t="str">
            <v>Endline</v>
          </cell>
          <cell r="G17">
            <v>0</v>
          </cell>
          <cell r="H17" t="str">
            <v>No</v>
          </cell>
          <cell r="I17">
            <v>36051</v>
          </cell>
          <cell r="J17" t="str">
            <v>Kampongcham</v>
          </cell>
          <cell r="K17">
            <v>41776</v>
          </cell>
        </row>
        <row r="18">
          <cell r="B18" t="str">
            <v>QC-1113</v>
          </cell>
          <cell r="C18" t="str">
            <v>វៃ រ៉ាន់សៅ</v>
          </cell>
          <cell r="D18" t="str">
            <v>Vay Vannsao</v>
          </cell>
          <cell r="E18" t="str">
            <v>F</v>
          </cell>
          <cell r="F18" t="str">
            <v>Endline</v>
          </cell>
          <cell r="G18">
            <v>0</v>
          </cell>
          <cell r="H18">
            <v>50947493</v>
          </cell>
          <cell r="I18">
            <v>33096</v>
          </cell>
          <cell r="J18" t="str">
            <v>Preyveng</v>
          </cell>
          <cell r="K18">
            <v>41781</v>
          </cell>
        </row>
        <row r="19">
          <cell r="B19" t="str">
            <v>QC-1125</v>
          </cell>
          <cell r="C19" t="str">
            <v>ថេម ចាន់ធី</v>
          </cell>
          <cell r="D19" t="str">
            <v>Them Chathi</v>
          </cell>
          <cell r="E19" t="str">
            <v>F</v>
          </cell>
          <cell r="F19" t="str">
            <v>Endline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41864</v>
          </cell>
        </row>
        <row r="20">
          <cell r="B20" t="str">
            <v>QC-1159</v>
          </cell>
          <cell r="C20" t="str">
            <v>ផុន ជំពូក</v>
          </cell>
          <cell r="D20" t="str">
            <v>Phon Chumpok</v>
          </cell>
          <cell r="E20" t="str">
            <v>F</v>
          </cell>
          <cell r="F20" t="str">
            <v>Endline</v>
          </cell>
          <cell r="G20">
            <v>5</v>
          </cell>
          <cell r="H20">
            <v>90255547</v>
          </cell>
          <cell r="I20">
            <v>32429</v>
          </cell>
          <cell r="J20" t="str">
            <v>Svayreang</v>
          </cell>
          <cell r="K20">
            <v>41919</v>
          </cell>
        </row>
        <row r="21">
          <cell r="B21" t="str">
            <v>QC-1165</v>
          </cell>
          <cell r="C21" t="str">
            <v>ខុន ស្រីម៉ុច</v>
          </cell>
          <cell r="D21" t="str">
            <v>Khun Sreymoch</v>
          </cell>
          <cell r="E21" t="str">
            <v>F</v>
          </cell>
          <cell r="F21" t="str">
            <v>Fold</v>
          </cell>
          <cell r="G21">
            <v>4</v>
          </cell>
          <cell r="H21">
            <v>20810396</v>
          </cell>
          <cell r="I21">
            <v>34225</v>
          </cell>
          <cell r="J21" t="str">
            <v>Phnom Penh</v>
          </cell>
          <cell r="K21">
            <v>41926</v>
          </cell>
        </row>
        <row r="22">
          <cell r="B22" t="str">
            <v>QC-1172</v>
          </cell>
          <cell r="C22" t="str">
            <v>សោម ថាវី</v>
          </cell>
          <cell r="D22" t="str">
            <v>Sorm Thavy</v>
          </cell>
          <cell r="E22" t="str">
            <v>F</v>
          </cell>
          <cell r="F22" t="str">
            <v>Endline</v>
          </cell>
          <cell r="G22">
            <v>6</v>
          </cell>
          <cell r="H22">
            <v>90182950</v>
          </cell>
          <cell r="I22">
            <v>30743</v>
          </cell>
          <cell r="J22" t="str">
            <v>Svayreang</v>
          </cell>
          <cell r="K22">
            <v>41923</v>
          </cell>
        </row>
        <row r="23">
          <cell r="B23" t="str">
            <v>QC-1229</v>
          </cell>
          <cell r="C23" t="str">
            <v>យ៉ាង ចន្ធា</v>
          </cell>
          <cell r="D23" t="str">
            <v>Yang Chanthea</v>
          </cell>
          <cell r="E23" t="str">
            <v>F</v>
          </cell>
          <cell r="F23" t="str">
            <v>Fold</v>
          </cell>
          <cell r="G23">
            <v>4</v>
          </cell>
          <cell r="H23">
            <v>110352744</v>
          </cell>
          <cell r="I23">
            <v>30837</v>
          </cell>
          <cell r="J23">
            <v>0</v>
          </cell>
          <cell r="K23">
            <v>41971</v>
          </cell>
        </row>
        <row r="24">
          <cell r="B24" t="str">
            <v>QC-1236</v>
          </cell>
          <cell r="C24" t="str">
            <v>វ៉េង រ៉ា</v>
          </cell>
          <cell r="D24" t="str">
            <v>Veng Ra</v>
          </cell>
          <cell r="E24" t="str">
            <v>F</v>
          </cell>
          <cell r="F24" t="str">
            <v>Fold</v>
          </cell>
          <cell r="G24">
            <v>2</v>
          </cell>
          <cell r="H24">
            <v>70167620</v>
          </cell>
          <cell r="I24">
            <v>30945</v>
          </cell>
          <cell r="J24" t="str">
            <v>ក្រចេះ</v>
          </cell>
          <cell r="K24">
            <v>41974</v>
          </cell>
        </row>
        <row r="25">
          <cell r="B25" t="str">
            <v>QC-1424</v>
          </cell>
          <cell r="C25" t="str">
            <v>រឿន សុខេង</v>
          </cell>
          <cell r="D25" t="str">
            <v>Roeun Sokheng</v>
          </cell>
          <cell r="E25" t="str">
            <v>F</v>
          </cell>
          <cell r="F25" t="str">
            <v>Endline</v>
          </cell>
          <cell r="G25">
            <v>5</v>
          </cell>
          <cell r="H25">
            <v>40282269</v>
          </cell>
          <cell r="I25">
            <v>33424</v>
          </cell>
          <cell r="J25" t="str">
            <v>កំពង់ឆ្នំាង</v>
          </cell>
          <cell r="K25">
            <v>42114</v>
          </cell>
        </row>
        <row r="26">
          <cell r="B26" t="str">
            <v>QC-1475</v>
          </cell>
          <cell r="C26" t="str">
            <v>អ៊ុច រ៉ាន់</v>
          </cell>
          <cell r="D26" t="str">
            <v>Uch Rann</v>
          </cell>
          <cell r="E26" t="str">
            <v>F</v>
          </cell>
          <cell r="F26" t="str">
            <v>Endline</v>
          </cell>
          <cell r="G26">
            <v>5</v>
          </cell>
          <cell r="H26" t="str">
            <v>No</v>
          </cell>
          <cell r="I26">
            <v>32364</v>
          </cell>
          <cell r="J26" t="str">
            <v>ព្រៃវែង</v>
          </cell>
          <cell r="K26">
            <v>42117</v>
          </cell>
        </row>
        <row r="27">
          <cell r="B27" t="str">
            <v>QC-1502</v>
          </cell>
          <cell r="C27" t="str">
            <v>ប៊ុន ធារី</v>
          </cell>
          <cell r="D27" t="str">
            <v>Bun Theary</v>
          </cell>
          <cell r="E27" t="str">
            <v>F</v>
          </cell>
          <cell r="F27" t="str">
            <v>Fold</v>
          </cell>
          <cell r="G27">
            <v>9</v>
          </cell>
          <cell r="H27" t="str">
            <v>No</v>
          </cell>
          <cell r="I27">
            <v>31837</v>
          </cell>
          <cell r="J27" t="str">
            <v>ភ្នំពេញ</v>
          </cell>
          <cell r="K27">
            <v>42119</v>
          </cell>
        </row>
        <row r="28">
          <cell r="B28" t="str">
            <v>QC-1552</v>
          </cell>
          <cell r="C28" t="str">
            <v>គិញ កុម្ភះ</v>
          </cell>
          <cell r="D28" t="str">
            <v>Kinh Kompheak</v>
          </cell>
          <cell r="E28" t="str">
            <v>F</v>
          </cell>
          <cell r="F28" t="str">
            <v>Fold</v>
          </cell>
          <cell r="G28" t="str">
            <v>No</v>
          </cell>
          <cell r="H28">
            <v>50523872</v>
          </cell>
          <cell r="I28">
            <v>31564</v>
          </cell>
          <cell r="J28" t="str">
            <v>ព្រៃវែង</v>
          </cell>
          <cell r="K28">
            <v>42128</v>
          </cell>
        </row>
        <row r="29">
          <cell r="B29" t="str">
            <v>QC-1606</v>
          </cell>
          <cell r="C29" t="str">
            <v>ជុន ស្រីកែវ</v>
          </cell>
          <cell r="D29" t="str">
            <v>Chun Sreykeo</v>
          </cell>
          <cell r="E29" t="str">
            <v>F</v>
          </cell>
          <cell r="F29" t="str">
            <v>Fold</v>
          </cell>
          <cell r="G29">
            <v>8</v>
          </cell>
          <cell r="H29" t="str">
            <v>No</v>
          </cell>
          <cell r="I29">
            <v>35526</v>
          </cell>
          <cell r="J29" t="str">
            <v>កំពង់ចាម</v>
          </cell>
          <cell r="K29">
            <v>42135</v>
          </cell>
        </row>
        <row r="30">
          <cell r="B30" t="str">
            <v>QC-1664</v>
          </cell>
          <cell r="C30" t="str">
            <v>គុយ គន្ធា</v>
          </cell>
          <cell r="D30" t="str">
            <v>Koy Kunthea</v>
          </cell>
          <cell r="E30" t="str">
            <v>F</v>
          </cell>
          <cell r="F30" t="str">
            <v>Fold</v>
          </cell>
          <cell r="G30">
            <v>7</v>
          </cell>
          <cell r="H30">
            <v>90181813</v>
          </cell>
          <cell r="I30">
            <v>26756</v>
          </cell>
          <cell r="J30" t="str">
            <v>ស្វាយរៀង</v>
          </cell>
          <cell r="K30">
            <v>42146</v>
          </cell>
        </row>
        <row r="31">
          <cell r="B31" t="str">
            <v>QS-0093</v>
          </cell>
          <cell r="C31" t="str">
            <v>ដាង ងៀម</v>
          </cell>
          <cell r="D31" t="str">
            <v>Dang Ngeam</v>
          </cell>
          <cell r="E31" t="str">
            <v>F</v>
          </cell>
          <cell r="F31" t="str">
            <v>Inline</v>
          </cell>
          <cell r="G31">
            <v>5</v>
          </cell>
          <cell r="H31">
            <v>60190322</v>
          </cell>
          <cell r="I31">
            <v>26392</v>
          </cell>
          <cell r="J31" t="str">
            <v>Kampongcham</v>
          </cell>
          <cell r="K31">
            <v>40799</v>
          </cell>
        </row>
        <row r="32">
          <cell r="B32" t="str">
            <v>QS-0256</v>
          </cell>
          <cell r="C32" t="str">
            <v>ឆាយ ផារី</v>
          </cell>
          <cell r="D32" t="str">
            <v>Chhay Phary</v>
          </cell>
          <cell r="E32" t="str">
            <v>F</v>
          </cell>
          <cell r="F32" t="str">
            <v>Inline</v>
          </cell>
          <cell r="G32">
            <v>0</v>
          </cell>
          <cell r="H32" t="str">
            <v>No</v>
          </cell>
          <cell r="I32">
            <v>34709</v>
          </cell>
          <cell r="J32" t="str">
            <v>Takeo</v>
          </cell>
          <cell r="K32">
            <v>41802</v>
          </cell>
        </row>
        <row r="33">
          <cell r="B33" t="str">
            <v>QS-0748</v>
          </cell>
          <cell r="C33" t="str">
            <v>ញ៉េម គឹមលី</v>
          </cell>
          <cell r="D33" t="str">
            <v>Nhem Koemly</v>
          </cell>
          <cell r="E33" t="str">
            <v>F</v>
          </cell>
          <cell r="F33" t="str">
            <v>Endline</v>
          </cell>
          <cell r="G33">
            <v>0</v>
          </cell>
          <cell r="H33">
            <v>100081805</v>
          </cell>
          <cell r="I33">
            <v>28869</v>
          </cell>
          <cell r="J33" t="str">
            <v>Takeo</v>
          </cell>
          <cell r="K33">
            <v>41487</v>
          </cell>
        </row>
        <row r="34">
          <cell r="B34" t="str">
            <v>QS-0963</v>
          </cell>
          <cell r="C34" t="str">
            <v>វាន់ រដ្ឋា</v>
          </cell>
          <cell r="D34" t="str">
            <v>Vorn Ratha</v>
          </cell>
          <cell r="E34" t="str">
            <v>F</v>
          </cell>
          <cell r="F34" t="str">
            <v>Inline</v>
          </cell>
          <cell r="G34">
            <v>0</v>
          </cell>
          <cell r="H34">
            <v>150469110</v>
          </cell>
          <cell r="I34">
            <v>32757</v>
          </cell>
          <cell r="J34" t="str">
            <v>Kampongthom</v>
          </cell>
          <cell r="K34">
            <v>41838</v>
          </cell>
        </row>
        <row r="35">
          <cell r="B35" t="str">
            <v>QS-1595</v>
          </cell>
          <cell r="C35" t="str">
            <v>នាង ផល្លា</v>
          </cell>
          <cell r="D35" t="str">
            <v>Neang Phalla</v>
          </cell>
          <cell r="E35" t="str">
            <v>F</v>
          </cell>
          <cell r="F35" t="str">
            <v>Endline</v>
          </cell>
          <cell r="G35">
            <v>7</v>
          </cell>
          <cell r="H35">
            <v>60876182</v>
          </cell>
          <cell r="I35">
            <v>30474</v>
          </cell>
          <cell r="J35" t="str">
            <v>កំពង់ធំ</v>
          </cell>
          <cell r="K35">
            <v>42134</v>
          </cell>
        </row>
        <row r="36"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</row>
        <row r="37"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</row>
        <row r="39"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</row>
      </sheetData>
      <sheetData sheetId="17">
        <row r="4">
          <cell r="C4" t="str">
            <v>Trimming</v>
          </cell>
        </row>
        <row r="7">
          <cell r="B7" t="str">
            <v>TR-1068</v>
          </cell>
          <cell r="C7" t="str">
            <v>កែវ សុធី</v>
          </cell>
          <cell r="D7" t="str">
            <v>Keo Sothy</v>
          </cell>
          <cell r="E7" t="str">
            <v>F</v>
          </cell>
          <cell r="F7" t="str">
            <v>Trim.</v>
          </cell>
          <cell r="G7">
            <v>0</v>
          </cell>
          <cell r="H7" t="str">
            <v>No</v>
          </cell>
          <cell r="I7">
            <v>30042</v>
          </cell>
          <cell r="J7" t="str">
            <v>Svayreang</v>
          </cell>
          <cell r="K7">
            <v>40662</v>
          </cell>
        </row>
        <row r="8">
          <cell r="B8" t="str">
            <v>TR-1114</v>
          </cell>
          <cell r="C8" t="str">
            <v>សឿន រ៉ាឌី</v>
          </cell>
          <cell r="D8" t="str">
            <v>Soeun Rady</v>
          </cell>
          <cell r="E8" t="str">
            <v>F</v>
          </cell>
          <cell r="F8" t="str">
            <v>Trim.</v>
          </cell>
          <cell r="G8">
            <v>0</v>
          </cell>
          <cell r="H8">
            <v>10568285</v>
          </cell>
          <cell r="I8">
            <v>32339</v>
          </cell>
          <cell r="J8" t="str">
            <v>Phnom Penh</v>
          </cell>
          <cell r="K8">
            <v>41780</v>
          </cell>
        </row>
        <row r="9">
          <cell r="B9" t="str">
            <v>TR-1130</v>
          </cell>
          <cell r="C9" t="str">
            <v>អន ហេន</v>
          </cell>
          <cell r="D9" t="str">
            <v>Orn Hen</v>
          </cell>
          <cell r="E9" t="str">
            <v>F</v>
          </cell>
          <cell r="F9" t="str">
            <v>Trim.</v>
          </cell>
          <cell r="G9">
            <v>0</v>
          </cell>
          <cell r="H9" t="str">
            <v>No</v>
          </cell>
          <cell r="I9">
            <v>30609</v>
          </cell>
          <cell r="J9" t="str">
            <v>Takeo</v>
          </cell>
          <cell r="K9">
            <v>41803</v>
          </cell>
        </row>
        <row r="10">
          <cell r="B10" t="str">
            <v>TR-1317</v>
          </cell>
          <cell r="C10" t="str">
            <v>ហ៊ាន ស្រីណាត</v>
          </cell>
          <cell r="D10" t="str">
            <v>Hean Sreynath</v>
          </cell>
          <cell r="E10" t="str">
            <v>F</v>
          </cell>
          <cell r="F10" t="str">
            <v>Trim.</v>
          </cell>
          <cell r="G10">
            <v>12</v>
          </cell>
          <cell r="H10">
            <v>110481100</v>
          </cell>
          <cell r="I10">
            <v>35170</v>
          </cell>
          <cell r="J10" t="str">
            <v>កំពត</v>
          </cell>
          <cell r="K10">
            <v>42009</v>
          </cell>
        </row>
        <row r="11">
          <cell r="B11" t="str">
            <v>TR-1328</v>
          </cell>
          <cell r="C11" t="str">
            <v>ណន ចន្នី</v>
          </cell>
          <cell r="D11" t="str">
            <v>Norn Channy</v>
          </cell>
          <cell r="E11" t="str">
            <v>F</v>
          </cell>
          <cell r="F11" t="str">
            <v>Trim.</v>
          </cell>
          <cell r="G11">
            <v>6</v>
          </cell>
          <cell r="H11" t="str">
            <v>No</v>
          </cell>
          <cell r="I11">
            <v>35319</v>
          </cell>
          <cell r="J11" t="str">
            <v>កំពងឆ្នាំង</v>
          </cell>
          <cell r="K11">
            <v>42012</v>
          </cell>
        </row>
        <row r="12">
          <cell r="B12" t="str">
            <v>TR-1462</v>
          </cell>
          <cell r="C12" t="str">
            <v>ទឹម នឿ</v>
          </cell>
          <cell r="D12" t="str">
            <v>Toem Noeu</v>
          </cell>
          <cell r="E12" t="str">
            <v>F</v>
          </cell>
          <cell r="F12" t="str">
            <v>Trim.</v>
          </cell>
          <cell r="G12">
            <v>4</v>
          </cell>
          <cell r="H12">
            <v>150513701</v>
          </cell>
          <cell r="I12">
            <v>35100</v>
          </cell>
          <cell r="J12" t="str">
            <v>កំពង់ធំ</v>
          </cell>
          <cell r="K12">
            <v>42116</v>
          </cell>
        </row>
        <row r="13">
          <cell r="B13" t="str">
            <v>TR-1600</v>
          </cell>
          <cell r="C13" t="str">
            <v>ផុន ណៃយ៉េន</v>
          </cell>
          <cell r="D13" t="str">
            <v>Phun Naiyen</v>
          </cell>
          <cell r="E13" t="str">
            <v>F</v>
          </cell>
          <cell r="F13" t="str">
            <v>Trim.</v>
          </cell>
          <cell r="G13">
            <v>7</v>
          </cell>
          <cell r="H13" t="str">
            <v>No</v>
          </cell>
          <cell r="I13">
            <v>34707</v>
          </cell>
          <cell r="J13" t="str">
            <v>កលំពង់ចាម</v>
          </cell>
          <cell r="K13">
            <v>42135</v>
          </cell>
        </row>
        <row r="14">
          <cell r="B14" t="str">
            <v>TR-1650</v>
          </cell>
          <cell r="C14" t="str">
            <v>យ៉ុន ឡូត</v>
          </cell>
          <cell r="D14" t="str">
            <v>Yon Lot</v>
          </cell>
          <cell r="E14" t="str">
            <v>F</v>
          </cell>
          <cell r="F14" t="str">
            <v>Trim.</v>
          </cell>
          <cell r="G14">
            <v>8</v>
          </cell>
          <cell r="H14">
            <v>61643280</v>
          </cell>
          <cell r="I14">
            <v>36177</v>
          </cell>
          <cell r="J14" t="str">
            <v>កំពាង់ចាម</v>
          </cell>
          <cell r="K14">
            <v>42142</v>
          </cell>
        </row>
        <row r="15">
          <cell r="B15" t="str">
            <v>TR-1824</v>
          </cell>
          <cell r="C15" t="str">
            <v>នៅ ស្រីមុំ</v>
          </cell>
          <cell r="D15" t="str">
            <v>Nov Sreymom</v>
          </cell>
          <cell r="E15" t="str">
            <v>F</v>
          </cell>
          <cell r="F15" t="str">
            <v>Trim.</v>
          </cell>
          <cell r="G15">
            <v>9</v>
          </cell>
          <cell r="H15">
            <v>30634739</v>
          </cell>
          <cell r="I15">
            <v>35778</v>
          </cell>
          <cell r="J15" t="str">
            <v>កំពង់ស្ពឺ</v>
          </cell>
          <cell r="K15">
            <v>42237</v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</row>
      </sheetData>
      <sheetData sheetId="18">
        <row r="4">
          <cell r="C4" t="str">
            <v>Button</v>
          </cell>
        </row>
        <row r="7">
          <cell r="B7" t="str">
            <v>BU-0544</v>
          </cell>
          <cell r="C7" t="str">
            <v>ប៊ុត ពីន</v>
          </cell>
          <cell r="D7" t="str">
            <v>Pot Pin</v>
          </cell>
          <cell r="E7" t="str">
            <v>M</v>
          </cell>
          <cell r="F7" t="str">
            <v>Button</v>
          </cell>
          <cell r="G7">
            <v>5</v>
          </cell>
          <cell r="H7">
            <v>50794122</v>
          </cell>
          <cell r="I7">
            <v>34002</v>
          </cell>
          <cell r="J7" t="str">
            <v>Preyvang</v>
          </cell>
          <cell r="K7">
            <v>41929</v>
          </cell>
        </row>
        <row r="8">
          <cell r="B8" t="str">
            <v>BU-1178</v>
          </cell>
          <cell r="C8" t="str">
            <v>ស្រឹម រតនា</v>
          </cell>
          <cell r="D8" t="str">
            <v>Srem Rathana</v>
          </cell>
          <cell r="E8" t="str">
            <v>F</v>
          </cell>
          <cell r="F8" t="str">
            <v>Button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41933</v>
          </cell>
        </row>
        <row r="9">
          <cell r="B9" t="str">
            <v>BU-1208</v>
          </cell>
          <cell r="C9" t="str">
            <v>យ៉ាន់ សោភា</v>
          </cell>
          <cell r="D9" t="str">
            <v>Yann Sorphea</v>
          </cell>
          <cell r="E9" t="str">
            <v>F</v>
          </cell>
          <cell r="F9" t="str">
            <v>Button</v>
          </cell>
          <cell r="G9">
            <v>6</v>
          </cell>
          <cell r="H9">
            <v>80005944</v>
          </cell>
          <cell r="I9">
            <v>29588</v>
          </cell>
          <cell r="J9" t="str">
            <v>ស្វាយរៀង</v>
          </cell>
          <cell r="K9">
            <v>41960</v>
          </cell>
        </row>
        <row r="10">
          <cell r="B10" t="str">
            <v>BU-1665</v>
          </cell>
          <cell r="C10" t="str">
            <v>ខន ចំរ៉ុង</v>
          </cell>
          <cell r="D10" t="str">
            <v>Khorn Chomrong</v>
          </cell>
          <cell r="E10" t="str">
            <v>M</v>
          </cell>
          <cell r="F10" t="str">
            <v>Buton</v>
          </cell>
          <cell r="G10">
            <v>9</v>
          </cell>
          <cell r="H10">
            <v>20887341</v>
          </cell>
          <cell r="I10">
            <v>33018</v>
          </cell>
          <cell r="J10" t="str">
            <v>កណ្តាល</v>
          </cell>
          <cell r="K10">
            <v>42149</v>
          </cell>
        </row>
        <row r="11">
          <cell r="B11" t="str">
            <v>BU-1785</v>
          </cell>
          <cell r="C11" t="str">
            <v>ប៊ុន លីណា</v>
          </cell>
          <cell r="D11" t="str">
            <v>Bun Lyna</v>
          </cell>
          <cell r="E11" t="str">
            <v>M</v>
          </cell>
          <cell r="F11" t="str">
            <v>Buton</v>
          </cell>
          <cell r="G11">
            <v>6</v>
          </cell>
          <cell r="H11">
            <v>70253244</v>
          </cell>
          <cell r="I11">
            <v>29866</v>
          </cell>
          <cell r="J11" t="str">
            <v>ក្រចេះ</v>
          </cell>
          <cell r="K11">
            <v>42186</v>
          </cell>
        </row>
        <row r="12">
          <cell r="B12" t="str">
            <v>BU-1786</v>
          </cell>
          <cell r="C12" t="str">
            <v>បុំាង គ្រឹល</v>
          </cell>
          <cell r="D12" t="str">
            <v>Pang Kroel</v>
          </cell>
          <cell r="E12" t="str">
            <v>M</v>
          </cell>
          <cell r="F12" t="str">
            <v>Button</v>
          </cell>
          <cell r="G12">
            <v>7</v>
          </cell>
          <cell r="H12">
            <v>100643013</v>
          </cell>
          <cell r="I12">
            <v>33855</v>
          </cell>
          <cell r="J12" t="str">
            <v>តាកែវ</v>
          </cell>
          <cell r="K12">
            <v>42186</v>
          </cell>
        </row>
        <row r="13">
          <cell r="B13" t="str">
            <v>BU-1811</v>
          </cell>
          <cell r="C13" t="str">
            <v>ម៉ាញ់ ហៃ</v>
          </cell>
          <cell r="D13" t="str">
            <v>Mnah Hay</v>
          </cell>
          <cell r="E13" t="str">
            <v>M</v>
          </cell>
          <cell r="F13" t="str">
            <v>Buton</v>
          </cell>
          <cell r="G13">
            <v>8</v>
          </cell>
          <cell r="H13">
            <v>100516959</v>
          </cell>
          <cell r="I13">
            <v>32246</v>
          </cell>
          <cell r="J13" t="str">
            <v>តាកែវ</v>
          </cell>
          <cell r="K13">
            <v>42229</v>
          </cell>
        </row>
        <row r="14">
          <cell r="B14" t="str">
            <v>BU-1842</v>
          </cell>
          <cell r="C14" t="str">
            <v>ម៉ន សង្ហា</v>
          </cell>
          <cell r="D14" t="str">
            <v>Morn Sangha</v>
          </cell>
          <cell r="E14" t="str">
            <v>M</v>
          </cell>
          <cell r="F14" t="str">
            <v>Buton</v>
          </cell>
          <cell r="G14">
            <v>8</v>
          </cell>
          <cell r="H14">
            <v>90537139</v>
          </cell>
          <cell r="I14">
            <v>33306</v>
          </cell>
          <cell r="J14" t="str">
            <v>ស្វាយរៀង</v>
          </cell>
          <cell r="K14">
            <v>42269</v>
          </cell>
        </row>
        <row r="15">
          <cell r="B15" t="str">
            <v>BU-1843</v>
          </cell>
          <cell r="C15" t="str">
            <v>រី បូរ៉ា</v>
          </cell>
          <cell r="D15" t="str">
            <v>Ry Bora</v>
          </cell>
          <cell r="E15" t="str">
            <v>M</v>
          </cell>
          <cell r="F15" t="str">
            <v>Buton</v>
          </cell>
          <cell r="G15">
            <v>4</v>
          </cell>
          <cell r="H15">
            <v>21077009</v>
          </cell>
          <cell r="I15">
            <v>35104</v>
          </cell>
          <cell r="J15" t="str">
            <v>កណ្តាល</v>
          </cell>
          <cell r="K15">
            <v>42269</v>
          </cell>
        </row>
        <row r="16">
          <cell r="B16" t="str">
            <v>BU-1844</v>
          </cell>
          <cell r="C16" t="str">
            <v>ថុល សុធួន</v>
          </cell>
          <cell r="D16" t="str">
            <v>Thol Sothuon</v>
          </cell>
          <cell r="E16" t="str">
            <v>M</v>
          </cell>
          <cell r="F16" t="str">
            <v>Buton</v>
          </cell>
          <cell r="G16">
            <v>7</v>
          </cell>
          <cell r="H16">
            <v>61354612</v>
          </cell>
          <cell r="I16">
            <v>35525</v>
          </cell>
          <cell r="J16" t="str">
            <v>កំពង់ចាម</v>
          </cell>
          <cell r="K16">
            <v>42269</v>
          </cell>
        </row>
      </sheetData>
      <sheetData sheetId="19">
        <row r="4">
          <cell r="C4" t="str">
            <v>Iron</v>
          </cell>
        </row>
        <row r="7">
          <cell r="B7" t="str">
            <v>PR-0777</v>
          </cell>
          <cell r="C7" t="str">
            <v>ខៀវ ដេរ</v>
          </cell>
          <cell r="D7" t="str">
            <v>Khiev De</v>
          </cell>
          <cell r="E7" t="str">
            <v>M</v>
          </cell>
          <cell r="F7" t="str">
            <v>Ironing</v>
          </cell>
          <cell r="G7">
            <v>0</v>
          </cell>
          <cell r="H7">
            <v>110268191</v>
          </cell>
          <cell r="I7">
            <v>31449</v>
          </cell>
          <cell r="J7" t="str">
            <v>Kampot</v>
          </cell>
          <cell r="K7">
            <v>39357</v>
          </cell>
        </row>
        <row r="8">
          <cell r="B8" t="str">
            <v>PR-0833</v>
          </cell>
          <cell r="C8" t="str">
            <v>យឹម សល់</v>
          </cell>
          <cell r="D8" t="str">
            <v>Yim Sol</v>
          </cell>
          <cell r="E8" t="str">
            <v>M</v>
          </cell>
          <cell r="F8" t="str">
            <v>Ironing</v>
          </cell>
          <cell r="G8">
            <v>0</v>
          </cell>
          <cell r="H8" t="str">
            <v>No</v>
          </cell>
          <cell r="I8">
            <v>29955</v>
          </cell>
          <cell r="J8" t="str">
            <v>Kampongcham</v>
          </cell>
          <cell r="K8">
            <v>40087</v>
          </cell>
        </row>
        <row r="9">
          <cell r="B9" t="str">
            <v>PR-1013</v>
          </cell>
          <cell r="C9" t="str">
            <v>យាន់ ប៊ុនថន</v>
          </cell>
          <cell r="D9" t="str">
            <v>Yan Bun Thorn</v>
          </cell>
          <cell r="E9" t="str">
            <v>M</v>
          </cell>
          <cell r="F9" t="str">
            <v>Ironing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41139</v>
          </cell>
        </row>
        <row r="10">
          <cell r="B10" t="str">
            <v>PR-1045</v>
          </cell>
          <cell r="C10" t="str">
            <v>ខុន ស្រីលីម</v>
          </cell>
          <cell r="D10" t="str">
            <v>Khon Sreylem</v>
          </cell>
          <cell r="E10" t="str">
            <v>F</v>
          </cell>
          <cell r="F10" t="str">
            <v>Ironing</v>
          </cell>
          <cell r="G10">
            <v>0</v>
          </cell>
          <cell r="H10">
            <v>20854349</v>
          </cell>
          <cell r="I10">
            <v>34152</v>
          </cell>
          <cell r="J10" t="str">
            <v>Kandal</v>
          </cell>
          <cell r="K10">
            <v>41388</v>
          </cell>
        </row>
        <row r="11">
          <cell r="B11" t="str">
            <v>PR-1052</v>
          </cell>
          <cell r="C11" t="str">
            <v>យស់ សាវុត</v>
          </cell>
          <cell r="D11" t="str">
            <v>Yus Savot</v>
          </cell>
          <cell r="E11" t="str">
            <v>M</v>
          </cell>
          <cell r="F11" t="str">
            <v>Ironing</v>
          </cell>
          <cell r="G11">
            <v>0</v>
          </cell>
          <cell r="H11" t="str">
            <v>No</v>
          </cell>
          <cell r="I11">
            <v>31240</v>
          </cell>
          <cell r="J11" t="str">
            <v>Svayreang</v>
          </cell>
          <cell r="K11">
            <v>40585</v>
          </cell>
        </row>
        <row r="12">
          <cell r="B12" t="str">
            <v>PR-1055</v>
          </cell>
          <cell r="C12" t="str">
            <v>យីម ប៊ុននី</v>
          </cell>
          <cell r="D12" t="str">
            <v>Yem Bunny</v>
          </cell>
          <cell r="E12" t="str">
            <v>M</v>
          </cell>
          <cell r="F12" t="str">
            <v>Ironing</v>
          </cell>
          <cell r="G12">
            <v>0</v>
          </cell>
          <cell r="H12" t="str">
            <v>No</v>
          </cell>
          <cell r="I12">
            <v>34786</v>
          </cell>
          <cell r="J12" t="str">
            <v>Kandal</v>
          </cell>
          <cell r="K12">
            <v>41675</v>
          </cell>
        </row>
        <row r="13">
          <cell r="B13" t="str">
            <v>PR-1057</v>
          </cell>
          <cell r="C13" t="str">
            <v>ភិន សុថាវី</v>
          </cell>
          <cell r="D13" t="str">
            <v>Phin Sothavy</v>
          </cell>
          <cell r="E13" t="str">
            <v>M</v>
          </cell>
          <cell r="F13" t="str">
            <v>Ironing</v>
          </cell>
          <cell r="G13">
            <v>0</v>
          </cell>
          <cell r="H13">
            <v>90394357</v>
          </cell>
          <cell r="I13">
            <v>34223</v>
          </cell>
          <cell r="J13" t="str">
            <v>Svayreang</v>
          </cell>
          <cell r="K13">
            <v>41672</v>
          </cell>
        </row>
        <row r="14">
          <cell r="B14" t="str">
            <v>PR-1061</v>
          </cell>
          <cell r="C14" t="str">
            <v>ឡាយ ប៉ោង</v>
          </cell>
          <cell r="D14" t="str">
            <v>Lay Paong</v>
          </cell>
          <cell r="E14" t="str">
            <v>M</v>
          </cell>
          <cell r="F14" t="str">
            <v>Ironing</v>
          </cell>
          <cell r="G14">
            <v>0</v>
          </cell>
          <cell r="H14" t="str">
            <v>No</v>
          </cell>
          <cell r="I14">
            <v>32362</v>
          </cell>
          <cell r="J14" t="str">
            <v>Phnom Penh</v>
          </cell>
          <cell r="K14">
            <v>40595</v>
          </cell>
        </row>
        <row r="15">
          <cell r="B15" t="str">
            <v>PR-1065</v>
          </cell>
          <cell r="C15" t="str">
            <v>ផុន ចន្ថា</v>
          </cell>
          <cell r="D15" t="str">
            <v>Phon Chantha</v>
          </cell>
          <cell r="E15" t="str">
            <v>M</v>
          </cell>
          <cell r="F15" t="str">
            <v>Ironing</v>
          </cell>
          <cell r="G15">
            <v>0</v>
          </cell>
          <cell r="H15">
            <v>50936500</v>
          </cell>
          <cell r="I15">
            <v>33483</v>
          </cell>
          <cell r="J15" t="str">
            <v>Preyveng</v>
          </cell>
          <cell r="K15">
            <v>41684</v>
          </cell>
        </row>
        <row r="16">
          <cell r="B16" t="str">
            <v>PR-1077</v>
          </cell>
          <cell r="C16" t="str">
            <v>លី វ៉ាន់នី</v>
          </cell>
          <cell r="D16" t="str">
            <v>Ly Vanny</v>
          </cell>
          <cell r="E16" t="str">
            <v>F</v>
          </cell>
          <cell r="F16" t="str">
            <v>Ironing</v>
          </cell>
          <cell r="G16">
            <v>0</v>
          </cell>
          <cell r="H16" t="str">
            <v>No</v>
          </cell>
          <cell r="I16">
            <v>35309</v>
          </cell>
          <cell r="J16" t="str">
            <v>Kamponthom</v>
          </cell>
          <cell r="K16">
            <v>41557</v>
          </cell>
        </row>
        <row r="17">
          <cell r="B17" t="str">
            <v>PR-1086</v>
          </cell>
          <cell r="C17" t="str">
            <v>កែវ ភ័ក្ខ</v>
          </cell>
          <cell r="D17" t="str">
            <v>Keo Pheak</v>
          </cell>
          <cell r="E17" t="str">
            <v>M</v>
          </cell>
          <cell r="F17" t="str">
            <v>Ironing</v>
          </cell>
          <cell r="G17">
            <v>0</v>
          </cell>
          <cell r="H17" t="str">
            <v>No</v>
          </cell>
          <cell r="I17">
            <v>34893</v>
          </cell>
          <cell r="J17" t="str">
            <v>Takeo</v>
          </cell>
          <cell r="K17">
            <v>41598</v>
          </cell>
        </row>
        <row r="18">
          <cell r="B18" t="str">
            <v>PR-1096</v>
          </cell>
          <cell r="C18" t="str">
            <v>ខា ប៉ិប</v>
          </cell>
          <cell r="D18" t="str">
            <v>Kha Poep</v>
          </cell>
          <cell r="E18" t="str">
            <v>F</v>
          </cell>
          <cell r="F18" t="str">
            <v>Ironing</v>
          </cell>
          <cell r="G18">
            <v>0</v>
          </cell>
          <cell r="H18">
            <v>150523155</v>
          </cell>
          <cell r="I18">
            <v>34545</v>
          </cell>
          <cell r="J18" t="str">
            <v>Kampongthom</v>
          </cell>
          <cell r="K18">
            <v>41751</v>
          </cell>
        </row>
        <row r="19">
          <cell r="B19" t="str">
            <v>PR-1116</v>
          </cell>
          <cell r="C19" t="str">
            <v>នៃ ប៊ុនធឿន</v>
          </cell>
          <cell r="D19" t="str">
            <v>Nai Bunthoeun</v>
          </cell>
          <cell r="E19" t="str">
            <v>M</v>
          </cell>
          <cell r="F19" t="str">
            <v>Ironing</v>
          </cell>
          <cell r="G19">
            <v>0</v>
          </cell>
          <cell r="H19">
            <v>90382920</v>
          </cell>
          <cell r="I19">
            <v>33855</v>
          </cell>
          <cell r="J19" t="str">
            <v>Svayreang</v>
          </cell>
          <cell r="K19">
            <v>41788</v>
          </cell>
        </row>
        <row r="20">
          <cell r="B20" t="str">
            <v>PR-1170</v>
          </cell>
          <cell r="C20" t="str">
            <v>ទឹត សារឹម</v>
          </cell>
          <cell r="D20" t="str">
            <v>Tith Sarim</v>
          </cell>
          <cell r="E20" t="str">
            <v>M</v>
          </cell>
          <cell r="F20" t="str">
            <v>Ironing</v>
          </cell>
          <cell r="G20">
            <v>7</v>
          </cell>
          <cell r="H20">
            <v>90632065</v>
          </cell>
          <cell r="I20">
            <v>32436</v>
          </cell>
          <cell r="J20" t="str">
            <v>Svayreang</v>
          </cell>
          <cell r="K20">
            <v>41925</v>
          </cell>
        </row>
        <row r="21">
          <cell r="B21" t="str">
            <v>PR-1268</v>
          </cell>
          <cell r="C21" t="str">
            <v>ហ៊ាង តាំងស្រ៊ីន</v>
          </cell>
          <cell r="D21" t="str">
            <v>Heang Tangsrin</v>
          </cell>
          <cell r="E21" t="str">
            <v>M</v>
          </cell>
          <cell r="F21" t="str">
            <v>Ironer</v>
          </cell>
          <cell r="G21">
            <v>8</v>
          </cell>
          <cell r="H21">
            <v>61569500</v>
          </cell>
          <cell r="I21">
            <v>34742</v>
          </cell>
          <cell r="J21" t="str">
            <v>កំពង់ចាម</v>
          </cell>
          <cell r="K21">
            <v>41984</v>
          </cell>
        </row>
        <row r="22">
          <cell r="B22" t="str">
            <v>PR-1575</v>
          </cell>
          <cell r="C22" t="str">
            <v>ឡាយ ណារិន</v>
          </cell>
          <cell r="D22" t="str">
            <v>Lay Narin</v>
          </cell>
          <cell r="E22" t="str">
            <v>M</v>
          </cell>
          <cell r="F22" t="str">
            <v>Ironer</v>
          </cell>
          <cell r="G22">
            <v>6</v>
          </cell>
          <cell r="H22" t="str">
            <v>No</v>
          </cell>
          <cell r="I22">
            <v>32889</v>
          </cell>
          <cell r="J22" t="str">
            <v>ភ្នំពេញ</v>
          </cell>
          <cell r="K22">
            <v>42130</v>
          </cell>
        </row>
        <row r="23">
          <cell r="B23" t="str">
            <v>PR-1750</v>
          </cell>
          <cell r="C23" t="str">
            <v>នៅ កន្និដ្ឋា</v>
          </cell>
          <cell r="D23" t="str">
            <v>Nov Kanitha</v>
          </cell>
          <cell r="E23" t="str">
            <v>F</v>
          </cell>
          <cell r="F23" t="str">
            <v>Ironer</v>
          </cell>
          <cell r="G23">
            <v>12</v>
          </cell>
          <cell r="H23">
            <v>10810446</v>
          </cell>
          <cell r="I23">
            <v>34068</v>
          </cell>
          <cell r="J23" t="str">
            <v>ភ្នំពេញ</v>
          </cell>
          <cell r="K23">
            <v>42166</v>
          </cell>
        </row>
        <row r="24">
          <cell r="B24" t="str">
            <v>PR-1787</v>
          </cell>
          <cell r="C24" t="str">
            <v>ធូ ហំ</v>
          </cell>
          <cell r="D24" t="str">
            <v>Thou Hom</v>
          </cell>
          <cell r="E24" t="str">
            <v>M</v>
          </cell>
          <cell r="F24" t="str">
            <v>Ironer</v>
          </cell>
          <cell r="G24">
            <v>7</v>
          </cell>
          <cell r="H24">
            <v>61250704</v>
          </cell>
          <cell r="I24">
            <v>33794</v>
          </cell>
          <cell r="J24" t="str">
            <v>កំពង់ចាម</v>
          </cell>
          <cell r="K24">
            <v>42186</v>
          </cell>
        </row>
        <row r="25">
          <cell r="B25" t="str">
            <v>PR-1788</v>
          </cell>
          <cell r="C25" t="str">
            <v>វន សេត</v>
          </cell>
          <cell r="D25" t="str">
            <v>Vorn Set</v>
          </cell>
          <cell r="E25" t="str">
            <v>M</v>
          </cell>
          <cell r="F25" t="str">
            <v>Ironer</v>
          </cell>
          <cell r="G25">
            <v>6</v>
          </cell>
          <cell r="H25">
            <v>50615336</v>
          </cell>
          <cell r="I25">
            <v>42095</v>
          </cell>
          <cell r="J25" t="str">
            <v>ព្រៃវែង</v>
          </cell>
          <cell r="K25">
            <v>42186</v>
          </cell>
        </row>
        <row r="26">
          <cell r="B26" t="str">
            <v>PR-1789</v>
          </cell>
          <cell r="C26" t="str">
            <v>និត ផាន់ណារ៉ា</v>
          </cell>
          <cell r="D26" t="str">
            <v>Net Phannara</v>
          </cell>
          <cell r="E26" t="str">
            <v>M</v>
          </cell>
          <cell r="F26" t="str">
            <v>Ironer</v>
          </cell>
          <cell r="G26">
            <v>11</v>
          </cell>
          <cell r="H26">
            <v>21047933</v>
          </cell>
          <cell r="I26">
            <v>35498</v>
          </cell>
          <cell r="J26" t="str">
            <v>កណ្តាល</v>
          </cell>
          <cell r="K26">
            <v>42186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</row>
      </sheetData>
      <sheetData sheetId="20">
        <row r="4">
          <cell r="C4" t="str">
            <v>Clean</v>
          </cell>
        </row>
        <row r="7">
          <cell r="B7" t="str">
            <v>CL-0705</v>
          </cell>
          <cell r="C7" t="str">
            <v>ប៉ិន មុន្នី</v>
          </cell>
          <cell r="D7" t="str">
            <v>Pin Munny</v>
          </cell>
          <cell r="E7" t="str">
            <v>F</v>
          </cell>
          <cell r="F7" t="str">
            <v>Cleaner</v>
          </cell>
          <cell r="G7">
            <v>0</v>
          </cell>
          <cell r="H7">
            <v>50329907</v>
          </cell>
          <cell r="I7">
            <v>23743</v>
          </cell>
          <cell r="J7" t="str">
            <v>Preyveng</v>
          </cell>
          <cell r="K7">
            <v>41518</v>
          </cell>
        </row>
        <row r="8">
          <cell r="B8" t="str">
            <v>CL-1127</v>
          </cell>
          <cell r="C8" t="str">
            <v>ច្រឹក រឿន</v>
          </cell>
          <cell r="D8" t="str">
            <v>Chroek Roeurn</v>
          </cell>
          <cell r="E8" t="str">
            <v>M</v>
          </cell>
          <cell r="F8" t="str">
            <v>Cleaner</v>
          </cell>
          <cell r="G8">
            <v>0</v>
          </cell>
          <cell r="H8">
            <v>50432323</v>
          </cell>
          <cell r="I8">
            <v>31588</v>
          </cell>
          <cell r="J8" t="str">
            <v>Preyveng</v>
          </cell>
          <cell r="K8">
            <v>41796</v>
          </cell>
        </row>
        <row r="9">
          <cell r="B9" t="str">
            <v>CL-1378</v>
          </cell>
          <cell r="C9" t="str">
            <v>ម៉ែន វ៉ាន់នឿន</v>
          </cell>
          <cell r="D9" t="str">
            <v>Men Vannoeun</v>
          </cell>
          <cell r="E9" t="str">
            <v>F</v>
          </cell>
          <cell r="F9" t="str">
            <v>Cleaner</v>
          </cell>
          <cell r="G9">
            <v>0</v>
          </cell>
          <cell r="H9">
            <v>100021230</v>
          </cell>
          <cell r="I9">
            <v>23964</v>
          </cell>
          <cell r="J9" t="str">
            <v>Takeo</v>
          </cell>
          <cell r="K9">
            <v>42064</v>
          </cell>
        </row>
        <row r="10">
          <cell r="B10" t="str">
            <v>R-0016</v>
          </cell>
          <cell r="C10" t="str">
            <v>ចិន ចាន់ណារី</v>
          </cell>
          <cell r="D10" t="str">
            <v>Chen Channary</v>
          </cell>
          <cell r="E10" t="str">
            <v>F</v>
          </cell>
          <cell r="F10" t="str">
            <v>Report</v>
          </cell>
          <cell r="G10">
            <v>12</v>
          </cell>
          <cell r="H10">
            <v>10666000</v>
          </cell>
          <cell r="I10">
            <v>33272</v>
          </cell>
          <cell r="J10" t="str">
            <v>ភ្នំពេញ</v>
          </cell>
          <cell r="K10">
            <v>41978</v>
          </cell>
        </row>
        <row r="11">
          <cell r="B11" t="str">
            <v>M-0011</v>
          </cell>
          <cell r="C11" t="str">
            <v>ចន សុខណៃ</v>
          </cell>
          <cell r="D11" t="str">
            <v>Chon Sok Nai</v>
          </cell>
          <cell r="E11" t="str">
            <v>M</v>
          </cell>
          <cell r="F11" t="str">
            <v>Leader</v>
          </cell>
          <cell r="G11">
            <v>0</v>
          </cell>
          <cell r="H11" t="str">
            <v>No</v>
          </cell>
          <cell r="I11">
            <v>31242</v>
          </cell>
          <cell r="J11" t="str">
            <v>Preyvang</v>
          </cell>
          <cell r="K11">
            <v>38749</v>
          </cell>
        </row>
        <row r="12">
          <cell r="B12" t="str">
            <v>M-1060</v>
          </cell>
          <cell r="C12" t="str">
            <v>អ៊ុន​ ម៉េង</v>
          </cell>
          <cell r="D12" t="str">
            <v>Un Meng</v>
          </cell>
          <cell r="E12" t="str">
            <v>M</v>
          </cell>
          <cell r="F12" t="str">
            <v>Mechanic</v>
          </cell>
          <cell r="G12">
            <v>12</v>
          </cell>
          <cell r="H12">
            <v>60675252</v>
          </cell>
          <cell r="I12">
            <v>30479</v>
          </cell>
          <cell r="J12" t="str">
            <v>Kampongcham</v>
          </cell>
          <cell r="K12">
            <v>41515</v>
          </cell>
        </row>
        <row r="13">
          <cell r="B13" t="str">
            <v>F-0971</v>
          </cell>
          <cell r="C13" t="str">
            <v>បូរ សំបុក</v>
          </cell>
          <cell r="D13" t="str">
            <v>Baur Sambok</v>
          </cell>
          <cell r="E13" t="str">
            <v>M</v>
          </cell>
          <cell r="F13" t="str">
            <v>Electricien</v>
          </cell>
          <cell r="G13">
            <v>12</v>
          </cell>
          <cell r="H13">
            <v>10474485</v>
          </cell>
          <cell r="I13">
            <v>31081</v>
          </cell>
          <cell r="J13" t="str">
            <v>Phnom Penh</v>
          </cell>
          <cell r="K13">
            <v>41183</v>
          </cell>
        </row>
        <row r="14">
          <cell r="B14" t="str">
            <v>M-1377</v>
          </cell>
          <cell r="C14" t="str">
            <v>ផល សីលា</v>
          </cell>
          <cell r="D14" t="str">
            <v>Phal Sila</v>
          </cell>
          <cell r="E14" t="str">
            <v>M</v>
          </cell>
          <cell r="F14" t="str">
            <v>Mechanic</v>
          </cell>
          <cell r="G14">
            <v>6</v>
          </cell>
          <cell r="H14">
            <v>61481366</v>
          </cell>
          <cell r="I14">
            <v>33360</v>
          </cell>
          <cell r="J14" t="str">
            <v>កំពង់ចាម</v>
          </cell>
          <cell r="K14">
            <v>41974</v>
          </cell>
        </row>
        <row r="15">
          <cell r="B15" t="str">
            <v>M-1641</v>
          </cell>
          <cell r="C15" t="str">
            <v>ព្រំ ស៊ីថា</v>
          </cell>
          <cell r="D15" t="str">
            <v>Prom Sitha</v>
          </cell>
          <cell r="E15" t="str">
            <v>M</v>
          </cell>
          <cell r="F15" t="str">
            <v>Mechanic</v>
          </cell>
          <cell r="G15">
            <v>12</v>
          </cell>
          <cell r="H15">
            <v>30339844</v>
          </cell>
          <cell r="I15">
            <v>31579</v>
          </cell>
          <cell r="J15" t="str">
            <v>កំពង់ស្ពឺ</v>
          </cell>
          <cell r="K15">
            <v>42142</v>
          </cell>
        </row>
        <row r="16">
          <cell r="B16" t="str">
            <v>G-0392</v>
          </cell>
          <cell r="C16" t="str">
            <v>ពៅ ថា</v>
          </cell>
          <cell r="D16" t="str">
            <v>Pov Tha</v>
          </cell>
          <cell r="E16" t="str">
            <v>M</v>
          </cell>
          <cell r="F16" t="str">
            <v>Sew-Supervisor</v>
          </cell>
          <cell r="G16">
            <v>12</v>
          </cell>
          <cell r="H16">
            <v>20300792</v>
          </cell>
          <cell r="I16">
            <v>30083</v>
          </cell>
          <cell r="J16" t="str">
            <v>Kandal</v>
          </cell>
          <cell r="K16">
            <v>40094</v>
          </cell>
        </row>
        <row r="17">
          <cell r="B17" t="str">
            <v>G-0001</v>
          </cell>
          <cell r="C17" t="str">
            <v>គង់ ស្រីនាង</v>
          </cell>
          <cell r="D17" t="str">
            <v>Kong Sreyneang</v>
          </cell>
          <cell r="E17" t="str">
            <v>F</v>
          </cell>
          <cell r="F17" t="str">
            <v>Sew-Sup</v>
          </cell>
          <cell r="G17">
            <v>8</v>
          </cell>
          <cell r="H17">
            <v>20295011</v>
          </cell>
          <cell r="I17">
            <v>30179</v>
          </cell>
          <cell r="J17" t="str">
            <v>Kandal</v>
          </cell>
          <cell r="K17">
            <v>41821</v>
          </cell>
        </row>
        <row r="18">
          <cell r="B18" t="str">
            <v>G-1375</v>
          </cell>
          <cell r="C18" t="str">
            <v>ឈូ​ សារឹម</v>
          </cell>
          <cell r="D18" t="str">
            <v>Chhou Sarim</v>
          </cell>
          <cell r="E18" t="str">
            <v>F</v>
          </cell>
          <cell r="F18" t="str">
            <v>Leader</v>
          </cell>
          <cell r="G18">
            <v>10</v>
          </cell>
          <cell r="H18" t="str">
            <v>No</v>
          </cell>
          <cell r="I18">
            <v>31149</v>
          </cell>
          <cell r="J18" t="str">
            <v>Takeo</v>
          </cell>
          <cell r="K18">
            <v>41944</v>
          </cell>
        </row>
        <row r="19">
          <cell r="B19" t="str">
            <v>G-0026</v>
          </cell>
          <cell r="C19" t="str">
            <v>សុ ខា</v>
          </cell>
          <cell r="D19" t="str">
            <v>Sok Kha</v>
          </cell>
          <cell r="E19" t="str">
            <v>F</v>
          </cell>
          <cell r="F19" t="str">
            <v>Cocker</v>
          </cell>
          <cell r="G19">
            <v>6</v>
          </cell>
          <cell r="H19" t="str">
            <v>No</v>
          </cell>
          <cell r="I19">
            <v>0</v>
          </cell>
          <cell r="J19">
            <v>0</v>
          </cell>
          <cell r="K19">
            <v>41730</v>
          </cell>
        </row>
        <row r="20">
          <cell r="B20" t="str">
            <v>WH-0252</v>
          </cell>
          <cell r="C20" t="str">
            <v>អ៊ុំ ប៊ុននី</v>
          </cell>
          <cell r="D20" t="str">
            <v>Uom Bunny</v>
          </cell>
          <cell r="E20" t="str">
            <v>M</v>
          </cell>
          <cell r="F20" t="str">
            <v>Access</v>
          </cell>
          <cell r="G20">
            <v>0</v>
          </cell>
          <cell r="H20">
            <v>150027248</v>
          </cell>
          <cell r="I20">
            <v>30075</v>
          </cell>
          <cell r="J20" t="str">
            <v>Kampongthom</v>
          </cell>
          <cell r="K20">
            <v>40827</v>
          </cell>
        </row>
        <row r="21">
          <cell r="B21" t="str">
            <v>WH-0715</v>
          </cell>
          <cell r="C21" t="str">
            <v>ពេជ្រ ប្រុសទេព</v>
          </cell>
          <cell r="D21" t="str">
            <v>Pech Brostep</v>
          </cell>
          <cell r="E21" t="str">
            <v>M</v>
          </cell>
          <cell r="F21" t="str">
            <v>Fabric</v>
          </cell>
          <cell r="G21">
            <v>0</v>
          </cell>
          <cell r="H21" t="str">
            <v>No</v>
          </cell>
          <cell r="I21">
            <v>33302</v>
          </cell>
          <cell r="J21" t="str">
            <v>Takeo</v>
          </cell>
          <cell r="K21">
            <v>40295</v>
          </cell>
        </row>
        <row r="22">
          <cell r="B22" t="str">
            <v>WH-1449</v>
          </cell>
          <cell r="C22" t="str">
            <v>ស៊ីម សាវី</v>
          </cell>
          <cell r="D22" t="str">
            <v>Some Savy</v>
          </cell>
          <cell r="E22" t="str">
            <v>F</v>
          </cell>
          <cell r="F22" t="str">
            <v>Access</v>
          </cell>
          <cell r="G22">
            <v>8</v>
          </cell>
          <cell r="H22">
            <v>51133203</v>
          </cell>
          <cell r="I22">
            <v>31484</v>
          </cell>
          <cell r="J22" t="str">
            <v>ព្រៃវែង</v>
          </cell>
          <cell r="K22">
            <v>42115</v>
          </cell>
        </row>
        <row r="23">
          <cell r="B23" t="str">
            <v>WH-1791</v>
          </cell>
          <cell r="C23" t="str">
            <v>សំាង ម៉ៅ</v>
          </cell>
          <cell r="D23" t="str">
            <v>Sang Mao</v>
          </cell>
          <cell r="E23" t="str">
            <v>M</v>
          </cell>
          <cell r="F23" t="str">
            <v>Fabric</v>
          </cell>
          <cell r="G23">
            <v>12</v>
          </cell>
          <cell r="H23">
            <v>50933723</v>
          </cell>
          <cell r="I23">
            <v>34413</v>
          </cell>
          <cell r="J23" t="str">
            <v>ព្រៃវែង</v>
          </cell>
          <cell r="K23">
            <v>42186</v>
          </cell>
        </row>
        <row r="24">
          <cell r="B24" t="str">
            <v>WH-1485</v>
          </cell>
          <cell r="C24" t="str">
            <v>ណុប សុជាតា</v>
          </cell>
          <cell r="D24" t="str">
            <v>Nop Sochaeata</v>
          </cell>
          <cell r="E24" t="str">
            <v>F</v>
          </cell>
          <cell r="F24" t="str">
            <v>Access</v>
          </cell>
          <cell r="G24">
            <v>11</v>
          </cell>
          <cell r="H24" t="str">
            <v>No</v>
          </cell>
          <cell r="I24">
            <v>35095</v>
          </cell>
          <cell r="J24" t="str">
            <v>កំពង់ស្ពី</v>
          </cell>
          <cell r="K24">
            <v>42115</v>
          </cell>
        </row>
        <row r="25">
          <cell r="B25" t="str">
            <v>WH-1633</v>
          </cell>
          <cell r="C25" t="str">
            <v>ហេង ស្រីពៅ</v>
          </cell>
          <cell r="D25" t="str">
            <v>Heng Sreypov</v>
          </cell>
          <cell r="E25" t="str">
            <v>F</v>
          </cell>
          <cell r="F25" t="str">
            <v>Access</v>
          </cell>
          <cell r="G25">
            <v>8</v>
          </cell>
          <cell r="H25">
            <v>90470575</v>
          </cell>
          <cell r="I25">
            <v>34042</v>
          </cell>
          <cell r="J25" t="str">
            <v>ស្វាយរៀង</v>
          </cell>
          <cell r="K25">
            <v>42143</v>
          </cell>
        </row>
        <row r="26">
          <cell r="B26" t="str">
            <v>WH-1676</v>
          </cell>
          <cell r="C26" t="str">
            <v>ហោ ផល្លិត</v>
          </cell>
          <cell r="D26" t="str">
            <v>Hor Phallit</v>
          </cell>
          <cell r="E26" t="str">
            <v>M</v>
          </cell>
          <cell r="F26" t="str">
            <v>Fabric</v>
          </cell>
          <cell r="G26">
            <v>3</v>
          </cell>
          <cell r="H26">
            <v>100659828</v>
          </cell>
          <cell r="I26">
            <v>34799</v>
          </cell>
          <cell r="J26" t="str">
            <v>តាកែវ</v>
          </cell>
          <cell r="K26">
            <v>42152</v>
          </cell>
        </row>
        <row r="27">
          <cell r="B27" t="str">
            <v>WH-1835</v>
          </cell>
          <cell r="C27" t="str">
            <v>ហង់ សុភាក់</v>
          </cell>
          <cell r="D27" t="str">
            <v>Horng Sopheak</v>
          </cell>
          <cell r="E27" t="str">
            <v>M</v>
          </cell>
          <cell r="F27" t="str">
            <v>Fabric</v>
          </cell>
          <cell r="G27">
            <v>8</v>
          </cell>
          <cell r="H27">
            <v>100681162</v>
          </cell>
          <cell r="I27">
            <v>34015</v>
          </cell>
          <cell r="J27" t="str">
            <v>តាកែវ</v>
          </cell>
          <cell r="K27">
            <v>42244</v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</row>
      </sheetData>
      <sheetData sheetId="21">
        <row r="4">
          <cell r="C4" t="str">
            <v>Boss</v>
          </cell>
        </row>
        <row r="7">
          <cell r="B7" t="str">
            <v>BO-0166</v>
          </cell>
          <cell r="C7" t="str">
            <v>សាត ប៊ុណ្ណា</v>
          </cell>
          <cell r="D7" t="str">
            <v>Sat Bunna</v>
          </cell>
          <cell r="E7" t="str">
            <v>F</v>
          </cell>
          <cell r="F7" t="str">
            <v>Sewer</v>
          </cell>
          <cell r="G7">
            <v>0</v>
          </cell>
          <cell r="H7">
            <v>20566360</v>
          </cell>
          <cell r="I7">
            <v>32055</v>
          </cell>
          <cell r="J7" t="str">
            <v>Kandal</v>
          </cell>
          <cell r="K7">
            <v>40123</v>
          </cell>
        </row>
        <row r="8">
          <cell r="B8" t="str">
            <v>BO-0276</v>
          </cell>
          <cell r="C8" t="str">
            <v>ឡូញ មុំ</v>
          </cell>
          <cell r="D8" t="str">
            <v>Launh Mom</v>
          </cell>
          <cell r="E8" t="str">
            <v>F</v>
          </cell>
          <cell r="F8" t="str">
            <v>Leader</v>
          </cell>
          <cell r="G8">
            <v>4</v>
          </cell>
          <cell r="H8">
            <v>20301549</v>
          </cell>
          <cell r="I8">
            <v>24168</v>
          </cell>
          <cell r="J8" t="str">
            <v>Kandal</v>
          </cell>
          <cell r="K8">
            <v>41579</v>
          </cell>
        </row>
        <row r="9">
          <cell r="B9" t="str">
            <v>BO-0351</v>
          </cell>
          <cell r="C9" t="str">
            <v>តួង ស្រីនាង</v>
          </cell>
          <cell r="D9" t="str">
            <v>Tuong Sreyneang</v>
          </cell>
          <cell r="E9" t="str">
            <v>F</v>
          </cell>
          <cell r="F9" t="str">
            <v>Sewer</v>
          </cell>
          <cell r="G9">
            <v>0</v>
          </cell>
          <cell r="H9" t="str">
            <v>No</v>
          </cell>
          <cell r="I9">
            <v>34859</v>
          </cell>
          <cell r="J9">
            <v>0</v>
          </cell>
          <cell r="K9">
            <v>41561</v>
          </cell>
        </row>
        <row r="10">
          <cell r="B10" t="str">
            <v>BO-0623</v>
          </cell>
          <cell r="C10" t="str">
            <v>នូ ឡាប</v>
          </cell>
          <cell r="D10" t="str">
            <v>Nou Lab</v>
          </cell>
          <cell r="E10" t="str">
            <v>F</v>
          </cell>
          <cell r="F10" t="str">
            <v>Sewer</v>
          </cell>
          <cell r="G10">
            <v>0</v>
          </cell>
          <cell r="H10">
            <v>90554244</v>
          </cell>
          <cell r="I10">
            <v>35294</v>
          </cell>
          <cell r="J10" t="str">
            <v>Svayreang</v>
          </cell>
          <cell r="K10">
            <v>41412</v>
          </cell>
        </row>
        <row r="11">
          <cell r="B11" t="str">
            <v>BO-1049</v>
          </cell>
          <cell r="C11" t="str">
            <v>មាគ សីម៉ា</v>
          </cell>
          <cell r="D11" t="str">
            <v>Meak Sima</v>
          </cell>
          <cell r="E11" t="str">
            <v>M</v>
          </cell>
          <cell r="F11" t="str">
            <v>Sewer</v>
          </cell>
          <cell r="G11">
            <v>0</v>
          </cell>
          <cell r="H11">
            <v>50815793</v>
          </cell>
          <cell r="I11">
            <v>34376</v>
          </cell>
          <cell r="J11" t="str">
            <v>Preyveng</v>
          </cell>
          <cell r="K11">
            <v>41675</v>
          </cell>
        </row>
        <row r="12">
          <cell r="B12" t="str">
            <v>BO-1087</v>
          </cell>
          <cell r="C12" t="str">
            <v>ណយ អាន</v>
          </cell>
          <cell r="D12" t="str">
            <v>Noy An</v>
          </cell>
          <cell r="E12" t="str">
            <v>M</v>
          </cell>
          <cell r="F12" t="str">
            <v>Sewer</v>
          </cell>
          <cell r="G12">
            <v>0</v>
          </cell>
          <cell r="H12">
            <v>160245803</v>
          </cell>
          <cell r="I12">
            <v>33119</v>
          </cell>
          <cell r="J12" t="str">
            <v>Pousat</v>
          </cell>
          <cell r="K12">
            <v>41598</v>
          </cell>
        </row>
        <row r="13">
          <cell r="B13" t="str">
            <v>BO-1106</v>
          </cell>
          <cell r="C13" t="str">
            <v>វន ស៊ីយ័ន្ត</v>
          </cell>
          <cell r="D13" t="str">
            <v>Vorn Siyorn</v>
          </cell>
          <cell r="E13" t="str">
            <v>F</v>
          </cell>
          <cell r="F13" t="str">
            <v>Sewer</v>
          </cell>
          <cell r="G13">
            <v>0</v>
          </cell>
          <cell r="H13">
            <v>20711025</v>
          </cell>
          <cell r="I13">
            <v>32676</v>
          </cell>
          <cell r="J13" t="str">
            <v>Kandal</v>
          </cell>
          <cell r="K13">
            <v>41774</v>
          </cell>
        </row>
        <row r="14">
          <cell r="B14" t="str">
            <v>BO-1128</v>
          </cell>
          <cell r="C14" t="str">
            <v>វន់ វីន</v>
          </cell>
          <cell r="D14" t="str">
            <v>Von Vin</v>
          </cell>
          <cell r="E14" t="str">
            <v>F</v>
          </cell>
          <cell r="F14" t="str">
            <v>Sewer</v>
          </cell>
          <cell r="G14">
            <v>0</v>
          </cell>
          <cell r="H14">
            <v>50811220</v>
          </cell>
          <cell r="I14">
            <v>33248</v>
          </cell>
          <cell r="J14" t="str">
            <v>Preyveng</v>
          </cell>
          <cell r="K14">
            <v>41798</v>
          </cell>
        </row>
        <row r="15">
          <cell r="B15" t="str">
            <v>BO-1173</v>
          </cell>
          <cell r="C15" t="str">
            <v>ជា ពេញវង់</v>
          </cell>
          <cell r="D15" t="str">
            <v>Chea Penhvong</v>
          </cell>
          <cell r="E15" t="str">
            <v>F</v>
          </cell>
          <cell r="F15" t="str">
            <v>Sewer</v>
          </cell>
          <cell r="G15">
            <v>10</v>
          </cell>
          <cell r="H15">
            <v>110479309</v>
          </cell>
          <cell r="I15">
            <v>33923</v>
          </cell>
          <cell r="J15" t="str">
            <v>Kampot</v>
          </cell>
          <cell r="K15">
            <v>41929</v>
          </cell>
        </row>
        <row r="16">
          <cell r="B16" t="str">
            <v>BO-1254</v>
          </cell>
          <cell r="C16" t="str">
            <v>សាយ រដ្ធ</v>
          </cell>
          <cell r="D16" t="str">
            <v>Say Rath</v>
          </cell>
          <cell r="E16" t="str">
            <v>F</v>
          </cell>
          <cell r="F16" t="str">
            <v>Sewer</v>
          </cell>
          <cell r="G16">
            <v>5</v>
          </cell>
          <cell r="H16" t="str">
            <v>No</v>
          </cell>
          <cell r="I16">
            <v>35869</v>
          </cell>
          <cell r="J16" t="str">
            <v>ភ្នំពេញ</v>
          </cell>
          <cell r="K16">
            <v>41977</v>
          </cell>
        </row>
        <row r="17">
          <cell r="B17" t="str">
            <v>BO-1515</v>
          </cell>
          <cell r="C17" t="str">
            <v>រឿន សំភ័ស</v>
          </cell>
          <cell r="D17" t="str">
            <v>Roern Samphors</v>
          </cell>
          <cell r="E17" t="str">
            <v>F</v>
          </cell>
          <cell r="F17" t="str">
            <v>Pack.</v>
          </cell>
          <cell r="G17">
            <v>7</v>
          </cell>
          <cell r="H17">
            <v>60950779</v>
          </cell>
          <cell r="I17">
            <v>32693</v>
          </cell>
          <cell r="J17" t="str">
            <v>កំពង់ចាម</v>
          </cell>
          <cell r="K17">
            <v>42119</v>
          </cell>
        </row>
        <row r="18">
          <cell r="B18" t="str">
            <v>BO-1663</v>
          </cell>
          <cell r="C18" t="str">
            <v>ព្រាប ណៀប</v>
          </cell>
          <cell r="D18" t="str">
            <v>Preab Neab</v>
          </cell>
          <cell r="E18" t="str">
            <v>F</v>
          </cell>
          <cell r="F18" t="str">
            <v>Sewer</v>
          </cell>
          <cell r="G18">
            <v>7</v>
          </cell>
          <cell r="H18">
            <v>110268215</v>
          </cell>
          <cell r="I18">
            <v>31935</v>
          </cell>
          <cell r="J18" t="str">
            <v>កំពត</v>
          </cell>
          <cell r="K18">
            <v>42149</v>
          </cell>
        </row>
        <row r="19">
          <cell r="B19" t="str">
            <v>BO-1730</v>
          </cell>
          <cell r="C19" t="str">
            <v>លន លៀប</v>
          </cell>
          <cell r="D19" t="str">
            <v>Lorn Lieb</v>
          </cell>
          <cell r="E19" t="str">
            <v>F</v>
          </cell>
          <cell r="F19" t="str">
            <v>Sewer</v>
          </cell>
          <cell r="G19" t="str">
            <v>No</v>
          </cell>
          <cell r="H19">
            <v>110317488</v>
          </cell>
          <cell r="I19">
            <v>32635</v>
          </cell>
          <cell r="J19" t="str">
            <v>កំពត</v>
          </cell>
          <cell r="K19">
            <v>42163</v>
          </cell>
        </row>
        <row r="20">
          <cell r="B20" t="str">
            <v>BO-1741</v>
          </cell>
          <cell r="C20" t="str">
            <v>មី ចាន់ថន</v>
          </cell>
          <cell r="D20" t="str">
            <v>My Chanthan</v>
          </cell>
          <cell r="E20" t="str">
            <v>F</v>
          </cell>
          <cell r="F20" t="str">
            <v>Sewer</v>
          </cell>
          <cell r="G20">
            <v>5</v>
          </cell>
          <cell r="H20">
            <v>90645176</v>
          </cell>
          <cell r="I20">
            <v>30748</v>
          </cell>
          <cell r="J20" t="str">
            <v>តាកែវ</v>
          </cell>
          <cell r="K20">
            <v>42164</v>
          </cell>
        </row>
      </sheetData>
      <sheetData sheetId="22">
        <row r="4">
          <cell r="C4" t="str">
            <v>OFFICE</v>
          </cell>
        </row>
        <row r="7">
          <cell r="B7" t="str">
            <v>OF-</v>
          </cell>
          <cell r="C7" t="str">
            <v>សំ ដាលីន</v>
          </cell>
          <cell r="D7" t="str">
            <v>Som Dalin</v>
          </cell>
          <cell r="E7" t="str">
            <v>F</v>
          </cell>
          <cell r="F7" t="str">
            <v>Factory Manager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41821</v>
          </cell>
        </row>
        <row r="8">
          <cell r="B8" t="str">
            <v>OF-0010</v>
          </cell>
          <cell r="C8" t="str">
            <v>មាន សៀង</v>
          </cell>
          <cell r="D8" t="str">
            <v>Meang Seang</v>
          </cell>
          <cell r="E8" t="str">
            <v>M</v>
          </cell>
          <cell r="F8" t="str">
            <v>Doctor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38657</v>
          </cell>
        </row>
        <row r="9">
          <cell r="B9" t="str">
            <v>OF-0012</v>
          </cell>
          <cell r="C9" t="str">
            <v>សែម វិចាន់</v>
          </cell>
          <cell r="D9" t="str">
            <v>Sem Vichan</v>
          </cell>
          <cell r="E9" t="str">
            <v>F</v>
          </cell>
          <cell r="F9" t="str">
            <v>Sample</v>
          </cell>
          <cell r="G9">
            <v>12</v>
          </cell>
          <cell r="H9">
            <v>0</v>
          </cell>
          <cell r="I9">
            <v>0</v>
          </cell>
          <cell r="J9">
            <v>0</v>
          </cell>
          <cell r="K9">
            <v>41944</v>
          </cell>
        </row>
        <row r="10">
          <cell r="B10" t="str">
            <v>OF-0015</v>
          </cell>
          <cell r="C10" t="str">
            <v>ម៉ុម សាវុធ</v>
          </cell>
          <cell r="D10" t="str">
            <v>Mom Savuth</v>
          </cell>
          <cell r="E10" t="str">
            <v>M</v>
          </cell>
          <cell r="F10" t="str">
            <v>Admin</v>
          </cell>
          <cell r="G10" t="str">
            <v>BBA</v>
          </cell>
          <cell r="H10">
            <v>0</v>
          </cell>
          <cell r="I10">
            <v>32420</v>
          </cell>
          <cell r="J10" t="str">
            <v>Takeo</v>
          </cell>
          <cell r="K10">
            <v>41962</v>
          </cell>
        </row>
        <row r="11">
          <cell r="B11" t="str">
            <v>OF-0018</v>
          </cell>
          <cell r="C11" t="str">
            <v>សួង សុផែន</v>
          </cell>
          <cell r="D11" t="str">
            <v>Suong Sophen</v>
          </cell>
          <cell r="E11" t="str">
            <v>M</v>
          </cell>
          <cell r="F11" t="str">
            <v>HR Manager</v>
          </cell>
          <cell r="G11" t="str">
            <v>BBA</v>
          </cell>
          <cell r="H11">
            <v>0</v>
          </cell>
          <cell r="I11">
            <v>0</v>
          </cell>
          <cell r="J11">
            <v>0</v>
          </cell>
          <cell r="K11">
            <v>42095</v>
          </cell>
        </row>
        <row r="12">
          <cell r="B12" t="str">
            <v>OF-0071</v>
          </cell>
          <cell r="C12" t="str">
            <v>គី លីហ៊ុច</v>
          </cell>
          <cell r="D12" t="str">
            <v>Ky Lihuch</v>
          </cell>
          <cell r="E12" t="str">
            <v>F</v>
          </cell>
          <cell r="F12" t="str">
            <v>Account</v>
          </cell>
          <cell r="G12">
            <v>12</v>
          </cell>
          <cell r="H12">
            <v>70096818</v>
          </cell>
          <cell r="I12">
            <v>29963</v>
          </cell>
          <cell r="J12" t="str">
            <v>Krati</v>
          </cell>
          <cell r="K12">
            <v>39531</v>
          </cell>
        </row>
        <row r="13">
          <cell r="B13" t="str">
            <v>OF-0072</v>
          </cell>
          <cell r="C13" t="str">
            <v>ឡុន ឡុច</v>
          </cell>
          <cell r="D13" t="str">
            <v>Lon Loch</v>
          </cell>
          <cell r="E13" t="str">
            <v>M</v>
          </cell>
          <cell r="F13" t="str">
            <v>Shipping</v>
          </cell>
          <cell r="G13">
            <v>12</v>
          </cell>
          <cell r="H13">
            <v>20035076</v>
          </cell>
          <cell r="I13">
            <v>29837</v>
          </cell>
          <cell r="J13" t="str">
            <v>Kandal</v>
          </cell>
          <cell r="K13">
            <v>39448</v>
          </cell>
        </row>
        <row r="14">
          <cell r="B14" t="str">
            <v>OF-0243</v>
          </cell>
          <cell r="C14" t="str">
            <v>ជួន វណ្ណៈ</v>
          </cell>
          <cell r="D14" t="str">
            <v>Chuon Vannak</v>
          </cell>
          <cell r="E14" t="str">
            <v>F</v>
          </cell>
          <cell r="F14" t="str">
            <v>Account</v>
          </cell>
          <cell r="G14" t="str">
            <v>BBA</v>
          </cell>
          <cell r="H14">
            <v>10074166</v>
          </cell>
          <cell r="I14">
            <v>29959</v>
          </cell>
          <cell r="J14" t="str">
            <v>Kandal</v>
          </cell>
          <cell r="K14">
            <v>39687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ne 1"/>
      <sheetName val="Line 2"/>
      <sheetName val="Line 3"/>
      <sheetName val="Line 4"/>
      <sheetName val="Line 5"/>
      <sheetName val="Line 6"/>
      <sheetName val="Line 7"/>
      <sheetName val="Line 8"/>
      <sheetName val="Line 9"/>
      <sheetName val="Line 10"/>
      <sheetName val="BOSS"/>
      <sheetName val="CUT"/>
      <sheetName val="TR"/>
      <sheetName val="PR"/>
      <sheetName val="BU"/>
      <sheetName val="QC"/>
      <sheetName val="OF"/>
      <sheetName val="PA"/>
      <sheetName val="OTHER"/>
      <sheetName val="Feuil19"/>
    </sheetNames>
    <sheetDataSet>
      <sheetData sheetId="0">
        <row r="9">
          <cell r="B9" t="str">
            <v>1-0221</v>
          </cell>
        </row>
      </sheetData>
      <sheetData sheetId="1">
        <row r="9">
          <cell r="B9" t="str">
            <v>2-0108</v>
          </cell>
          <cell r="C9" t="str">
            <v>Mol Chinda</v>
          </cell>
          <cell r="D9">
            <v>39890</v>
          </cell>
          <cell r="E9">
            <v>135</v>
          </cell>
          <cell r="F9">
            <v>5.1923076923076925</v>
          </cell>
          <cell r="G9">
            <v>0.64903846153846156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135</v>
          </cell>
          <cell r="M9">
            <v>44</v>
          </cell>
          <cell r="O9">
            <v>8</v>
          </cell>
          <cell r="P9">
            <v>0</v>
          </cell>
          <cell r="Q9">
            <v>53.221153846153854</v>
          </cell>
          <cell r="R9">
            <v>7</v>
          </cell>
          <cell r="S9">
            <v>13</v>
          </cell>
          <cell r="T9">
            <v>7</v>
          </cell>
        </row>
        <row r="10">
          <cell r="B10" t="str">
            <v>2-0142</v>
          </cell>
          <cell r="C10" t="str">
            <v>Sok Mon</v>
          </cell>
          <cell r="D10">
            <v>41275</v>
          </cell>
          <cell r="E10">
            <v>500</v>
          </cell>
          <cell r="F10">
            <v>19.23076923076923</v>
          </cell>
          <cell r="G10">
            <v>2.4038461538461537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500</v>
          </cell>
          <cell r="M10">
            <v>44.5</v>
          </cell>
          <cell r="O10">
            <v>8</v>
          </cell>
          <cell r="P10">
            <v>0</v>
          </cell>
          <cell r="T10">
            <v>3</v>
          </cell>
        </row>
        <row r="11">
          <cell r="B11" t="str">
            <v>2-0186</v>
          </cell>
          <cell r="C11" t="str">
            <v>Chan Sarit</v>
          </cell>
          <cell r="D11">
            <v>39329</v>
          </cell>
          <cell r="E11">
            <v>135</v>
          </cell>
          <cell r="F11">
            <v>5.1923076923076925</v>
          </cell>
          <cell r="G11">
            <v>0.64903846153846156</v>
          </cell>
          <cell r="H11">
            <v>0</v>
          </cell>
          <cell r="I11">
            <v>0.5</v>
          </cell>
          <cell r="J11">
            <v>0</v>
          </cell>
          <cell r="K11">
            <v>25.5</v>
          </cell>
          <cell r="L11">
            <v>132.40384615384616</v>
          </cell>
          <cell r="M11">
            <v>41</v>
          </cell>
          <cell r="O11">
            <v>0</v>
          </cell>
          <cell r="P11">
            <v>0</v>
          </cell>
          <cell r="Q11">
            <v>39.915865384615387</v>
          </cell>
          <cell r="R11">
            <v>12</v>
          </cell>
          <cell r="S11">
            <v>12.75</v>
          </cell>
          <cell r="T11">
            <v>8</v>
          </cell>
        </row>
        <row r="12">
          <cell r="B12" t="str">
            <v>2-0200</v>
          </cell>
          <cell r="C12" t="str">
            <v>Nuon Sok Mom</v>
          </cell>
          <cell r="D12">
            <v>41365</v>
          </cell>
          <cell r="E12">
            <v>130</v>
          </cell>
          <cell r="F12">
            <v>5</v>
          </cell>
          <cell r="G12">
            <v>0.625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130</v>
          </cell>
          <cell r="M12">
            <v>44</v>
          </cell>
          <cell r="O12">
            <v>8</v>
          </cell>
          <cell r="P12">
            <v>0</v>
          </cell>
          <cell r="Q12">
            <v>51.25</v>
          </cell>
          <cell r="R12">
            <v>7</v>
          </cell>
          <cell r="S12">
            <v>13</v>
          </cell>
          <cell r="T12">
            <v>3</v>
          </cell>
        </row>
        <row r="13">
          <cell r="B13" t="str">
            <v>2-0204</v>
          </cell>
          <cell r="C13" t="str">
            <v>Ven Sreynich</v>
          </cell>
          <cell r="D13">
            <v>41631</v>
          </cell>
          <cell r="E13">
            <v>128</v>
          </cell>
          <cell r="F13">
            <v>4.9230769230769234</v>
          </cell>
          <cell r="G13">
            <v>0.61538461538461542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128</v>
          </cell>
          <cell r="M13">
            <v>47.5</v>
          </cell>
          <cell r="O13">
            <v>8</v>
          </cell>
          <cell r="P13">
            <v>0</v>
          </cell>
          <cell r="Q13">
            <v>53.692307692307701</v>
          </cell>
          <cell r="R13">
            <v>7</v>
          </cell>
          <cell r="S13">
            <v>13</v>
          </cell>
          <cell r="T13">
            <v>2</v>
          </cell>
        </row>
        <row r="14">
          <cell r="B14" t="str">
            <v>2-0206</v>
          </cell>
          <cell r="C14" t="str">
            <v>Sree Sineth</v>
          </cell>
          <cell r="D14">
            <v>41383</v>
          </cell>
          <cell r="E14">
            <v>135</v>
          </cell>
          <cell r="F14">
            <v>5.1923076923076925</v>
          </cell>
          <cell r="G14">
            <v>0.64903846153846156</v>
          </cell>
          <cell r="H14">
            <v>0</v>
          </cell>
          <cell r="I14">
            <v>1.5</v>
          </cell>
          <cell r="J14">
            <v>0</v>
          </cell>
          <cell r="K14">
            <v>24.5</v>
          </cell>
          <cell r="L14">
            <v>127.21153846153847</v>
          </cell>
          <cell r="M14">
            <v>43.5</v>
          </cell>
          <cell r="O14">
            <v>8</v>
          </cell>
          <cell r="P14">
            <v>0</v>
          </cell>
          <cell r="Q14">
            <v>52.734375</v>
          </cell>
          <cell r="R14">
            <v>7</v>
          </cell>
          <cell r="S14">
            <v>12.25</v>
          </cell>
          <cell r="T14">
            <v>3</v>
          </cell>
        </row>
        <row r="15">
          <cell r="B15" t="str">
            <v>2-0208</v>
          </cell>
          <cell r="C15" t="str">
            <v>Saroeurn Sithorn</v>
          </cell>
          <cell r="D15">
            <v>41153</v>
          </cell>
          <cell r="E15">
            <v>135</v>
          </cell>
          <cell r="F15">
            <v>5.1923076923076925</v>
          </cell>
          <cell r="G15">
            <v>0.64903846153846156</v>
          </cell>
          <cell r="H15">
            <v>0</v>
          </cell>
          <cell r="I15">
            <v>0</v>
          </cell>
          <cell r="J15">
            <v>0</v>
          </cell>
          <cell r="K15">
            <v>26</v>
          </cell>
          <cell r="L15">
            <v>135</v>
          </cell>
          <cell r="M15">
            <v>39.5</v>
          </cell>
          <cell r="O15">
            <v>8</v>
          </cell>
          <cell r="P15">
            <v>0</v>
          </cell>
          <cell r="Q15">
            <v>48.840144230769241</v>
          </cell>
          <cell r="R15">
            <v>7</v>
          </cell>
          <cell r="S15">
            <v>13</v>
          </cell>
          <cell r="T15">
            <v>2</v>
          </cell>
        </row>
        <row r="16">
          <cell r="B16" t="str">
            <v>2-0210</v>
          </cell>
          <cell r="C16" t="str">
            <v>Boon Lakana</v>
          </cell>
          <cell r="D16">
            <v>41919</v>
          </cell>
          <cell r="E16">
            <v>134</v>
          </cell>
          <cell r="F16">
            <v>5.1538461538461542</v>
          </cell>
          <cell r="G16">
            <v>0.64423076923076927</v>
          </cell>
          <cell r="H16">
            <v>0</v>
          </cell>
          <cell r="I16">
            <v>0</v>
          </cell>
          <cell r="J16">
            <v>2</v>
          </cell>
          <cell r="K16">
            <v>24</v>
          </cell>
          <cell r="L16">
            <v>123.69230769230769</v>
          </cell>
          <cell r="M16">
            <v>43.5</v>
          </cell>
          <cell r="O16">
            <v>8</v>
          </cell>
          <cell r="P16">
            <v>0</v>
          </cell>
          <cell r="Q16">
            <v>52.34375</v>
          </cell>
          <cell r="R16">
            <v>7</v>
          </cell>
        </row>
        <row r="17">
          <cell r="B17" t="str">
            <v>2-0212</v>
          </cell>
          <cell r="C17" t="str">
            <v>En Im</v>
          </cell>
          <cell r="D17">
            <v>41153</v>
          </cell>
          <cell r="E17">
            <v>135</v>
          </cell>
          <cell r="F17">
            <v>5.1923076923076925</v>
          </cell>
          <cell r="G17">
            <v>0.64903846153846156</v>
          </cell>
          <cell r="H17">
            <v>0</v>
          </cell>
          <cell r="I17">
            <v>0</v>
          </cell>
          <cell r="J17">
            <v>0</v>
          </cell>
          <cell r="K17">
            <v>26</v>
          </cell>
          <cell r="L17">
            <v>135</v>
          </cell>
          <cell r="M17">
            <v>47.5</v>
          </cell>
          <cell r="N17">
            <v>0</v>
          </cell>
          <cell r="O17">
            <v>8</v>
          </cell>
          <cell r="P17">
            <v>0</v>
          </cell>
          <cell r="Q17">
            <v>56.628605769230774</v>
          </cell>
          <cell r="R17">
            <v>7</v>
          </cell>
          <cell r="S17">
            <v>13</v>
          </cell>
          <cell r="T17">
            <v>3</v>
          </cell>
        </row>
        <row r="18">
          <cell r="B18" t="str">
            <v>2-0219</v>
          </cell>
          <cell r="C18" t="str">
            <v>Keo Vuthy</v>
          </cell>
          <cell r="D18">
            <v>41940</v>
          </cell>
          <cell r="E18">
            <v>130</v>
          </cell>
          <cell r="F18">
            <v>5</v>
          </cell>
          <cell r="G18">
            <v>0.625</v>
          </cell>
          <cell r="H18">
            <v>0</v>
          </cell>
          <cell r="I18">
            <v>1</v>
          </cell>
          <cell r="J18">
            <v>0</v>
          </cell>
          <cell r="K18">
            <v>25</v>
          </cell>
          <cell r="L18">
            <v>125</v>
          </cell>
          <cell r="M18">
            <v>38.5</v>
          </cell>
          <cell r="O18">
            <v>8</v>
          </cell>
          <cell r="P18">
            <v>0</v>
          </cell>
          <cell r="Q18">
            <v>46.09375</v>
          </cell>
          <cell r="R18">
            <v>7</v>
          </cell>
          <cell r="S18">
            <v>12.5</v>
          </cell>
          <cell r="T18">
            <v>0</v>
          </cell>
        </row>
        <row r="19">
          <cell r="B19" t="str">
            <v>2-0229</v>
          </cell>
          <cell r="C19" t="str">
            <v>Chhen Oeurn</v>
          </cell>
          <cell r="D19">
            <v>41365</v>
          </cell>
          <cell r="E19">
            <v>135</v>
          </cell>
          <cell r="F19">
            <v>5.1923076923076925</v>
          </cell>
          <cell r="G19">
            <v>0.64903846153846156</v>
          </cell>
          <cell r="H19">
            <v>0</v>
          </cell>
          <cell r="I19">
            <v>0</v>
          </cell>
          <cell r="J19">
            <v>0</v>
          </cell>
          <cell r="K19">
            <v>26</v>
          </cell>
          <cell r="L19">
            <v>135</v>
          </cell>
          <cell r="M19">
            <v>43</v>
          </cell>
          <cell r="O19">
            <v>8</v>
          </cell>
          <cell r="P19">
            <v>0</v>
          </cell>
          <cell r="Q19">
            <v>52.24759615384616</v>
          </cell>
          <cell r="R19">
            <v>7</v>
          </cell>
          <cell r="S19">
            <v>13</v>
          </cell>
          <cell r="T19">
            <v>3</v>
          </cell>
        </row>
        <row r="20">
          <cell r="B20" t="str">
            <v>2-0230</v>
          </cell>
          <cell r="C20" t="str">
            <v>Nhan Mach</v>
          </cell>
          <cell r="D20">
            <v>40203</v>
          </cell>
          <cell r="E20">
            <v>135</v>
          </cell>
          <cell r="F20">
            <v>5.1923076923076925</v>
          </cell>
          <cell r="G20">
            <v>0.64903846153846156</v>
          </cell>
          <cell r="H20">
            <v>0</v>
          </cell>
          <cell r="I20">
            <v>2.5</v>
          </cell>
          <cell r="J20">
            <v>0</v>
          </cell>
          <cell r="K20">
            <v>23.5</v>
          </cell>
          <cell r="L20">
            <v>122.01923076923077</v>
          </cell>
          <cell r="M20">
            <v>45.5</v>
          </cell>
          <cell r="O20">
            <v>8</v>
          </cell>
          <cell r="P20">
            <v>0</v>
          </cell>
          <cell r="Q20">
            <v>54.681490384615387</v>
          </cell>
          <cell r="R20">
            <v>7</v>
          </cell>
          <cell r="S20">
            <v>11.75</v>
          </cell>
          <cell r="T20">
            <v>6</v>
          </cell>
        </row>
        <row r="21">
          <cell r="B21" t="str">
            <v>2-0235</v>
          </cell>
          <cell r="C21" t="str">
            <v>Chin Sambo</v>
          </cell>
          <cell r="D21">
            <v>41533</v>
          </cell>
          <cell r="E21">
            <v>135</v>
          </cell>
          <cell r="F21">
            <v>5.1923076923076925</v>
          </cell>
          <cell r="G21">
            <v>0.64903846153846156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135</v>
          </cell>
          <cell r="M21">
            <v>45.5</v>
          </cell>
          <cell r="O21">
            <v>8</v>
          </cell>
          <cell r="P21">
            <v>0</v>
          </cell>
          <cell r="Q21">
            <v>54.681490384615387</v>
          </cell>
          <cell r="R21">
            <v>7</v>
          </cell>
          <cell r="S21">
            <v>13</v>
          </cell>
          <cell r="T21">
            <v>2</v>
          </cell>
        </row>
        <row r="22">
          <cell r="B22" t="str">
            <v>2-0236</v>
          </cell>
          <cell r="C22" t="str">
            <v>Son Chenda</v>
          </cell>
          <cell r="D22">
            <v>41890</v>
          </cell>
          <cell r="E22">
            <v>130</v>
          </cell>
          <cell r="F22">
            <v>5</v>
          </cell>
          <cell r="G22">
            <v>0.625</v>
          </cell>
          <cell r="H22">
            <v>0</v>
          </cell>
          <cell r="I22">
            <v>0</v>
          </cell>
          <cell r="J22">
            <v>0</v>
          </cell>
          <cell r="K22">
            <v>26</v>
          </cell>
          <cell r="L22">
            <v>130</v>
          </cell>
          <cell r="M22">
            <v>45</v>
          </cell>
          <cell r="O22">
            <v>8</v>
          </cell>
          <cell r="P22">
            <v>0</v>
          </cell>
          <cell r="Q22">
            <v>52.1875</v>
          </cell>
          <cell r="R22">
            <v>7</v>
          </cell>
          <cell r="S22">
            <v>13</v>
          </cell>
          <cell r="T22">
            <v>2</v>
          </cell>
        </row>
        <row r="23">
          <cell r="B23" t="str">
            <v>2-0237</v>
          </cell>
          <cell r="C23" t="str">
            <v>Yem Channa</v>
          </cell>
          <cell r="D23">
            <v>41798</v>
          </cell>
          <cell r="E23">
            <v>130</v>
          </cell>
          <cell r="F23">
            <v>5</v>
          </cell>
          <cell r="G23">
            <v>0.625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130</v>
          </cell>
          <cell r="M23">
            <v>44.5</v>
          </cell>
          <cell r="O23">
            <v>8</v>
          </cell>
          <cell r="P23">
            <v>0</v>
          </cell>
          <cell r="Q23">
            <v>51.71875</v>
          </cell>
          <cell r="R23">
            <v>7</v>
          </cell>
          <cell r="S23">
            <v>13</v>
          </cell>
          <cell r="T23">
            <v>2</v>
          </cell>
        </row>
        <row r="24">
          <cell r="B24" t="str">
            <v>2-0250</v>
          </cell>
          <cell r="C24" t="str">
            <v>Pun Sa Em</v>
          </cell>
          <cell r="D24">
            <v>41561</v>
          </cell>
          <cell r="E24">
            <v>135</v>
          </cell>
          <cell r="F24">
            <v>5.1923076923076925</v>
          </cell>
          <cell r="G24">
            <v>0.64903846153846156</v>
          </cell>
          <cell r="H24">
            <v>0</v>
          </cell>
          <cell r="I24">
            <v>0</v>
          </cell>
          <cell r="J24">
            <v>0</v>
          </cell>
          <cell r="K24">
            <v>26</v>
          </cell>
          <cell r="L24">
            <v>135</v>
          </cell>
          <cell r="M24">
            <v>44</v>
          </cell>
          <cell r="O24">
            <v>8</v>
          </cell>
          <cell r="P24">
            <v>0</v>
          </cell>
          <cell r="Q24">
            <v>53.221153846153854</v>
          </cell>
          <cell r="R24">
            <v>7</v>
          </cell>
          <cell r="S24">
            <v>13</v>
          </cell>
          <cell r="T24">
            <v>2</v>
          </cell>
        </row>
        <row r="25">
          <cell r="B25" t="str">
            <v>2-0253</v>
          </cell>
          <cell r="C25" t="str">
            <v>Kha Nary</v>
          </cell>
          <cell r="D25">
            <v>41782</v>
          </cell>
          <cell r="E25">
            <v>135</v>
          </cell>
          <cell r="F25">
            <v>5.1923076923076925</v>
          </cell>
          <cell r="G25">
            <v>0.64903846153846156</v>
          </cell>
          <cell r="H25">
            <v>0</v>
          </cell>
          <cell r="I25">
            <v>0</v>
          </cell>
          <cell r="J25">
            <v>0</v>
          </cell>
          <cell r="K25">
            <v>26</v>
          </cell>
          <cell r="L25">
            <v>135</v>
          </cell>
          <cell r="M25">
            <v>45.5</v>
          </cell>
          <cell r="O25">
            <v>8</v>
          </cell>
          <cell r="P25">
            <v>0</v>
          </cell>
          <cell r="Q25">
            <v>54.681490384615387</v>
          </cell>
          <cell r="R25">
            <v>7</v>
          </cell>
          <cell r="S25">
            <v>13</v>
          </cell>
          <cell r="T25">
            <v>2</v>
          </cell>
        </row>
        <row r="26">
          <cell r="B26" t="str">
            <v>2-0255</v>
          </cell>
          <cell r="C26" t="str">
            <v>Chea Pheng</v>
          </cell>
          <cell r="D26">
            <v>40393</v>
          </cell>
          <cell r="E26">
            <v>134</v>
          </cell>
          <cell r="F26">
            <v>5.1538461538461542</v>
          </cell>
          <cell r="G26">
            <v>0.64423076923076927</v>
          </cell>
          <cell r="H26">
            <v>0</v>
          </cell>
          <cell r="I26">
            <v>0</v>
          </cell>
          <cell r="J26">
            <v>0</v>
          </cell>
          <cell r="K26">
            <v>26</v>
          </cell>
          <cell r="L26">
            <v>134</v>
          </cell>
          <cell r="M26">
            <v>45.5</v>
          </cell>
          <cell r="O26">
            <v>8</v>
          </cell>
          <cell r="P26">
            <v>0</v>
          </cell>
          <cell r="Q26">
            <v>54.276442307692314</v>
          </cell>
          <cell r="R26">
            <v>7</v>
          </cell>
          <cell r="S26">
            <v>13</v>
          </cell>
          <cell r="T26">
            <v>6</v>
          </cell>
        </row>
        <row r="27">
          <cell r="B27" t="str">
            <v>2-0257</v>
          </cell>
          <cell r="C27" t="str">
            <v>Thuon Sopheak</v>
          </cell>
          <cell r="D27">
            <v>40407</v>
          </cell>
          <cell r="E27">
            <v>140</v>
          </cell>
          <cell r="F27">
            <v>5.384615384615385</v>
          </cell>
          <cell r="G27">
            <v>0.67307692307692313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140</v>
          </cell>
          <cell r="M27">
            <v>40</v>
          </cell>
          <cell r="O27">
            <v>8</v>
          </cell>
          <cell r="P27">
            <v>0</v>
          </cell>
          <cell r="Q27">
            <v>51.15384615384616</v>
          </cell>
          <cell r="R27">
            <v>7</v>
          </cell>
          <cell r="S27">
            <v>13</v>
          </cell>
          <cell r="T27">
            <v>5</v>
          </cell>
        </row>
        <row r="28">
          <cell r="B28" t="str">
            <v>2-0265</v>
          </cell>
          <cell r="C28" t="str">
            <v>San Srey Aun</v>
          </cell>
          <cell r="D28">
            <v>41823</v>
          </cell>
          <cell r="E28">
            <v>134</v>
          </cell>
          <cell r="F28">
            <v>5.1538461538461542</v>
          </cell>
          <cell r="G28">
            <v>0.64423076923076927</v>
          </cell>
          <cell r="H28">
            <v>0</v>
          </cell>
          <cell r="I28">
            <v>1</v>
          </cell>
          <cell r="J28">
            <v>0</v>
          </cell>
          <cell r="K28">
            <v>25</v>
          </cell>
          <cell r="L28">
            <v>128.84615384615384</v>
          </cell>
          <cell r="M28">
            <v>43.5</v>
          </cell>
          <cell r="O28">
            <v>8</v>
          </cell>
          <cell r="P28">
            <v>0</v>
          </cell>
          <cell r="Q28">
            <v>52.34375</v>
          </cell>
          <cell r="R28">
            <v>7</v>
          </cell>
          <cell r="S28">
            <v>12.5</v>
          </cell>
          <cell r="T28">
            <v>2</v>
          </cell>
        </row>
        <row r="29">
          <cell r="B29" t="str">
            <v>2-0268</v>
          </cell>
          <cell r="C29" t="str">
            <v>Bo Sreytouch</v>
          </cell>
          <cell r="D29">
            <v>41823</v>
          </cell>
          <cell r="E29">
            <v>134</v>
          </cell>
          <cell r="F29">
            <v>5.1538461538461542</v>
          </cell>
          <cell r="G29">
            <v>0.64423076923076927</v>
          </cell>
          <cell r="H29">
            <v>0</v>
          </cell>
          <cell r="I29">
            <v>0.5</v>
          </cell>
          <cell r="J29">
            <v>0</v>
          </cell>
          <cell r="K29">
            <v>25.5</v>
          </cell>
          <cell r="L29">
            <v>131.42307692307693</v>
          </cell>
          <cell r="M29">
            <v>44.5</v>
          </cell>
          <cell r="O29">
            <v>0</v>
          </cell>
          <cell r="P29">
            <v>0</v>
          </cell>
          <cell r="Q29">
            <v>43.002403846153854</v>
          </cell>
          <cell r="R29">
            <v>7</v>
          </cell>
          <cell r="S29">
            <v>12.75</v>
          </cell>
        </row>
        <row r="30">
          <cell r="B30" t="str">
            <v>2-0270</v>
          </cell>
          <cell r="C30" t="str">
            <v>Chray Thary</v>
          </cell>
          <cell r="D30">
            <v>41835</v>
          </cell>
          <cell r="E30">
            <v>145</v>
          </cell>
          <cell r="F30">
            <v>5.5769230769230766</v>
          </cell>
          <cell r="G30">
            <v>0.69711538461538458</v>
          </cell>
          <cell r="H30">
            <v>0</v>
          </cell>
          <cell r="I30">
            <v>0</v>
          </cell>
          <cell r="J30">
            <v>0</v>
          </cell>
          <cell r="K30">
            <v>26</v>
          </cell>
          <cell r="L30">
            <v>145</v>
          </cell>
          <cell r="M30">
            <v>42.5</v>
          </cell>
          <cell r="O30">
            <v>8</v>
          </cell>
          <cell r="P30">
            <v>0</v>
          </cell>
          <cell r="Q30">
            <v>55.59495192307692</v>
          </cell>
          <cell r="R30">
            <v>7</v>
          </cell>
          <cell r="S30">
            <v>13</v>
          </cell>
          <cell r="T30">
            <v>0</v>
          </cell>
        </row>
        <row r="31">
          <cell r="B31" t="str">
            <v>2-0272</v>
          </cell>
          <cell r="C31" t="str">
            <v>Huot Ponlork</v>
          </cell>
          <cell r="D31">
            <v>41852</v>
          </cell>
          <cell r="E31">
            <v>135</v>
          </cell>
          <cell r="F31">
            <v>5.1923076923076925</v>
          </cell>
          <cell r="G31">
            <v>0.64903846153846156</v>
          </cell>
          <cell r="H31">
            <v>0</v>
          </cell>
          <cell r="I31">
            <v>0</v>
          </cell>
          <cell r="J31">
            <v>0</v>
          </cell>
          <cell r="K31">
            <v>26</v>
          </cell>
          <cell r="L31">
            <v>135</v>
          </cell>
          <cell r="M31">
            <v>36.5</v>
          </cell>
          <cell r="O31">
            <v>8</v>
          </cell>
          <cell r="P31">
            <v>0</v>
          </cell>
          <cell r="Q31">
            <v>45.91947115384616</v>
          </cell>
          <cell r="R31">
            <v>7</v>
          </cell>
          <cell r="S31">
            <v>13</v>
          </cell>
        </row>
        <row r="32">
          <cell r="B32" t="str">
            <v>2-0491</v>
          </cell>
          <cell r="C32" t="str">
            <v>Thuon Thol</v>
          </cell>
          <cell r="D32">
            <v>40344</v>
          </cell>
          <cell r="E32">
            <v>135</v>
          </cell>
          <cell r="F32">
            <v>5.1923076923076925</v>
          </cell>
          <cell r="G32">
            <v>0.64903846153846156</v>
          </cell>
          <cell r="H32">
            <v>0</v>
          </cell>
          <cell r="I32">
            <v>0.5</v>
          </cell>
          <cell r="J32">
            <v>0</v>
          </cell>
          <cell r="K32">
            <v>25.5</v>
          </cell>
          <cell r="L32">
            <v>132.40384615384616</v>
          </cell>
          <cell r="M32">
            <v>50.5</v>
          </cell>
          <cell r="O32">
            <v>16</v>
          </cell>
          <cell r="P32">
            <v>1</v>
          </cell>
          <cell r="Q32">
            <v>71.881009615384613</v>
          </cell>
          <cell r="R32">
            <v>7</v>
          </cell>
          <cell r="S32">
            <v>12.75</v>
          </cell>
          <cell r="T32">
            <v>6</v>
          </cell>
        </row>
        <row r="33">
          <cell r="B33" t="str">
            <v>2-0640</v>
          </cell>
          <cell r="C33" t="str">
            <v>Thuon Sreython</v>
          </cell>
          <cell r="D33">
            <v>41275</v>
          </cell>
          <cell r="E33">
            <v>135</v>
          </cell>
          <cell r="F33">
            <v>5.1923076923076925</v>
          </cell>
          <cell r="G33">
            <v>0.64903846153846156</v>
          </cell>
          <cell r="H33">
            <v>0</v>
          </cell>
          <cell r="I33">
            <v>0.5</v>
          </cell>
          <cell r="J33">
            <v>0</v>
          </cell>
          <cell r="K33">
            <v>25.5</v>
          </cell>
          <cell r="L33">
            <v>132.40384615384616</v>
          </cell>
          <cell r="M33">
            <v>49</v>
          </cell>
          <cell r="O33">
            <v>16</v>
          </cell>
          <cell r="P33">
            <v>1</v>
          </cell>
          <cell r="Q33">
            <v>70.42067307692308</v>
          </cell>
          <cell r="R33">
            <v>7</v>
          </cell>
          <cell r="S33">
            <v>12.75</v>
          </cell>
          <cell r="T33">
            <v>3</v>
          </cell>
        </row>
        <row r="34">
          <cell r="B34" t="str">
            <v>2-0759</v>
          </cell>
          <cell r="C34" t="str">
            <v>Preap Sina</v>
          </cell>
          <cell r="D34">
            <v>41561</v>
          </cell>
          <cell r="E34">
            <v>135</v>
          </cell>
          <cell r="F34">
            <v>5.1923076923076925</v>
          </cell>
          <cell r="G34">
            <v>0.64903846153846156</v>
          </cell>
          <cell r="H34">
            <v>0</v>
          </cell>
          <cell r="I34">
            <v>0</v>
          </cell>
          <cell r="J34">
            <v>0</v>
          </cell>
          <cell r="K34">
            <v>26</v>
          </cell>
          <cell r="L34">
            <v>135</v>
          </cell>
          <cell r="M34">
            <v>38.5</v>
          </cell>
          <cell r="O34">
            <v>8</v>
          </cell>
          <cell r="P34">
            <v>0</v>
          </cell>
          <cell r="Q34">
            <v>47.86658653846154</v>
          </cell>
          <cell r="R34">
            <v>7</v>
          </cell>
          <cell r="S34">
            <v>13</v>
          </cell>
          <cell r="T34">
            <v>2</v>
          </cell>
        </row>
        <row r="35">
          <cell r="B35" t="str">
            <v>2-0935</v>
          </cell>
          <cell r="C35" t="str">
            <v>Thol Chantha</v>
          </cell>
          <cell r="D35">
            <v>41779</v>
          </cell>
          <cell r="E35">
            <v>131</v>
          </cell>
          <cell r="F35">
            <v>5.0384615384615383</v>
          </cell>
          <cell r="G35">
            <v>0.62980769230769229</v>
          </cell>
          <cell r="H35">
            <v>0</v>
          </cell>
          <cell r="I35">
            <v>0</v>
          </cell>
          <cell r="J35">
            <v>0</v>
          </cell>
          <cell r="K35">
            <v>26</v>
          </cell>
          <cell r="L35">
            <v>131</v>
          </cell>
          <cell r="M35">
            <v>39.5</v>
          </cell>
          <cell r="O35">
            <v>8</v>
          </cell>
          <cell r="P35">
            <v>0</v>
          </cell>
          <cell r="Q35">
            <v>47.393028846153854</v>
          </cell>
          <cell r="R35">
            <v>7</v>
          </cell>
          <cell r="S35">
            <v>13</v>
          </cell>
          <cell r="T35">
            <v>2</v>
          </cell>
        </row>
        <row r="36">
          <cell r="B36" t="str">
            <v>2-1373</v>
          </cell>
          <cell r="C36" t="str">
            <v>Bun Sren</v>
          </cell>
          <cell r="D36">
            <v>41974</v>
          </cell>
          <cell r="E36">
            <v>135</v>
          </cell>
          <cell r="F36">
            <v>5.1923076923076925</v>
          </cell>
          <cell r="G36">
            <v>0.64903846153846156</v>
          </cell>
          <cell r="H36">
            <v>0</v>
          </cell>
          <cell r="I36">
            <v>0</v>
          </cell>
          <cell r="J36">
            <v>0</v>
          </cell>
          <cell r="K36">
            <v>26</v>
          </cell>
          <cell r="L36">
            <v>135</v>
          </cell>
          <cell r="M36">
            <v>42</v>
          </cell>
          <cell r="O36">
            <v>8</v>
          </cell>
          <cell r="P36">
            <v>0</v>
          </cell>
          <cell r="Q36">
            <v>51.274038461538467</v>
          </cell>
          <cell r="R36">
            <v>7</v>
          </cell>
          <cell r="S36">
            <v>13</v>
          </cell>
        </row>
        <row r="37">
          <cell r="B37" t="str">
            <v>2-1495</v>
          </cell>
          <cell r="C37" t="str">
            <v>Tes Leab</v>
          </cell>
          <cell r="D37">
            <v>42117</v>
          </cell>
          <cell r="E37">
            <v>135</v>
          </cell>
          <cell r="F37">
            <v>5.1923076923076925</v>
          </cell>
          <cell r="G37">
            <v>0.64903846153846156</v>
          </cell>
          <cell r="H37">
            <v>0</v>
          </cell>
          <cell r="I37">
            <v>2</v>
          </cell>
          <cell r="J37">
            <v>0</v>
          </cell>
          <cell r="K37">
            <v>24</v>
          </cell>
          <cell r="L37">
            <v>124.61538461538461</v>
          </cell>
          <cell r="M37">
            <v>43.5</v>
          </cell>
          <cell r="O37">
            <v>8</v>
          </cell>
          <cell r="P37">
            <v>0</v>
          </cell>
          <cell r="Q37">
            <v>52.734375</v>
          </cell>
          <cell r="R37">
            <v>7</v>
          </cell>
          <cell r="S37">
            <v>12</v>
          </cell>
        </row>
        <row r="38">
          <cell r="B38" t="str">
            <v>2-1544</v>
          </cell>
          <cell r="C38" t="str">
            <v>Chhum Samphors</v>
          </cell>
          <cell r="D38">
            <v>42128</v>
          </cell>
          <cell r="E38">
            <v>134</v>
          </cell>
          <cell r="F38">
            <v>5.1538461538461542</v>
          </cell>
          <cell r="G38">
            <v>0.64423076923076927</v>
          </cell>
          <cell r="H38">
            <v>0</v>
          </cell>
          <cell r="I38">
            <v>1</v>
          </cell>
          <cell r="J38">
            <v>0</v>
          </cell>
          <cell r="K38">
            <v>25</v>
          </cell>
          <cell r="L38">
            <v>128.84615384615384</v>
          </cell>
          <cell r="M38">
            <v>34</v>
          </cell>
          <cell r="O38">
            <v>8</v>
          </cell>
          <cell r="P38">
            <v>0</v>
          </cell>
          <cell r="Q38">
            <v>43.16346153846154</v>
          </cell>
          <cell r="R38">
            <v>7</v>
          </cell>
          <cell r="S38">
            <v>12.5</v>
          </cell>
        </row>
        <row r="39">
          <cell r="B39" t="str">
            <v>2-1599</v>
          </cell>
          <cell r="C39" t="str">
            <v>Nob Art</v>
          </cell>
          <cell r="D39">
            <v>42134</v>
          </cell>
          <cell r="E39">
            <v>135</v>
          </cell>
          <cell r="F39">
            <v>5.1923076923076925</v>
          </cell>
          <cell r="G39">
            <v>0.64903846153846156</v>
          </cell>
          <cell r="H39">
            <v>0</v>
          </cell>
          <cell r="I39">
            <v>0.5</v>
          </cell>
          <cell r="J39">
            <v>0</v>
          </cell>
          <cell r="K39">
            <v>25.5</v>
          </cell>
          <cell r="L39">
            <v>132.40384615384616</v>
          </cell>
          <cell r="M39">
            <v>50</v>
          </cell>
          <cell r="O39">
            <v>8</v>
          </cell>
          <cell r="P39">
            <v>0</v>
          </cell>
          <cell r="Q39">
            <v>59.062500000000007</v>
          </cell>
          <cell r="R39">
            <v>7</v>
          </cell>
          <cell r="S39">
            <v>12.75</v>
          </cell>
        </row>
        <row r="40">
          <cell r="B40" t="str">
            <v>2-1612</v>
          </cell>
          <cell r="C40" t="str">
            <v>Chray Chantra</v>
          </cell>
          <cell r="D40">
            <v>42137</v>
          </cell>
          <cell r="E40">
            <v>134</v>
          </cell>
          <cell r="F40">
            <v>5.1538461538461542</v>
          </cell>
          <cell r="G40">
            <v>0.64423076923076927</v>
          </cell>
          <cell r="H40">
            <v>0</v>
          </cell>
          <cell r="I40">
            <v>0</v>
          </cell>
          <cell r="J40">
            <v>0</v>
          </cell>
          <cell r="K40">
            <v>26</v>
          </cell>
          <cell r="L40">
            <v>134</v>
          </cell>
          <cell r="M40">
            <v>37</v>
          </cell>
          <cell r="O40">
            <v>0</v>
          </cell>
          <cell r="P40">
            <v>0</v>
          </cell>
          <cell r="Q40">
            <v>35.754807692307693</v>
          </cell>
          <cell r="R40">
            <v>7</v>
          </cell>
          <cell r="S40">
            <v>13</v>
          </cell>
        </row>
        <row r="41">
          <cell r="B41" t="str">
            <v>2-1642</v>
          </cell>
          <cell r="C41" t="str">
            <v>Srun Kimheang</v>
          </cell>
          <cell r="D41">
            <v>42142</v>
          </cell>
          <cell r="E41">
            <v>128</v>
          </cell>
          <cell r="F41">
            <v>4.9230769230769234</v>
          </cell>
          <cell r="G41">
            <v>0.61538461538461542</v>
          </cell>
          <cell r="H41">
            <v>0</v>
          </cell>
          <cell r="I41">
            <v>1</v>
          </cell>
          <cell r="J41">
            <v>1</v>
          </cell>
          <cell r="K41">
            <v>24</v>
          </cell>
          <cell r="L41">
            <v>118.15384615384616</v>
          </cell>
          <cell r="M41">
            <v>36.5</v>
          </cell>
          <cell r="O41">
            <v>0</v>
          </cell>
          <cell r="P41">
            <v>0</v>
          </cell>
          <cell r="Q41">
            <v>33.692307692307693</v>
          </cell>
          <cell r="R41">
            <v>7</v>
          </cell>
          <cell r="S41">
            <v>12</v>
          </cell>
        </row>
        <row r="42">
          <cell r="B42" t="str">
            <v>2-1681</v>
          </cell>
          <cell r="C42" t="str">
            <v>Thong Sina</v>
          </cell>
          <cell r="D42">
            <v>42154</v>
          </cell>
          <cell r="E42">
            <v>132</v>
          </cell>
          <cell r="F42">
            <v>5.0769230769230766</v>
          </cell>
          <cell r="G42">
            <v>0.63461538461538458</v>
          </cell>
          <cell r="H42">
            <v>0</v>
          </cell>
          <cell r="I42">
            <v>0</v>
          </cell>
          <cell r="J42">
            <v>0</v>
          </cell>
          <cell r="K42">
            <v>26</v>
          </cell>
          <cell r="L42">
            <v>132</v>
          </cell>
          <cell r="M42">
            <v>38.5</v>
          </cell>
          <cell r="O42">
            <v>0</v>
          </cell>
          <cell r="P42">
            <v>0</v>
          </cell>
          <cell r="Q42">
            <v>36.64903846153846</v>
          </cell>
          <cell r="R42">
            <v>7</v>
          </cell>
          <cell r="S42">
            <v>13</v>
          </cell>
        </row>
        <row r="43">
          <cell r="B43" t="str">
            <v>2-1689</v>
          </cell>
          <cell r="C43" t="str">
            <v>Chea Sreytouch</v>
          </cell>
          <cell r="D43">
            <v>42156</v>
          </cell>
          <cell r="E43">
            <v>135</v>
          </cell>
          <cell r="F43">
            <v>5.1923076923076925</v>
          </cell>
          <cell r="G43">
            <v>0.64903846153846156</v>
          </cell>
          <cell r="H43">
            <v>0</v>
          </cell>
          <cell r="I43">
            <v>1.5</v>
          </cell>
          <cell r="J43">
            <v>0</v>
          </cell>
          <cell r="K43">
            <v>24.5</v>
          </cell>
          <cell r="L43">
            <v>127.21153846153847</v>
          </cell>
          <cell r="M43">
            <v>45.5</v>
          </cell>
          <cell r="O43">
            <v>8</v>
          </cell>
          <cell r="P43">
            <v>0</v>
          </cell>
          <cell r="Q43">
            <v>54.681490384615387</v>
          </cell>
          <cell r="R43">
            <v>7</v>
          </cell>
          <cell r="S43">
            <v>12.25</v>
          </cell>
        </row>
        <row r="44">
          <cell r="B44" t="str">
            <v>2-1733</v>
          </cell>
          <cell r="C44" t="str">
            <v>Chray Da</v>
          </cell>
          <cell r="D44">
            <v>42163</v>
          </cell>
          <cell r="E44">
            <v>135</v>
          </cell>
          <cell r="F44">
            <v>5.1923076923076925</v>
          </cell>
          <cell r="G44">
            <v>0.64903846153846156</v>
          </cell>
          <cell r="H44">
            <v>0</v>
          </cell>
          <cell r="I44">
            <v>0.4</v>
          </cell>
          <cell r="J44">
            <v>0</v>
          </cell>
          <cell r="K44">
            <v>25.6</v>
          </cell>
          <cell r="L44">
            <v>132.92307692307693</v>
          </cell>
          <cell r="M44">
            <v>38.5</v>
          </cell>
          <cell r="O44">
            <v>0</v>
          </cell>
          <cell r="P44">
            <v>0</v>
          </cell>
          <cell r="Q44">
            <v>37.481971153846153</v>
          </cell>
          <cell r="R44">
            <v>7</v>
          </cell>
          <cell r="S44">
            <v>12.8</v>
          </cell>
        </row>
        <row r="45">
          <cell r="B45" t="str">
            <v>2-1756</v>
          </cell>
          <cell r="C45" t="str">
            <v>Tith Sakhem</v>
          </cell>
          <cell r="D45">
            <v>42170</v>
          </cell>
          <cell r="E45">
            <v>135</v>
          </cell>
          <cell r="F45">
            <v>5.1923076923076925</v>
          </cell>
          <cell r="G45">
            <v>0.64903846153846156</v>
          </cell>
          <cell r="H45">
            <v>0</v>
          </cell>
          <cell r="I45">
            <v>1</v>
          </cell>
          <cell r="J45">
            <v>0</v>
          </cell>
          <cell r="K45">
            <v>25</v>
          </cell>
          <cell r="L45">
            <v>129.80769230769232</v>
          </cell>
          <cell r="M45">
            <v>43.5</v>
          </cell>
          <cell r="O45">
            <v>8</v>
          </cell>
          <cell r="P45">
            <v>0</v>
          </cell>
          <cell r="Q45">
            <v>52.734375</v>
          </cell>
          <cell r="R45">
            <v>7</v>
          </cell>
          <cell r="S45">
            <v>12.5</v>
          </cell>
        </row>
        <row r="46">
          <cell r="B46" t="str">
            <v>2-1771</v>
          </cell>
          <cell r="C46" t="str">
            <v>My Phors</v>
          </cell>
          <cell r="D46">
            <v>42194</v>
          </cell>
          <cell r="E46">
            <v>132</v>
          </cell>
          <cell r="F46">
            <v>5.0769230769230766</v>
          </cell>
          <cell r="G46">
            <v>0.63461538461538458</v>
          </cell>
          <cell r="H46">
            <v>0</v>
          </cell>
          <cell r="I46">
            <v>1</v>
          </cell>
          <cell r="J46">
            <v>0</v>
          </cell>
          <cell r="K46">
            <v>25</v>
          </cell>
          <cell r="L46">
            <v>126.92307692307692</v>
          </cell>
          <cell r="M46">
            <v>34.5</v>
          </cell>
          <cell r="O46">
            <v>0</v>
          </cell>
          <cell r="P46">
            <v>0</v>
          </cell>
          <cell r="Q46">
            <v>32.841346153846146</v>
          </cell>
          <cell r="R46">
            <v>7</v>
          </cell>
          <cell r="S46">
            <v>12.5</v>
          </cell>
        </row>
        <row r="47">
          <cell r="B47" t="str">
            <v>2-1774</v>
          </cell>
          <cell r="C47" t="str">
            <v>Chea Oudam</v>
          </cell>
          <cell r="D47">
            <v>42186</v>
          </cell>
          <cell r="E47">
            <v>135</v>
          </cell>
          <cell r="F47">
            <v>5.1923076923076925</v>
          </cell>
          <cell r="G47">
            <v>0.64903846153846156</v>
          </cell>
          <cell r="H47">
            <v>0</v>
          </cell>
          <cell r="I47">
            <v>0</v>
          </cell>
          <cell r="J47">
            <v>0</v>
          </cell>
          <cell r="K47">
            <v>26</v>
          </cell>
          <cell r="L47">
            <v>135</v>
          </cell>
          <cell r="M47">
            <v>40</v>
          </cell>
          <cell r="O47">
            <v>8</v>
          </cell>
          <cell r="P47">
            <v>0</v>
          </cell>
          <cell r="Q47">
            <v>49.32692307692308</v>
          </cell>
          <cell r="R47">
            <v>0</v>
          </cell>
          <cell r="S47">
            <v>13</v>
          </cell>
        </row>
        <row r="48">
          <cell r="B48" t="str">
            <v>2-1818</v>
          </cell>
          <cell r="C48" t="str">
            <v>Thea Saokhea</v>
          </cell>
          <cell r="D48">
            <v>42234</v>
          </cell>
          <cell r="E48">
            <v>128</v>
          </cell>
          <cell r="F48">
            <v>4.9230769230769234</v>
          </cell>
          <cell r="G48">
            <v>0.61538461538461542</v>
          </cell>
          <cell r="H48">
            <v>0</v>
          </cell>
          <cell r="I48">
            <v>14.25</v>
          </cell>
          <cell r="J48">
            <v>0</v>
          </cell>
          <cell r="K48">
            <v>11.75</v>
          </cell>
          <cell r="L48">
            <v>57.84615384615384</v>
          </cell>
          <cell r="M48">
            <v>29.5</v>
          </cell>
          <cell r="O48">
            <v>0</v>
          </cell>
          <cell r="P48">
            <v>0</v>
          </cell>
          <cell r="Q48">
            <v>27.23076923076923</v>
          </cell>
          <cell r="R48">
            <v>0</v>
          </cell>
          <cell r="S48">
            <v>5.875</v>
          </cell>
        </row>
        <row r="49">
          <cell r="B49" t="str">
            <v>2-1821</v>
          </cell>
          <cell r="C49" t="str">
            <v>Yin Thyda</v>
          </cell>
          <cell r="D49">
            <v>42234</v>
          </cell>
          <cell r="E49">
            <v>132</v>
          </cell>
          <cell r="F49">
            <v>5.0769230769230766</v>
          </cell>
          <cell r="G49">
            <v>0.63461538461538458</v>
          </cell>
          <cell r="H49">
            <v>0</v>
          </cell>
          <cell r="I49">
            <v>14</v>
          </cell>
          <cell r="J49">
            <v>0</v>
          </cell>
          <cell r="K49">
            <v>12</v>
          </cell>
          <cell r="L49">
            <v>60.923076923076934</v>
          </cell>
          <cell r="M49">
            <v>29.5</v>
          </cell>
          <cell r="O49">
            <v>8</v>
          </cell>
          <cell r="P49">
            <v>0</v>
          </cell>
          <cell r="Q49">
            <v>38.23557692307692</v>
          </cell>
          <cell r="R49">
            <v>0</v>
          </cell>
          <cell r="S49">
            <v>6</v>
          </cell>
        </row>
      </sheetData>
      <sheetData sheetId="2">
        <row r="9">
          <cell r="B9" t="str">
            <v>3-0113</v>
          </cell>
        </row>
      </sheetData>
      <sheetData sheetId="3">
        <row r="9">
          <cell r="B9" t="str">
            <v>4-0301</v>
          </cell>
          <cell r="C9" t="str">
            <v>Srean Kemsrong</v>
          </cell>
          <cell r="D9">
            <v>41752</v>
          </cell>
          <cell r="E9">
            <v>133</v>
          </cell>
          <cell r="F9">
            <v>5.115384615384615</v>
          </cell>
          <cell r="G9">
            <v>0.63942307692307687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133</v>
          </cell>
          <cell r="M9">
            <v>45</v>
          </cell>
          <cell r="O9">
            <v>8</v>
          </cell>
          <cell r="P9">
            <v>0</v>
          </cell>
          <cell r="Q9">
            <v>53.39182692307692</v>
          </cell>
          <cell r="R9">
            <v>7</v>
          </cell>
          <cell r="S9">
            <v>13</v>
          </cell>
          <cell r="T9">
            <v>3</v>
          </cell>
        </row>
        <row r="10">
          <cell r="B10" t="str">
            <v>4-0307</v>
          </cell>
          <cell r="C10" t="str">
            <v>Baeuk Saran</v>
          </cell>
          <cell r="D10">
            <v>40190</v>
          </cell>
          <cell r="E10">
            <v>135</v>
          </cell>
          <cell r="F10">
            <v>5.1923076923076925</v>
          </cell>
          <cell r="G10">
            <v>0.64903846153846156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135</v>
          </cell>
          <cell r="M10">
            <v>47</v>
          </cell>
          <cell r="O10">
            <v>8</v>
          </cell>
          <cell r="P10">
            <v>0</v>
          </cell>
          <cell r="Q10">
            <v>56.141826923076927</v>
          </cell>
          <cell r="R10">
            <v>7</v>
          </cell>
          <cell r="S10">
            <v>13</v>
          </cell>
          <cell r="T10">
            <v>6</v>
          </cell>
        </row>
        <row r="11">
          <cell r="B11" t="str">
            <v>4-0319</v>
          </cell>
          <cell r="C11" t="str">
            <v>Sok Vanda</v>
          </cell>
          <cell r="D11">
            <v>41660</v>
          </cell>
          <cell r="E11">
            <v>128</v>
          </cell>
          <cell r="F11">
            <v>4.9230769230769234</v>
          </cell>
          <cell r="G11">
            <v>0.61538461538461542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128</v>
          </cell>
          <cell r="M11">
            <v>42</v>
          </cell>
          <cell r="O11">
            <v>8</v>
          </cell>
          <cell r="P11">
            <v>0</v>
          </cell>
          <cell r="Q11">
            <v>48.61538461538462</v>
          </cell>
          <cell r="R11">
            <v>7</v>
          </cell>
          <cell r="S11">
            <v>13</v>
          </cell>
          <cell r="T11">
            <v>2</v>
          </cell>
        </row>
        <row r="12">
          <cell r="B12" t="str">
            <v>4-0320</v>
          </cell>
          <cell r="C12" t="str">
            <v>Mann Vuthy</v>
          </cell>
          <cell r="D12">
            <v>41673</v>
          </cell>
          <cell r="E12">
            <v>132</v>
          </cell>
          <cell r="F12">
            <v>5.0769230769230766</v>
          </cell>
          <cell r="G12">
            <v>0.63461538461538458</v>
          </cell>
          <cell r="H12">
            <v>0</v>
          </cell>
          <cell r="I12">
            <v>0.5</v>
          </cell>
          <cell r="J12">
            <v>0</v>
          </cell>
          <cell r="K12">
            <v>25.5</v>
          </cell>
          <cell r="L12">
            <v>129.46153846153845</v>
          </cell>
          <cell r="M12">
            <v>48</v>
          </cell>
          <cell r="O12">
            <v>16</v>
          </cell>
          <cell r="P12">
            <v>0</v>
          </cell>
          <cell r="Q12">
            <v>66</v>
          </cell>
          <cell r="R12">
            <v>7</v>
          </cell>
          <cell r="S12">
            <v>12.75</v>
          </cell>
          <cell r="T12">
            <v>2</v>
          </cell>
        </row>
        <row r="13">
          <cell r="B13" t="str">
            <v>4-0323</v>
          </cell>
          <cell r="C13" t="str">
            <v>Sokleng Sokha</v>
          </cell>
          <cell r="D13">
            <v>40768</v>
          </cell>
          <cell r="E13">
            <v>135</v>
          </cell>
          <cell r="F13">
            <v>5.1923076923076925</v>
          </cell>
          <cell r="G13">
            <v>0.64903846153846156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135</v>
          </cell>
          <cell r="M13">
            <v>47</v>
          </cell>
          <cell r="O13">
            <v>8</v>
          </cell>
          <cell r="P13">
            <v>0</v>
          </cell>
          <cell r="Q13">
            <v>56.141826923076927</v>
          </cell>
          <cell r="R13">
            <v>7</v>
          </cell>
          <cell r="S13">
            <v>13</v>
          </cell>
          <cell r="T13">
            <v>5</v>
          </cell>
        </row>
        <row r="14">
          <cell r="B14" t="str">
            <v>4-0326</v>
          </cell>
          <cell r="C14" t="str">
            <v>Hoeun So Chea</v>
          </cell>
          <cell r="D14">
            <v>41684</v>
          </cell>
          <cell r="E14">
            <v>134</v>
          </cell>
          <cell r="F14">
            <v>5.1538461538461542</v>
          </cell>
          <cell r="G14">
            <v>0.64423076923076927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134</v>
          </cell>
          <cell r="M14">
            <v>33.5</v>
          </cell>
          <cell r="O14">
            <v>9.5</v>
          </cell>
          <cell r="P14">
            <v>0</v>
          </cell>
          <cell r="Q14">
            <v>44.612980769230774</v>
          </cell>
          <cell r="R14">
            <v>7</v>
          </cell>
          <cell r="S14">
            <v>13</v>
          </cell>
          <cell r="T14">
            <v>2</v>
          </cell>
        </row>
        <row r="15">
          <cell r="B15" t="str">
            <v>4-0330</v>
          </cell>
          <cell r="C15" t="str">
            <v>Chea Sarin</v>
          </cell>
          <cell r="D15">
            <v>41205</v>
          </cell>
          <cell r="E15">
            <v>130</v>
          </cell>
          <cell r="F15">
            <v>5</v>
          </cell>
          <cell r="G15">
            <v>0.625</v>
          </cell>
          <cell r="H15">
            <v>0</v>
          </cell>
          <cell r="I15">
            <v>0</v>
          </cell>
          <cell r="J15">
            <v>0</v>
          </cell>
          <cell r="K15">
            <v>26</v>
          </cell>
          <cell r="L15">
            <v>130</v>
          </cell>
          <cell r="M15">
            <v>43</v>
          </cell>
          <cell r="O15">
            <v>8</v>
          </cell>
          <cell r="P15">
            <v>0</v>
          </cell>
          <cell r="Q15">
            <v>50.3125</v>
          </cell>
          <cell r="R15">
            <v>7</v>
          </cell>
          <cell r="S15">
            <v>13</v>
          </cell>
          <cell r="T15">
            <v>3</v>
          </cell>
        </row>
        <row r="16">
          <cell r="B16" t="str">
            <v>4-0332</v>
          </cell>
          <cell r="C16" t="str">
            <v>Put Saphors</v>
          </cell>
          <cell r="D16">
            <v>41935</v>
          </cell>
          <cell r="E16">
            <v>134</v>
          </cell>
          <cell r="F16">
            <v>5.1538461538461542</v>
          </cell>
          <cell r="G16">
            <v>0.64423076923076927</v>
          </cell>
          <cell r="H16">
            <v>0</v>
          </cell>
          <cell r="I16">
            <v>0</v>
          </cell>
          <cell r="J16">
            <v>0</v>
          </cell>
          <cell r="K16">
            <v>26</v>
          </cell>
          <cell r="L16">
            <v>134</v>
          </cell>
          <cell r="M16">
            <v>47</v>
          </cell>
          <cell r="O16">
            <v>8</v>
          </cell>
          <cell r="P16">
            <v>0</v>
          </cell>
          <cell r="Q16">
            <v>55.72596153846154</v>
          </cell>
          <cell r="R16">
            <v>7</v>
          </cell>
          <cell r="S16">
            <v>13</v>
          </cell>
          <cell r="T16">
            <v>3</v>
          </cell>
        </row>
        <row r="17">
          <cell r="B17" t="str">
            <v>4-0333</v>
          </cell>
          <cell r="C17" t="str">
            <v>Chen Mom</v>
          </cell>
          <cell r="D17">
            <v>40652</v>
          </cell>
          <cell r="E17">
            <v>134</v>
          </cell>
          <cell r="F17">
            <v>5.1538461538461542</v>
          </cell>
          <cell r="G17">
            <v>0.64423076923076927</v>
          </cell>
          <cell r="H17">
            <v>0</v>
          </cell>
          <cell r="I17">
            <v>2</v>
          </cell>
          <cell r="J17">
            <v>0</v>
          </cell>
          <cell r="K17">
            <v>24</v>
          </cell>
          <cell r="L17">
            <v>123.69230769230769</v>
          </cell>
          <cell r="M17">
            <v>43</v>
          </cell>
          <cell r="N17">
            <v>0</v>
          </cell>
          <cell r="O17">
            <v>8</v>
          </cell>
          <cell r="P17">
            <v>0</v>
          </cell>
          <cell r="Q17">
            <v>51.860576923076927</v>
          </cell>
          <cell r="R17">
            <v>7</v>
          </cell>
          <cell r="S17">
            <v>12</v>
          </cell>
          <cell r="T17">
            <v>5</v>
          </cell>
        </row>
        <row r="18">
          <cell r="B18" t="str">
            <v>4-0334</v>
          </cell>
          <cell r="C18" t="str">
            <v>Kha Srey</v>
          </cell>
          <cell r="D18">
            <v>41776</v>
          </cell>
          <cell r="E18">
            <v>134</v>
          </cell>
          <cell r="F18">
            <v>5.1538461538461542</v>
          </cell>
          <cell r="G18">
            <v>0.64423076923076927</v>
          </cell>
          <cell r="H18">
            <v>0</v>
          </cell>
          <cell r="I18">
            <v>0</v>
          </cell>
          <cell r="J18">
            <v>0</v>
          </cell>
          <cell r="K18">
            <v>26</v>
          </cell>
          <cell r="L18">
            <v>134</v>
          </cell>
          <cell r="M18">
            <v>45</v>
          </cell>
          <cell r="O18">
            <v>8</v>
          </cell>
          <cell r="P18">
            <v>0</v>
          </cell>
          <cell r="Q18">
            <v>53.793269230769234</v>
          </cell>
          <cell r="R18">
            <v>7</v>
          </cell>
          <cell r="S18">
            <v>13</v>
          </cell>
          <cell r="T18">
            <v>2</v>
          </cell>
        </row>
        <row r="19">
          <cell r="B19" t="str">
            <v>4-0339</v>
          </cell>
          <cell r="C19" t="str">
            <v>Maok Uk</v>
          </cell>
          <cell r="D19">
            <v>41823</v>
          </cell>
          <cell r="E19">
            <v>135</v>
          </cell>
          <cell r="F19">
            <v>5.1923076923076925</v>
          </cell>
          <cell r="G19">
            <v>0.64903846153846156</v>
          </cell>
          <cell r="H19">
            <v>0</v>
          </cell>
          <cell r="I19">
            <v>0</v>
          </cell>
          <cell r="J19">
            <v>0</v>
          </cell>
          <cell r="K19">
            <v>26</v>
          </cell>
          <cell r="L19">
            <v>135</v>
          </cell>
          <cell r="M19">
            <v>45</v>
          </cell>
          <cell r="O19">
            <v>8</v>
          </cell>
          <cell r="P19">
            <v>0</v>
          </cell>
          <cell r="Q19">
            <v>54.19471153846154</v>
          </cell>
          <cell r="R19">
            <v>7</v>
          </cell>
          <cell r="S19">
            <v>13</v>
          </cell>
          <cell r="T19">
            <v>2</v>
          </cell>
        </row>
        <row r="20">
          <cell r="B20" t="str">
            <v>4-0342</v>
          </cell>
          <cell r="C20" t="str">
            <v>Phal Maly</v>
          </cell>
          <cell r="D20">
            <v>41384</v>
          </cell>
          <cell r="E20">
            <v>130</v>
          </cell>
          <cell r="F20">
            <v>5</v>
          </cell>
          <cell r="G20">
            <v>0.625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130</v>
          </cell>
          <cell r="M20">
            <v>43.5</v>
          </cell>
          <cell r="O20">
            <v>8</v>
          </cell>
          <cell r="P20">
            <v>0</v>
          </cell>
          <cell r="Q20">
            <v>50.78125</v>
          </cell>
          <cell r="R20">
            <v>7</v>
          </cell>
          <cell r="S20">
            <v>13</v>
          </cell>
          <cell r="T20">
            <v>3</v>
          </cell>
        </row>
        <row r="21">
          <cell r="B21" t="str">
            <v>4-0344</v>
          </cell>
          <cell r="C21" t="str">
            <v>Chheng Nhem</v>
          </cell>
          <cell r="D21">
            <v>39659</v>
          </cell>
          <cell r="E21">
            <v>135</v>
          </cell>
          <cell r="F21">
            <v>5.1923076923076925</v>
          </cell>
          <cell r="G21">
            <v>0.64903846153846156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135</v>
          </cell>
          <cell r="M21">
            <v>47</v>
          </cell>
          <cell r="O21">
            <v>8</v>
          </cell>
          <cell r="P21">
            <v>0</v>
          </cell>
          <cell r="Q21">
            <v>56.141826923076927</v>
          </cell>
          <cell r="R21">
            <v>7</v>
          </cell>
          <cell r="S21">
            <v>13</v>
          </cell>
          <cell r="T21">
            <v>2</v>
          </cell>
        </row>
        <row r="22">
          <cell r="B22" t="str">
            <v>4-0346</v>
          </cell>
          <cell r="C22" t="str">
            <v>Ret Sarorn</v>
          </cell>
          <cell r="D22">
            <v>40467</v>
          </cell>
          <cell r="E22">
            <v>135</v>
          </cell>
          <cell r="F22">
            <v>5.1923076923076925</v>
          </cell>
          <cell r="G22">
            <v>0.64903846153846156</v>
          </cell>
          <cell r="H22">
            <v>0</v>
          </cell>
          <cell r="I22">
            <v>0</v>
          </cell>
          <cell r="J22">
            <v>0</v>
          </cell>
          <cell r="K22">
            <v>26</v>
          </cell>
          <cell r="L22">
            <v>135</v>
          </cell>
          <cell r="M22">
            <v>45</v>
          </cell>
          <cell r="O22">
            <v>8</v>
          </cell>
          <cell r="P22">
            <v>0</v>
          </cell>
          <cell r="Q22">
            <v>54.19471153846154</v>
          </cell>
          <cell r="R22">
            <v>7</v>
          </cell>
          <cell r="S22">
            <v>13</v>
          </cell>
          <cell r="T22">
            <v>5</v>
          </cell>
        </row>
        <row r="23">
          <cell r="B23" t="str">
            <v>4-0354</v>
          </cell>
          <cell r="C23" t="str">
            <v>Phai Saroeurn</v>
          </cell>
          <cell r="D23">
            <v>41591</v>
          </cell>
          <cell r="E23">
            <v>132</v>
          </cell>
          <cell r="F23">
            <v>5.0769230769230766</v>
          </cell>
          <cell r="G23">
            <v>0.63461538461538458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132</v>
          </cell>
          <cell r="M23">
            <v>43.5</v>
          </cell>
          <cell r="O23">
            <v>8</v>
          </cell>
          <cell r="P23">
            <v>0</v>
          </cell>
          <cell r="Q23">
            <v>51.5625</v>
          </cell>
          <cell r="R23">
            <v>7</v>
          </cell>
          <cell r="S23">
            <v>13</v>
          </cell>
          <cell r="T23">
            <v>2</v>
          </cell>
        </row>
        <row r="24">
          <cell r="B24" t="str">
            <v>4-0356</v>
          </cell>
          <cell r="C24" t="str">
            <v>Phal Veasna</v>
          </cell>
          <cell r="D24">
            <v>40292</v>
          </cell>
          <cell r="E24">
            <v>135</v>
          </cell>
          <cell r="F24">
            <v>5.1923076923076925</v>
          </cell>
          <cell r="G24">
            <v>0.64903846153846156</v>
          </cell>
          <cell r="H24">
            <v>0</v>
          </cell>
          <cell r="I24">
            <v>0</v>
          </cell>
          <cell r="J24">
            <v>0</v>
          </cell>
          <cell r="K24">
            <v>26</v>
          </cell>
          <cell r="L24">
            <v>135</v>
          </cell>
          <cell r="M24">
            <v>47</v>
          </cell>
          <cell r="O24">
            <v>8</v>
          </cell>
          <cell r="P24">
            <v>0</v>
          </cell>
          <cell r="Q24">
            <v>56.141826923076927</v>
          </cell>
          <cell r="R24">
            <v>7</v>
          </cell>
          <cell r="S24">
            <v>13</v>
          </cell>
          <cell r="T24">
            <v>6</v>
          </cell>
        </row>
        <row r="25">
          <cell r="B25" t="str">
            <v>4-0363</v>
          </cell>
          <cell r="C25" t="str">
            <v>Veng Sreynik</v>
          </cell>
          <cell r="D25">
            <v>41851</v>
          </cell>
          <cell r="E25">
            <v>130</v>
          </cell>
          <cell r="F25">
            <v>5</v>
          </cell>
          <cell r="G25">
            <v>0.625</v>
          </cell>
          <cell r="H25">
            <v>0</v>
          </cell>
          <cell r="I25">
            <v>0</v>
          </cell>
          <cell r="J25">
            <v>0</v>
          </cell>
          <cell r="K25">
            <v>26</v>
          </cell>
          <cell r="L25">
            <v>130</v>
          </cell>
          <cell r="M25">
            <v>49</v>
          </cell>
          <cell r="O25">
            <v>8</v>
          </cell>
          <cell r="P25">
            <v>0</v>
          </cell>
          <cell r="Q25">
            <v>55.9375</v>
          </cell>
          <cell r="R25">
            <v>7</v>
          </cell>
          <cell r="S25">
            <v>13</v>
          </cell>
          <cell r="T25">
            <v>0</v>
          </cell>
        </row>
        <row r="26">
          <cell r="B26" t="str">
            <v>4-0365</v>
          </cell>
          <cell r="C26" t="str">
            <v>Mao Pheary</v>
          </cell>
          <cell r="D26">
            <v>40829</v>
          </cell>
          <cell r="E26">
            <v>140</v>
          </cell>
          <cell r="F26">
            <v>5.384615384615385</v>
          </cell>
          <cell r="G26">
            <v>0.67307692307692313</v>
          </cell>
          <cell r="H26">
            <v>0</v>
          </cell>
          <cell r="I26">
            <v>0</v>
          </cell>
          <cell r="J26">
            <v>0</v>
          </cell>
          <cell r="K26">
            <v>26</v>
          </cell>
          <cell r="L26">
            <v>140</v>
          </cell>
          <cell r="M26">
            <v>45.5</v>
          </cell>
          <cell r="O26">
            <v>8</v>
          </cell>
          <cell r="P26">
            <v>0</v>
          </cell>
          <cell r="Q26">
            <v>56.706730769230774</v>
          </cell>
          <cell r="R26">
            <v>7</v>
          </cell>
          <cell r="S26">
            <v>13</v>
          </cell>
          <cell r="T26">
            <v>4</v>
          </cell>
        </row>
        <row r="27">
          <cell r="B27" t="str">
            <v>4-0423</v>
          </cell>
          <cell r="C27" t="str">
            <v>Sim Sothea</v>
          </cell>
          <cell r="D27">
            <v>41919</v>
          </cell>
          <cell r="E27">
            <v>128</v>
          </cell>
          <cell r="F27">
            <v>4.9230769230769234</v>
          </cell>
          <cell r="G27">
            <v>0.61538461538461542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128</v>
          </cell>
          <cell r="M27">
            <v>30</v>
          </cell>
          <cell r="O27">
            <v>0</v>
          </cell>
          <cell r="P27">
            <v>0</v>
          </cell>
          <cell r="Q27">
            <v>27.692307692307693</v>
          </cell>
          <cell r="R27">
            <v>7</v>
          </cell>
          <cell r="S27">
            <v>13</v>
          </cell>
          <cell r="T27">
            <v>0</v>
          </cell>
        </row>
        <row r="28">
          <cell r="B28" t="str">
            <v>4-0425</v>
          </cell>
          <cell r="C28" t="str">
            <v>Voeurn Chan</v>
          </cell>
          <cell r="D28">
            <v>41930</v>
          </cell>
          <cell r="E28">
            <v>128</v>
          </cell>
          <cell r="F28">
            <v>4.9230769230769234</v>
          </cell>
          <cell r="G28">
            <v>0.61538461538461542</v>
          </cell>
          <cell r="H28">
            <v>0</v>
          </cell>
          <cell r="I28">
            <v>0</v>
          </cell>
          <cell r="J28">
            <v>0</v>
          </cell>
          <cell r="K28">
            <v>26</v>
          </cell>
          <cell r="L28">
            <v>128</v>
          </cell>
          <cell r="M28">
            <v>45</v>
          </cell>
          <cell r="O28">
            <v>8</v>
          </cell>
          <cell r="P28">
            <v>0</v>
          </cell>
          <cell r="Q28">
            <v>51.384615384615387</v>
          </cell>
          <cell r="R28">
            <v>7</v>
          </cell>
          <cell r="S28">
            <v>13</v>
          </cell>
          <cell r="T28">
            <v>0</v>
          </cell>
        </row>
        <row r="29">
          <cell r="B29" t="str">
            <v>4-0431</v>
          </cell>
          <cell r="C29" t="str">
            <v>Mit Srey Suo</v>
          </cell>
          <cell r="D29">
            <v>41942</v>
          </cell>
          <cell r="E29">
            <v>132</v>
          </cell>
          <cell r="F29">
            <v>5.0769230769230766</v>
          </cell>
          <cell r="G29">
            <v>0.63461538461538458</v>
          </cell>
          <cell r="H29">
            <v>0</v>
          </cell>
          <cell r="I29">
            <v>0</v>
          </cell>
          <cell r="J29">
            <v>0</v>
          </cell>
          <cell r="K29">
            <v>26</v>
          </cell>
          <cell r="L29">
            <v>132</v>
          </cell>
          <cell r="M29">
            <v>45</v>
          </cell>
          <cell r="O29">
            <v>8</v>
          </cell>
          <cell r="P29">
            <v>0</v>
          </cell>
          <cell r="Q29">
            <v>52.990384615384613</v>
          </cell>
          <cell r="R29">
            <v>7</v>
          </cell>
          <cell r="S29">
            <v>13</v>
          </cell>
          <cell r="T29">
            <v>0</v>
          </cell>
        </row>
        <row r="30">
          <cell r="B30" t="str">
            <v>4-0466</v>
          </cell>
          <cell r="C30" t="str">
            <v>Chan Ty</v>
          </cell>
          <cell r="D30">
            <v>39934</v>
          </cell>
          <cell r="E30">
            <v>135</v>
          </cell>
          <cell r="F30">
            <v>5.1923076923076925</v>
          </cell>
          <cell r="G30">
            <v>0.64903846153846156</v>
          </cell>
          <cell r="H30">
            <v>0</v>
          </cell>
          <cell r="I30">
            <v>1</v>
          </cell>
          <cell r="J30">
            <v>0</v>
          </cell>
          <cell r="K30">
            <v>25</v>
          </cell>
          <cell r="L30">
            <v>129.80769230769232</v>
          </cell>
          <cell r="M30">
            <v>45</v>
          </cell>
          <cell r="O30">
            <v>8</v>
          </cell>
          <cell r="P30">
            <v>0</v>
          </cell>
          <cell r="Q30">
            <v>54.19471153846154</v>
          </cell>
          <cell r="R30">
            <v>7</v>
          </cell>
          <cell r="S30">
            <v>12.5</v>
          </cell>
          <cell r="T30">
            <v>7</v>
          </cell>
        </row>
        <row r="31">
          <cell r="B31" t="str">
            <v>4-1225</v>
          </cell>
          <cell r="C31" t="str">
            <v>Set Net</v>
          </cell>
          <cell r="D31">
            <v>41944</v>
          </cell>
          <cell r="E31">
            <v>145</v>
          </cell>
          <cell r="F31">
            <v>5.5769230769230766</v>
          </cell>
          <cell r="G31">
            <v>0.69711538461538458</v>
          </cell>
          <cell r="H31">
            <v>0</v>
          </cell>
          <cell r="I31">
            <v>0</v>
          </cell>
          <cell r="J31">
            <v>1</v>
          </cell>
          <cell r="K31">
            <v>25</v>
          </cell>
          <cell r="L31">
            <v>139.42307692307693</v>
          </cell>
          <cell r="M31">
            <v>45</v>
          </cell>
          <cell r="O31">
            <v>8</v>
          </cell>
          <cell r="P31">
            <v>0</v>
          </cell>
          <cell r="Q31">
            <v>58.209134615384613</v>
          </cell>
          <cell r="R31">
            <v>7</v>
          </cell>
          <cell r="S31">
            <v>0</v>
          </cell>
          <cell r="T31">
            <v>0</v>
          </cell>
        </row>
        <row r="32">
          <cell r="B32" t="str">
            <v>4-1228</v>
          </cell>
          <cell r="C32" t="str">
            <v>Pa Sinuon</v>
          </cell>
          <cell r="D32">
            <v>41970</v>
          </cell>
          <cell r="E32">
            <v>128</v>
          </cell>
          <cell r="F32">
            <v>4.9230769230769234</v>
          </cell>
          <cell r="G32">
            <v>0.61538461538461542</v>
          </cell>
          <cell r="H32">
            <v>0</v>
          </cell>
          <cell r="I32">
            <v>0</v>
          </cell>
          <cell r="J32">
            <v>0</v>
          </cell>
          <cell r="K32">
            <v>26</v>
          </cell>
          <cell r="L32">
            <v>128</v>
          </cell>
          <cell r="M32">
            <v>45</v>
          </cell>
          <cell r="O32">
            <v>8</v>
          </cell>
          <cell r="P32">
            <v>0</v>
          </cell>
          <cell r="Q32">
            <v>51.384615384615387</v>
          </cell>
          <cell r="R32">
            <v>7</v>
          </cell>
          <cell r="S32">
            <v>13</v>
          </cell>
          <cell r="T32">
            <v>0</v>
          </cell>
        </row>
        <row r="33">
          <cell r="B33" t="str">
            <v>4-1428</v>
          </cell>
          <cell r="C33" t="str">
            <v>Thoem Chantha</v>
          </cell>
          <cell r="D33">
            <v>42114</v>
          </cell>
          <cell r="E33">
            <v>128</v>
          </cell>
          <cell r="F33">
            <v>4.9230769230769234</v>
          </cell>
          <cell r="G33">
            <v>0.61538461538461542</v>
          </cell>
          <cell r="H33">
            <v>0</v>
          </cell>
          <cell r="I33">
            <v>0</v>
          </cell>
          <cell r="J33">
            <v>0</v>
          </cell>
          <cell r="K33">
            <v>26</v>
          </cell>
          <cell r="L33">
            <v>128</v>
          </cell>
          <cell r="M33">
            <v>44</v>
          </cell>
          <cell r="O33">
            <v>0</v>
          </cell>
          <cell r="P33">
            <v>0</v>
          </cell>
          <cell r="Q33">
            <v>40.61538461538462</v>
          </cell>
          <cell r="R33">
            <v>7</v>
          </cell>
          <cell r="S33">
            <v>13</v>
          </cell>
          <cell r="T33">
            <v>0</v>
          </cell>
        </row>
        <row r="34">
          <cell r="B34" t="str">
            <v>4-1434</v>
          </cell>
          <cell r="C34" t="str">
            <v>Seom Savin</v>
          </cell>
          <cell r="D34">
            <v>42114</v>
          </cell>
          <cell r="E34">
            <v>125</v>
          </cell>
          <cell r="F34">
            <v>4.8076923076923075</v>
          </cell>
          <cell r="G34">
            <v>0.60096153846153844</v>
          </cell>
          <cell r="H34">
            <v>0</v>
          </cell>
          <cell r="I34">
            <v>0.25</v>
          </cell>
          <cell r="J34">
            <v>2</v>
          </cell>
          <cell r="K34">
            <v>23.75</v>
          </cell>
          <cell r="L34">
            <v>114.18269230769231</v>
          </cell>
          <cell r="M34">
            <v>39</v>
          </cell>
          <cell r="O34">
            <v>24</v>
          </cell>
          <cell r="P34">
            <v>0</v>
          </cell>
          <cell r="Q34">
            <v>64.00240384615384</v>
          </cell>
          <cell r="R34">
            <v>7</v>
          </cell>
          <cell r="S34">
            <v>0</v>
          </cell>
          <cell r="T34">
            <v>0</v>
          </cell>
        </row>
        <row r="35">
          <cell r="B35" t="str">
            <v>4-1601</v>
          </cell>
          <cell r="C35" t="str">
            <v>Nhor Sothea</v>
          </cell>
          <cell r="D35">
            <v>42135</v>
          </cell>
          <cell r="E35">
            <v>134</v>
          </cell>
          <cell r="F35">
            <v>5.1538461538461542</v>
          </cell>
          <cell r="G35">
            <v>0.64423076923076927</v>
          </cell>
          <cell r="H35">
            <v>0</v>
          </cell>
          <cell r="I35">
            <v>0</v>
          </cell>
          <cell r="J35">
            <v>0</v>
          </cell>
          <cell r="K35">
            <v>26</v>
          </cell>
          <cell r="L35">
            <v>134</v>
          </cell>
          <cell r="M35">
            <v>45</v>
          </cell>
          <cell r="O35">
            <v>8</v>
          </cell>
          <cell r="P35">
            <v>0</v>
          </cell>
          <cell r="Q35">
            <v>53.793269230769234</v>
          </cell>
          <cell r="R35">
            <v>7</v>
          </cell>
          <cell r="S35">
            <v>13</v>
          </cell>
          <cell r="T35">
            <v>0</v>
          </cell>
        </row>
        <row r="36">
          <cell r="B36" t="str">
            <v>4-1637</v>
          </cell>
          <cell r="C36" t="str">
            <v>Pen Channa</v>
          </cell>
          <cell r="D36">
            <v>42142</v>
          </cell>
          <cell r="E36">
            <v>130</v>
          </cell>
          <cell r="F36">
            <v>5</v>
          </cell>
          <cell r="G36">
            <v>0.625</v>
          </cell>
          <cell r="H36">
            <v>0</v>
          </cell>
          <cell r="I36">
            <v>0</v>
          </cell>
          <cell r="J36">
            <v>0</v>
          </cell>
          <cell r="K36">
            <v>26</v>
          </cell>
          <cell r="L36">
            <v>130</v>
          </cell>
          <cell r="M36">
            <v>45</v>
          </cell>
          <cell r="O36">
            <v>8</v>
          </cell>
          <cell r="P36">
            <v>0</v>
          </cell>
          <cell r="Q36">
            <v>52.1875</v>
          </cell>
          <cell r="R36">
            <v>7</v>
          </cell>
          <cell r="S36">
            <v>13</v>
          </cell>
          <cell r="T36">
            <v>0</v>
          </cell>
        </row>
        <row r="37">
          <cell r="B37" t="str">
            <v>4-1661</v>
          </cell>
          <cell r="C37" t="str">
            <v>Pol Sukhuon</v>
          </cell>
          <cell r="D37">
            <v>42147</v>
          </cell>
          <cell r="E37">
            <v>130</v>
          </cell>
          <cell r="F37">
            <v>5</v>
          </cell>
          <cell r="G37">
            <v>0.625</v>
          </cell>
          <cell r="H37">
            <v>0</v>
          </cell>
          <cell r="I37">
            <v>0.5</v>
          </cell>
          <cell r="J37">
            <v>0</v>
          </cell>
          <cell r="K37">
            <v>25.5</v>
          </cell>
          <cell r="L37">
            <v>127.5</v>
          </cell>
          <cell r="M37">
            <v>49.5</v>
          </cell>
          <cell r="O37">
            <v>16</v>
          </cell>
          <cell r="P37">
            <v>0</v>
          </cell>
          <cell r="Q37">
            <v>66.40625</v>
          </cell>
          <cell r="R37">
            <v>7</v>
          </cell>
          <cell r="S37">
            <v>12.75</v>
          </cell>
          <cell r="T37">
            <v>0</v>
          </cell>
        </row>
        <row r="38">
          <cell r="B38" t="str">
            <v>4-1679</v>
          </cell>
          <cell r="C38" t="str">
            <v>Sey Saret</v>
          </cell>
          <cell r="D38">
            <v>42153</v>
          </cell>
          <cell r="E38">
            <v>132</v>
          </cell>
          <cell r="F38">
            <v>5.0769230769230766</v>
          </cell>
          <cell r="G38">
            <v>0.63461538461538458</v>
          </cell>
          <cell r="H38">
            <v>0</v>
          </cell>
          <cell r="I38">
            <v>0</v>
          </cell>
          <cell r="J38">
            <v>0</v>
          </cell>
          <cell r="K38">
            <v>26</v>
          </cell>
          <cell r="L38">
            <v>132</v>
          </cell>
          <cell r="M38">
            <v>56.5</v>
          </cell>
          <cell r="O38">
            <v>8</v>
          </cell>
          <cell r="P38">
            <v>0</v>
          </cell>
          <cell r="Q38">
            <v>63.937499999999993</v>
          </cell>
          <cell r="R38">
            <v>7</v>
          </cell>
          <cell r="S38">
            <v>13</v>
          </cell>
          <cell r="T38">
            <v>0</v>
          </cell>
        </row>
        <row r="39">
          <cell r="B39" t="str">
            <v>4-1694</v>
          </cell>
          <cell r="C39" t="str">
            <v>Khoem Savon</v>
          </cell>
          <cell r="D39">
            <v>42157</v>
          </cell>
          <cell r="E39">
            <v>134</v>
          </cell>
          <cell r="F39">
            <v>5.1538461538461542</v>
          </cell>
          <cell r="G39">
            <v>0.64423076923076927</v>
          </cell>
          <cell r="H39">
            <v>0</v>
          </cell>
          <cell r="I39">
            <v>0</v>
          </cell>
          <cell r="J39">
            <v>0</v>
          </cell>
          <cell r="K39">
            <v>26</v>
          </cell>
          <cell r="L39">
            <v>134</v>
          </cell>
          <cell r="M39">
            <v>45</v>
          </cell>
          <cell r="O39">
            <v>8</v>
          </cell>
          <cell r="P39">
            <v>0</v>
          </cell>
          <cell r="Q39">
            <v>53.793269230769234</v>
          </cell>
          <cell r="R39">
            <v>7</v>
          </cell>
          <cell r="S39">
            <v>13</v>
          </cell>
          <cell r="T39">
            <v>0</v>
          </cell>
        </row>
        <row r="40">
          <cell r="B40" t="str">
            <v>4-1714</v>
          </cell>
          <cell r="C40" t="str">
            <v>Mao Sophat</v>
          </cell>
          <cell r="D40">
            <v>42158</v>
          </cell>
          <cell r="E40">
            <v>135</v>
          </cell>
          <cell r="F40">
            <v>5.1923076923076925</v>
          </cell>
          <cell r="G40">
            <v>0.64903846153846156</v>
          </cell>
          <cell r="H40">
            <v>0</v>
          </cell>
          <cell r="I40">
            <v>0</v>
          </cell>
          <cell r="J40">
            <v>0</v>
          </cell>
          <cell r="K40">
            <v>26</v>
          </cell>
          <cell r="L40">
            <v>135</v>
          </cell>
          <cell r="M40">
            <v>45</v>
          </cell>
          <cell r="O40">
            <v>8</v>
          </cell>
          <cell r="P40">
            <v>0</v>
          </cell>
          <cell r="Q40">
            <v>54.19471153846154</v>
          </cell>
          <cell r="R40">
            <v>7</v>
          </cell>
          <cell r="S40">
            <v>13</v>
          </cell>
          <cell r="T40">
            <v>0</v>
          </cell>
        </row>
        <row r="41">
          <cell r="B41" t="str">
            <v>4-1716</v>
          </cell>
          <cell r="C41" t="str">
            <v>Moak Ry</v>
          </cell>
          <cell r="D41">
            <v>42157</v>
          </cell>
          <cell r="E41">
            <v>132</v>
          </cell>
          <cell r="F41">
            <v>5.0769230769230766</v>
          </cell>
          <cell r="G41">
            <v>0.63461538461538458</v>
          </cell>
          <cell r="H41">
            <v>0</v>
          </cell>
          <cell r="I41">
            <v>0</v>
          </cell>
          <cell r="J41">
            <v>0</v>
          </cell>
          <cell r="K41">
            <v>26</v>
          </cell>
          <cell r="L41">
            <v>132</v>
          </cell>
          <cell r="M41">
            <v>47</v>
          </cell>
          <cell r="O41">
            <v>8</v>
          </cell>
          <cell r="P41">
            <v>0</v>
          </cell>
          <cell r="Q41">
            <v>54.894230769230766</v>
          </cell>
          <cell r="R41">
            <v>7</v>
          </cell>
          <cell r="S41">
            <v>13</v>
          </cell>
          <cell r="T41">
            <v>0</v>
          </cell>
        </row>
        <row r="42">
          <cell r="B42" t="str">
            <v>4-1738</v>
          </cell>
          <cell r="C42" t="str">
            <v>Then Sokheng</v>
          </cell>
          <cell r="D42">
            <v>42164</v>
          </cell>
          <cell r="E42">
            <v>128</v>
          </cell>
          <cell r="F42">
            <v>4.9230769230769234</v>
          </cell>
          <cell r="G42">
            <v>0.61538461538461542</v>
          </cell>
          <cell r="H42">
            <v>0</v>
          </cell>
          <cell r="I42">
            <v>0</v>
          </cell>
          <cell r="J42">
            <v>5</v>
          </cell>
          <cell r="K42">
            <v>21</v>
          </cell>
          <cell r="L42">
            <v>103.38461538461539</v>
          </cell>
          <cell r="M42">
            <v>38</v>
          </cell>
          <cell r="O42">
            <v>8</v>
          </cell>
          <cell r="P42">
            <v>0</v>
          </cell>
          <cell r="Q42">
            <v>44.923076923076927</v>
          </cell>
          <cell r="R42">
            <v>7</v>
          </cell>
          <cell r="S42">
            <v>10.5</v>
          </cell>
          <cell r="T42">
            <v>0</v>
          </cell>
        </row>
        <row r="43">
          <cell r="B43" t="str">
            <v>4-1808</v>
          </cell>
          <cell r="C43" t="str">
            <v>Orn Sreylot</v>
          </cell>
          <cell r="D43">
            <v>42226</v>
          </cell>
          <cell r="E43">
            <v>128</v>
          </cell>
          <cell r="F43">
            <v>4.9230769230769234</v>
          </cell>
          <cell r="G43">
            <v>0.61538461538461542</v>
          </cell>
          <cell r="H43">
            <v>0</v>
          </cell>
          <cell r="I43">
            <v>7</v>
          </cell>
          <cell r="J43">
            <v>0</v>
          </cell>
          <cell r="K43">
            <v>19</v>
          </cell>
          <cell r="L43">
            <v>93.538461538461547</v>
          </cell>
          <cell r="M43">
            <v>34</v>
          </cell>
          <cell r="O43">
            <v>0</v>
          </cell>
          <cell r="P43">
            <v>0</v>
          </cell>
          <cell r="Q43">
            <v>31.384615384615387</v>
          </cell>
          <cell r="R43">
            <v>0</v>
          </cell>
          <cell r="S43">
            <v>9.5</v>
          </cell>
          <cell r="T43">
            <v>0</v>
          </cell>
        </row>
        <row r="44">
          <cell r="B44" t="str">
            <v>4-1810</v>
          </cell>
          <cell r="C44" t="str">
            <v>Chin Koeng</v>
          </cell>
          <cell r="D44">
            <v>42229</v>
          </cell>
          <cell r="E44">
            <v>128</v>
          </cell>
          <cell r="F44">
            <v>4.9230769230769234</v>
          </cell>
          <cell r="G44">
            <v>0.61538461538461542</v>
          </cell>
          <cell r="H44">
            <v>0</v>
          </cell>
          <cell r="I44">
            <v>10</v>
          </cell>
          <cell r="J44">
            <v>0</v>
          </cell>
          <cell r="K44">
            <v>16</v>
          </cell>
          <cell r="L44">
            <v>78.769230769230774</v>
          </cell>
          <cell r="M44">
            <v>36.5</v>
          </cell>
          <cell r="O44">
            <v>8</v>
          </cell>
          <cell r="P44">
            <v>0</v>
          </cell>
          <cell r="Q44">
            <v>43.53846153846154</v>
          </cell>
          <cell r="R44">
            <v>7</v>
          </cell>
          <cell r="S44">
            <v>6.5</v>
          </cell>
          <cell r="T44">
            <v>0</v>
          </cell>
        </row>
        <row r="45">
          <cell r="B45" t="str">
            <v>4-1832</v>
          </cell>
          <cell r="C45" t="str">
            <v>Moch Yoeurng</v>
          </cell>
          <cell r="D45">
            <v>42237</v>
          </cell>
          <cell r="E45">
            <v>123</v>
          </cell>
          <cell r="F45">
            <v>4.7307692307692308</v>
          </cell>
          <cell r="G45">
            <v>0.59134615384615385</v>
          </cell>
          <cell r="H45">
            <v>0</v>
          </cell>
          <cell r="I45">
            <v>17</v>
          </cell>
          <cell r="J45">
            <v>0</v>
          </cell>
          <cell r="K45">
            <v>9</v>
          </cell>
          <cell r="L45">
            <v>42.57692307692308</v>
          </cell>
          <cell r="M45">
            <v>13.5</v>
          </cell>
          <cell r="O45">
            <v>8</v>
          </cell>
          <cell r="P45">
            <v>0</v>
          </cell>
          <cell r="Q45">
            <v>21.436298076923077</v>
          </cell>
          <cell r="R45">
            <v>0</v>
          </cell>
          <cell r="S45">
            <v>4.5</v>
          </cell>
          <cell r="T45">
            <v>0</v>
          </cell>
        </row>
      </sheetData>
      <sheetData sheetId="4">
        <row r="9">
          <cell r="B9" t="str">
            <v>5-0263</v>
          </cell>
          <cell r="C9" t="str">
            <v>Sit Srey</v>
          </cell>
          <cell r="D9">
            <v>39224</v>
          </cell>
          <cell r="E9">
            <v>132</v>
          </cell>
          <cell r="F9">
            <v>5.0769230769230766</v>
          </cell>
          <cell r="G9">
            <v>0.63461538461538458</v>
          </cell>
          <cell r="H9">
            <v>0</v>
          </cell>
          <cell r="I9">
            <v>1.5</v>
          </cell>
          <cell r="J9">
            <v>0</v>
          </cell>
          <cell r="K9">
            <v>24.5</v>
          </cell>
          <cell r="L9">
            <v>124.38461538461539</v>
          </cell>
          <cell r="M9">
            <v>41.5</v>
          </cell>
          <cell r="O9">
            <v>8</v>
          </cell>
          <cell r="P9">
            <v>0</v>
          </cell>
          <cell r="Q9">
            <v>49.658653846153847</v>
          </cell>
          <cell r="R9">
            <v>12</v>
          </cell>
          <cell r="S9">
            <v>12.25</v>
          </cell>
          <cell r="T9">
            <v>0</v>
          </cell>
        </row>
        <row r="10">
          <cell r="B10" t="str">
            <v>5-0348</v>
          </cell>
          <cell r="C10" t="str">
            <v>Them Sreytum</v>
          </cell>
          <cell r="D10">
            <v>39924</v>
          </cell>
          <cell r="E10">
            <v>135</v>
          </cell>
          <cell r="F10">
            <v>5.1923076923076925</v>
          </cell>
          <cell r="G10">
            <v>0.64903846153846156</v>
          </cell>
          <cell r="H10">
            <v>0</v>
          </cell>
          <cell r="I10">
            <v>0.5</v>
          </cell>
          <cell r="J10">
            <v>0</v>
          </cell>
          <cell r="K10">
            <v>25.5</v>
          </cell>
          <cell r="L10">
            <v>132.40384615384616</v>
          </cell>
          <cell r="M10">
            <v>43.5</v>
          </cell>
          <cell r="O10">
            <v>0</v>
          </cell>
          <cell r="P10">
            <v>0</v>
          </cell>
          <cell r="Q10">
            <v>42.349759615384613</v>
          </cell>
          <cell r="R10">
            <v>7</v>
          </cell>
          <cell r="S10">
            <v>12.75</v>
          </cell>
          <cell r="T10">
            <v>7</v>
          </cell>
        </row>
        <row r="11">
          <cell r="B11" t="str">
            <v>5-0404</v>
          </cell>
          <cell r="C11" t="str">
            <v>Song Sokong</v>
          </cell>
          <cell r="D11">
            <v>41615</v>
          </cell>
          <cell r="E11">
            <v>134</v>
          </cell>
          <cell r="F11">
            <v>5.1538461538461542</v>
          </cell>
          <cell r="G11">
            <v>0.64423076923076927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134</v>
          </cell>
          <cell r="M11">
            <v>45</v>
          </cell>
          <cell r="O11">
            <v>0</v>
          </cell>
          <cell r="P11">
            <v>0</v>
          </cell>
          <cell r="Q11">
            <v>43.485576923076927</v>
          </cell>
          <cell r="R11">
            <v>7</v>
          </cell>
          <cell r="S11">
            <v>13</v>
          </cell>
          <cell r="T11">
            <v>2</v>
          </cell>
        </row>
        <row r="12">
          <cell r="B12" t="str">
            <v>5-0405</v>
          </cell>
          <cell r="C12" t="str">
            <v>Eang Sreyda</v>
          </cell>
          <cell r="D12">
            <v>41499</v>
          </cell>
          <cell r="E12">
            <v>130</v>
          </cell>
          <cell r="F12">
            <v>5</v>
          </cell>
          <cell r="G12">
            <v>0.625</v>
          </cell>
          <cell r="H12">
            <v>0</v>
          </cell>
          <cell r="I12">
            <v>0.5</v>
          </cell>
          <cell r="J12">
            <v>0</v>
          </cell>
          <cell r="K12">
            <v>25.5</v>
          </cell>
          <cell r="L12">
            <v>127.5</v>
          </cell>
          <cell r="M12">
            <v>43</v>
          </cell>
          <cell r="O12">
            <v>8</v>
          </cell>
          <cell r="P12">
            <v>0</v>
          </cell>
          <cell r="Q12">
            <v>50.3125</v>
          </cell>
          <cell r="R12">
            <v>7</v>
          </cell>
          <cell r="S12">
            <v>12.75</v>
          </cell>
          <cell r="T12">
            <v>2</v>
          </cell>
        </row>
        <row r="13">
          <cell r="B13" t="str">
            <v>5-0410</v>
          </cell>
          <cell r="C13" t="str">
            <v>Phon Chan</v>
          </cell>
          <cell r="D13">
            <v>41226</v>
          </cell>
          <cell r="E13">
            <v>135</v>
          </cell>
          <cell r="F13">
            <v>5.1923076923076925</v>
          </cell>
          <cell r="G13">
            <v>0.64903846153846156</v>
          </cell>
          <cell r="H13">
            <v>0</v>
          </cell>
          <cell r="I13">
            <v>1</v>
          </cell>
          <cell r="J13">
            <v>0</v>
          </cell>
          <cell r="K13">
            <v>25</v>
          </cell>
          <cell r="L13">
            <v>129.80769230769232</v>
          </cell>
          <cell r="M13">
            <v>43.5</v>
          </cell>
          <cell r="O13">
            <v>8</v>
          </cell>
          <cell r="P13">
            <v>0</v>
          </cell>
          <cell r="Q13">
            <v>52.734375</v>
          </cell>
          <cell r="R13">
            <v>7</v>
          </cell>
          <cell r="S13">
            <v>12.5</v>
          </cell>
          <cell r="T13">
            <v>3</v>
          </cell>
        </row>
        <row r="14">
          <cell r="B14" t="str">
            <v>5-0415</v>
          </cell>
          <cell r="C14" t="str">
            <v>Sor Det</v>
          </cell>
          <cell r="D14">
            <v>41898</v>
          </cell>
          <cell r="E14">
            <v>134</v>
          </cell>
          <cell r="F14">
            <v>5.1538461538461542</v>
          </cell>
          <cell r="G14">
            <v>0.64423076923076927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134</v>
          </cell>
          <cell r="M14">
            <v>30</v>
          </cell>
          <cell r="O14">
            <v>0</v>
          </cell>
          <cell r="P14">
            <v>0</v>
          </cell>
          <cell r="Q14">
            <v>28.990384615384613</v>
          </cell>
          <cell r="R14">
            <v>7</v>
          </cell>
          <cell r="S14">
            <v>13</v>
          </cell>
        </row>
        <row r="15">
          <cell r="B15" t="str">
            <v>5-0416</v>
          </cell>
          <cell r="C15" t="str">
            <v>Sok Dina</v>
          </cell>
          <cell r="D15">
            <v>41205</v>
          </cell>
          <cell r="E15">
            <v>134</v>
          </cell>
          <cell r="F15">
            <v>5.1538461538461542</v>
          </cell>
          <cell r="G15">
            <v>0.64423076923076927</v>
          </cell>
          <cell r="H15">
            <v>0</v>
          </cell>
          <cell r="I15">
            <v>1.5</v>
          </cell>
          <cell r="J15">
            <v>0</v>
          </cell>
          <cell r="K15">
            <v>24.5</v>
          </cell>
          <cell r="L15">
            <v>126.26923076923077</v>
          </cell>
          <cell r="M15">
            <v>41</v>
          </cell>
          <cell r="O15">
            <v>0</v>
          </cell>
          <cell r="P15">
            <v>0</v>
          </cell>
          <cell r="Q15">
            <v>39.620192307692307</v>
          </cell>
          <cell r="R15">
            <v>7</v>
          </cell>
          <cell r="S15">
            <v>12.25</v>
          </cell>
          <cell r="T15">
            <v>3</v>
          </cell>
        </row>
        <row r="16">
          <cell r="B16" t="str">
            <v>5-0418</v>
          </cell>
          <cell r="C16" t="str">
            <v>Kim Chariya</v>
          </cell>
          <cell r="D16">
            <v>40591</v>
          </cell>
          <cell r="E16">
            <v>145</v>
          </cell>
          <cell r="F16">
            <v>5.5769230769230766</v>
          </cell>
          <cell r="G16">
            <v>0.69711538461538458</v>
          </cell>
          <cell r="H16">
            <v>0</v>
          </cell>
          <cell r="I16">
            <v>2</v>
          </cell>
          <cell r="J16">
            <v>0</v>
          </cell>
          <cell r="K16">
            <v>24</v>
          </cell>
          <cell r="L16">
            <v>133.84615384615384</v>
          </cell>
          <cell r="M16">
            <v>43</v>
          </cell>
          <cell r="O16">
            <v>8</v>
          </cell>
          <cell r="P16">
            <v>0</v>
          </cell>
          <cell r="Q16">
            <v>56.11778846153846</v>
          </cell>
          <cell r="R16">
            <v>7</v>
          </cell>
          <cell r="S16">
            <v>12</v>
          </cell>
          <cell r="T16">
            <v>5</v>
          </cell>
        </row>
        <row r="17">
          <cell r="B17" t="str">
            <v>5-0420</v>
          </cell>
          <cell r="C17" t="str">
            <v>Ang Nimol</v>
          </cell>
          <cell r="D17">
            <v>41104</v>
          </cell>
          <cell r="E17">
            <v>130</v>
          </cell>
          <cell r="F17">
            <v>5</v>
          </cell>
          <cell r="G17">
            <v>0.625</v>
          </cell>
          <cell r="H17">
            <v>0</v>
          </cell>
          <cell r="I17">
            <v>0</v>
          </cell>
          <cell r="J17">
            <v>2</v>
          </cell>
          <cell r="K17">
            <v>24</v>
          </cell>
          <cell r="L17">
            <v>120</v>
          </cell>
          <cell r="M17">
            <v>43</v>
          </cell>
          <cell r="N17">
            <v>0</v>
          </cell>
          <cell r="O17">
            <v>8</v>
          </cell>
          <cell r="P17">
            <v>0</v>
          </cell>
          <cell r="Q17">
            <v>50.3125</v>
          </cell>
          <cell r="R17">
            <v>7</v>
          </cell>
          <cell r="S17">
            <v>12</v>
          </cell>
          <cell r="T17">
            <v>4</v>
          </cell>
        </row>
        <row r="18">
          <cell r="B18" t="str">
            <v>5-0426</v>
          </cell>
          <cell r="C18" t="str">
            <v>Thong Kanha</v>
          </cell>
          <cell r="D18">
            <v>40627</v>
          </cell>
          <cell r="E18">
            <v>135</v>
          </cell>
          <cell r="F18">
            <v>5.1923076923076925</v>
          </cell>
          <cell r="G18">
            <v>0.64903846153846156</v>
          </cell>
          <cell r="H18">
            <v>0</v>
          </cell>
          <cell r="I18">
            <v>0</v>
          </cell>
          <cell r="J18">
            <v>0</v>
          </cell>
          <cell r="K18">
            <v>26</v>
          </cell>
          <cell r="L18">
            <v>135</v>
          </cell>
          <cell r="M18">
            <v>47</v>
          </cell>
          <cell r="O18">
            <v>8</v>
          </cell>
          <cell r="P18">
            <v>0</v>
          </cell>
          <cell r="Q18">
            <v>56.141826923076927</v>
          </cell>
          <cell r="R18">
            <v>7</v>
          </cell>
          <cell r="S18">
            <v>13</v>
          </cell>
          <cell r="T18">
            <v>5</v>
          </cell>
        </row>
        <row r="19">
          <cell r="B19" t="str">
            <v>5-0439</v>
          </cell>
          <cell r="C19" t="str">
            <v>Tha Sreyleak</v>
          </cell>
          <cell r="D19">
            <v>41754</v>
          </cell>
          <cell r="E19">
            <v>134</v>
          </cell>
          <cell r="F19">
            <v>5.1538461538461542</v>
          </cell>
          <cell r="G19">
            <v>0.64423076923076927</v>
          </cell>
          <cell r="H19">
            <v>0</v>
          </cell>
          <cell r="I19">
            <v>0</v>
          </cell>
          <cell r="J19">
            <v>0</v>
          </cell>
          <cell r="K19">
            <v>26</v>
          </cell>
          <cell r="L19">
            <v>134</v>
          </cell>
          <cell r="M19">
            <v>43</v>
          </cell>
          <cell r="O19">
            <v>8</v>
          </cell>
          <cell r="P19">
            <v>0</v>
          </cell>
          <cell r="Q19">
            <v>51.860576923076927</v>
          </cell>
          <cell r="R19">
            <v>7</v>
          </cell>
          <cell r="S19">
            <v>13</v>
          </cell>
          <cell r="T19">
            <v>2</v>
          </cell>
        </row>
        <row r="20">
          <cell r="B20" t="str">
            <v>5-0445</v>
          </cell>
          <cell r="C20" t="str">
            <v>Thoeun Soriya</v>
          </cell>
          <cell r="D20">
            <v>41776</v>
          </cell>
          <cell r="E20">
            <v>130</v>
          </cell>
          <cell r="F20">
            <v>5</v>
          </cell>
          <cell r="G20">
            <v>0.625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130</v>
          </cell>
          <cell r="M20">
            <v>30</v>
          </cell>
          <cell r="O20">
            <v>0</v>
          </cell>
          <cell r="P20">
            <v>0</v>
          </cell>
          <cell r="Q20">
            <v>28.125</v>
          </cell>
          <cell r="R20">
            <v>7</v>
          </cell>
          <cell r="S20">
            <v>13</v>
          </cell>
          <cell r="T20">
            <v>2</v>
          </cell>
        </row>
        <row r="21">
          <cell r="B21" t="str">
            <v>5-0455</v>
          </cell>
          <cell r="C21" t="str">
            <v>Ung Toma</v>
          </cell>
          <cell r="D21">
            <v>40820</v>
          </cell>
          <cell r="E21">
            <v>135</v>
          </cell>
          <cell r="F21">
            <v>5.1923076923076925</v>
          </cell>
          <cell r="G21">
            <v>0.64903846153846156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135</v>
          </cell>
          <cell r="M21">
            <v>49</v>
          </cell>
          <cell r="O21">
            <v>8</v>
          </cell>
          <cell r="P21">
            <v>0</v>
          </cell>
          <cell r="Q21">
            <v>58.088942307692314</v>
          </cell>
          <cell r="R21">
            <v>7</v>
          </cell>
          <cell r="S21">
            <v>13</v>
          </cell>
          <cell r="T21">
            <v>4</v>
          </cell>
        </row>
        <row r="22">
          <cell r="B22" t="str">
            <v>5-0459</v>
          </cell>
          <cell r="C22" t="str">
            <v>Nhoem Kunthea</v>
          </cell>
          <cell r="D22">
            <v>40820</v>
          </cell>
          <cell r="E22">
            <v>130</v>
          </cell>
          <cell r="F22">
            <v>5</v>
          </cell>
          <cell r="G22">
            <v>0.625</v>
          </cell>
          <cell r="H22">
            <v>0</v>
          </cell>
          <cell r="I22">
            <v>1</v>
          </cell>
          <cell r="J22">
            <v>0</v>
          </cell>
          <cell r="K22">
            <v>25</v>
          </cell>
          <cell r="L22">
            <v>125</v>
          </cell>
          <cell r="M22">
            <v>45</v>
          </cell>
          <cell r="O22">
            <v>8</v>
          </cell>
          <cell r="P22">
            <v>0</v>
          </cell>
          <cell r="Q22">
            <v>52.1875</v>
          </cell>
          <cell r="R22">
            <v>7</v>
          </cell>
          <cell r="S22">
            <v>12.5</v>
          </cell>
          <cell r="T22">
            <v>4</v>
          </cell>
        </row>
        <row r="23">
          <cell r="B23" t="str">
            <v>5-0464</v>
          </cell>
          <cell r="C23" t="str">
            <v>Eang Sokport</v>
          </cell>
          <cell r="D23">
            <v>41845</v>
          </cell>
          <cell r="E23">
            <v>130</v>
          </cell>
          <cell r="F23">
            <v>5</v>
          </cell>
          <cell r="G23">
            <v>0.625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130</v>
          </cell>
          <cell r="M23">
            <v>45</v>
          </cell>
          <cell r="O23">
            <v>8</v>
          </cell>
          <cell r="P23">
            <v>0</v>
          </cell>
          <cell r="Q23">
            <v>52.1875</v>
          </cell>
          <cell r="R23">
            <v>7</v>
          </cell>
          <cell r="S23">
            <v>13</v>
          </cell>
          <cell r="T23">
            <v>0</v>
          </cell>
        </row>
        <row r="24">
          <cell r="B24" t="str">
            <v>5-0549</v>
          </cell>
          <cell r="C24" t="str">
            <v>Huong Rithy</v>
          </cell>
          <cell r="D24">
            <v>41934</v>
          </cell>
          <cell r="E24">
            <v>140</v>
          </cell>
          <cell r="F24">
            <v>5.384615384615385</v>
          </cell>
          <cell r="G24">
            <v>0.67307692307692313</v>
          </cell>
          <cell r="H24">
            <v>0</v>
          </cell>
          <cell r="I24">
            <v>0</v>
          </cell>
          <cell r="J24">
            <v>0</v>
          </cell>
          <cell r="K24">
            <v>26</v>
          </cell>
          <cell r="L24">
            <v>140</v>
          </cell>
          <cell r="M24">
            <v>52.5</v>
          </cell>
          <cell r="O24">
            <v>9.5</v>
          </cell>
          <cell r="P24">
            <v>0</v>
          </cell>
          <cell r="Q24">
            <v>65.793269230769241</v>
          </cell>
          <cell r="R24">
            <v>7</v>
          </cell>
          <cell r="S24">
            <v>13</v>
          </cell>
          <cell r="T24">
            <v>0</v>
          </cell>
        </row>
        <row r="25">
          <cell r="B25" t="str">
            <v>5-0730</v>
          </cell>
          <cell r="C25" t="str">
            <v>Pov Ratha</v>
          </cell>
          <cell r="D25">
            <v>41940</v>
          </cell>
          <cell r="E25">
            <v>135</v>
          </cell>
          <cell r="F25">
            <v>5.1923076923076925</v>
          </cell>
          <cell r="G25">
            <v>0.64903846153846156</v>
          </cell>
          <cell r="H25">
            <v>0</v>
          </cell>
          <cell r="I25">
            <v>0</v>
          </cell>
          <cell r="J25">
            <v>0</v>
          </cell>
          <cell r="K25">
            <v>26</v>
          </cell>
          <cell r="L25">
            <v>135</v>
          </cell>
          <cell r="M25">
            <v>30</v>
          </cell>
          <cell r="O25">
            <v>0</v>
          </cell>
          <cell r="P25">
            <v>0</v>
          </cell>
          <cell r="Q25">
            <v>29.20673076923077</v>
          </cell>
          <cell r="R25">
            <v>7</v>
          </cell>
          <cell r="S25">
            <v>13</v>
          </cell>
          <cell r="T25">
            <v>0</v>
          </cell>
        </row>
        <row r="26">
          <cell r="B26" t="str">
            <v>5-0734</v>
          </cell>
          <cell r="C26" t="str">
            <v>In Rathana</v>
          </cell>
          <cell r="D26">
            <v>41939</v>
          </cell>
          <cell r="E26">
            <v>135</v>
          </cell>
          <cell r="F26">
            <v>5.1923076923076925</v>
          </cell>
          <cell r="G26">
            <v>0.64903846153846156</v>
          </cell>
          <cell r="H26">
            <v>0</v>
          </cell>
          <cell r="I26">
            <v>0</v>
          </cell>
          <cell r="J26">
            <v>5</v>
          </cell>
          <cell r="K26">
            <v>21</v>
          </cell>
          <cell r="L26">
            <v>109.03846153846153</v>
          </cell>
          <cell r="M26">
            <v>37</v>
          </cell>
          <cell r="O26">
            <v>8</v>
          </cell>
          <cell r="P26">
            <v>0</v>
          </cell>
          <cell r="Q26">
            <v>46.40625</v>
          </cell>
          <cell r="R26">
            <v>7</v>
          </cell>
          <cell r="S26">
            <v>10.5</v>
          </cell>
          <cell r="T26">
            <v>0</v>
          </cell>
        </row>
        <row r="27">
          <cell r="B27" t="str">
            <v>5-0800</v>
          </cell>
          <cell r="C27" t="str">
            <v>Horl Kanitha</v>
          </cell>
          <cell r="D27">
            <v>41865</v>
          </cell>
          <cell r="E27">
            <v>132</v>
          </cell>
          <cell r="F27">
            <v>5.0769230769230766</v>
          </cell>
          <cell r="G27">
            <v>0.63461538461538458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132</v>
          </cell>
          <cell r="M27">
            <v>45</v>
          </cell>
          <cell r="O27">
            <v>8</v>
          </cell>
          <cell r="P27">
            <v>0</v>
          </cell>
          <cell r="Q27">
            <v>52.990384615384613</v>
          </cell>
          <cell r="R27">
            <v>7</v>
          </cell>
          <cell r="S27">
            <v>13</v>
          </cell>
          <cell r="T27">
            <v>0</v>
          </cell>
        </row>
        <row r="28">
          <cell r="B28" t="str">
            <v>5-0931</v>
          </cell>
          <cell r="C28" t="str">
            <v>Thoeung Yan</v>
          </cell>
          <cell r="D28">
            <v>39863</v>
          </cell>
          <cell r="E28">
            <v>135</v>
          </cell>
          <cell r="F28">
            <v>5.1923076923076925</v>
          </cell>
          <cell r="G28">
            <v>0.64903846153846156</v>
          </cell>
          <cell r="H28">
            <v>0</v>
          </cell>
          <cell r="I28">
            <v>0</v>
          </cell>
          <cell r="J28">
            <v>0</v>
          </cell>
          <cell r="K28">
            <v>26</v>
          </cell>
          <cell r="L28">
            <v>135</v>
          </cell>
          <cell r="M28">
            <v>47</v>
          </cell>
          <cell r="O28">
            <v>8</v>
          </cell>
          <cell r="P28">
            <v>0</v>
          </cell>
          <cell r="Q28">
            <v>56.141826923076927</v>
          </cell>
          <cell r="R28">
            <v>7</v>
          </cell>
          <cell r="S28">
            <v>13</v>
          </cell>
          <cell r="T28">
            <v>7</v>
          </cell>
        </row>
        <row r="29">
          <cell r="B29" t="str">
            <v>5-1306</v>
          </cell>
          <cell r="C29" t="str">
            <v>Nung Oun</v>
          </cell>
          <cell r="D29">
            <v>42006</v>
          </cell>
          <cell r="E29">
            <v>132</v>
          </cell>
          <cell r="F29">
            <v>5.0769230769230766</v>
          </cell>
          <cell r="G29">
            <v>0.63461538461538458</v>
          </cell>
          <cell r="H29">
            <v>0</v>
          </cell>
          <cell r="I29">
            <v>0.5</v>
          </cell>
          <cell r="J29">
            <v>0</v>
          </cell>
          <cell r="K29">
            <v>25.5</v>
          </cell>
          <cell r="L29">
            <v>129.46153846153845</v>
          </cell>
          <cell r="M29">
            <v>43</v>
          </cell>
          <cell r="O29">
            <v>8</v>
          </cell>
          <cell r="P29">
            <v>0</v>
          </cell>
          <cell r="Q29">
            <v>51.08653846153846</v>
          </cell>
          <cell r="R29">
            <v>7</v>
          </cell>
          <cell r="S29">
            <v>12.75</v>
          </cell>
          <cell r="T29">
            <v>0</v>
          </cell>
        </row>
        <row r="30">
          <cell r="B30" t="str">
            <v>5-1399</v>
          </cell>
          <cell r="C30" t="str">
            <v>You Sreynich</v>
          </cell>
          <cell r="D30">
            <v>42058</v>
          </cell>
          <cell r="E30">
            <v>132</v>
          </cell>
          <cell r="F30">
            <v>5.0769230769230766</v>
          </cell>
          <cell r="G30">
            <v>0.63461538461538458</v>
          </cell>
          <cell r="H30">
            <v>0</v>
          </cell>
          <cell r="I30">
            <v>0</v>
          </cell>
          <cell r="J30">
            <v>0</v>
          </cell>
          <cell r="K30">
            <v>26</v>
          </cell>
          <cell r="L30">
            <v>132</v>
          </cell>
          <cell r="M30">
            <v>49</v>
          </cell>
          <cell r="O30">
            <v>8</v>
          </cell>
          <cell r="P30">
            <v>0</v>
          </cell>
          <cell r="Q30">
            <v>56.79807692307692</v>
          </cell>
          <cell r="R30">
            <v>7</v>
          </cell>
          <cell r="S30">
            <v>13</v>
          </cell>
          <cell r="T30">
            <v>0</v>
          </cell>
        </row>
        <row r="31">
          <cell r="B31" t="str">
            <v>5-1438</v>
          </cell>
          <cell r="C31" t="str">
            <v>Nhean Pheakdey</v>
          </cell>
          <cell r="D31">
            <v>42115</v>
          </cell>
          <cell r="E31">
            <v>132</v>
          </cell>
          <cell r="F31">
            <v>5.0769230769230766</v>
          </cell>
          <cell r="G31">
            <v>0.63461538461538458</v>
          </cell>
          <cell r="H31">
            <v>0</v>
          </cell>
          <cell r="I31">
            <v>0</v>
          </cell>
          <cell r="J31">
            <v>0</v>
          </cell>
          <cell r="K31">
            <v>26</v>
          </cell>
          <cell r="L31">
            <v>132</v>
          </cell>
          <cell r="M31">
            <v>45</v>
          </cell>
          <cell r="O31">
            <v>8</v>
          </cell>
          <cell r="P31">
            <v>0</v>
          </cell>
          <cell r="Q31">
            <v>52.990384615384613</v>
          </cell>
          <cell r="R31">
            <v>7</v>
          </cell>
          <cell r="S31">
            <v>13</v>
          </cell>
          <cell r="T31">
            <v>0</v>
          </cell>
        </row>
        <row r="32">
          <cell r="B32" t="str">
            <v>5-1448</v>
          </cell>
          <cell r="C32" t="str">
            <v>Luch Sreynich</v>
          </cell>
          <cell r="D32">
            <v>42115</v>
          </cell>
          <cell r="E32">
            <v>132</v>
          </cell>
          <cell r="F32">
            <v>5.0769230769230766</v>
          </cell>
          <cell r="G32">
            <v>0.63461538461538458</v>
          </cell>
          <cell r="H32">
            <v>0</v>
          </cell>
          <cell r="I32">
            <v>0</v>
          </cell>
          <cell r="J32">
            <v>0</v>
          </cell>
          <cell r="K32">
            <v>26</v>
          </cell>
          <cell r="L32">
            <v>132</v>
          </cell>
          <cell r="M32">
            <v>45</v>
          </cell>
          <cell r="O32">
            <v>8</v>
          </cell>
          <cell r="P32">
            <v>0</v>
          </cell>
          <cell r="Q32">
            <v>52.990384615384613</v>
          </cell>
          <cell r="R32">
            <v>7</v>
          </cell>
          <cell r="S32">
            <v>13</v>
          </cell>
          <cell r="T32">
            <v>0</v>
          </cell>
        </row>
        <row r="33">
          <cell r="B33" t="str">
            <v>5-1565</v>
          </cell>
          <cell r="C33" t="str">
            <v>Pin Yem</v>
          </cell>
          <cell r="D33">
            <v>42128</v>
          </cell>
          <cell r="E33">
            <v>130</v>
          </cell>
          <cell r="F33">
            <v>5</v>
          </cell>
          <cell r="G33">
            <v>0.625</v>
          </cell>
          <cell r="H33">
            <v>0</v>
          </cell>
          <cell r="I33">
            <v>0</v>
          </cell>
          <cell r="J33">
            <v>0</v>
          </cell>
          <cell r="K33">
            <v>26</v>
          </cell>
          <cell r="L33">
            <v>130</v>
          </cell>
          <cell r="M33">
            <v>45</v>
          </cell>
          <cell r="O33">
            <v>8</v>
          </cell>
          <cell r="P33">
            <v>0</v>
          </cell>
          <cell r="Q33">
            <v>52.1875</v>
          </cell>
          <cell r="R33">
            <v>7</v>
          </cell>
          <cell r="S33">
            <v>13</v>
          </cell>
          <cell r="T33">
            <v>0</v>
          </cell>
        </row>
        <row r="34">
          <cell r="B34" t="str">
            <v>5-1571</v>
          </cell>
          <cell r="C34" t="str">
            <v>Ol Chet</v>
          </cell>
          <cell r="D34">
            <v>42129</v>
          </cell>
          <cell r="E34">
            <v>132</v>
          </cell>
          <cell r="F34">
            <v>5.0769230769230766</v>
          </cell>
          <cell r="G34">
            <v>0.63461538461538458</v>
          </cell>
          <cell r="H34">
            <v>0</v>
          </cell>
          <cell r="I34">
            <v>0</v>
          </cell>
          <cell r="J34">
            <v>0</v>
          </cell>
          <cell r="K34">
            <v>26</v>
          </cell>
          <cell r="L34">
            <v>132</v>
          </cell>
          <cell r="M34">
            <v>30</v>
          </cell>
          <cell r="O34">
            <v>0</v>
          </cell>
          <cell r="P34">
            <v>0</v>
          </cell>
          <cell r="Q34">
            <v>28.557692307692307</v>
          </cell>
          <cell r="R34">
            <v>7</v>
          </cell>
          <cell r="S34">
            <v>13</v>
          </cell>
          <cell r="T34">
            <v>0</v>
          </cell>
        </row>
        <row r="35">
          <cell r="B35" t="str">
            <v>5-1574</v>
          </cell>
          <cell r="C35" t="str">
            <v>Ra Darann</v>
          </cell>
          <cell r="D35">
            <v>42129</v>
          </cell>
          <cell r="E35">
            <v>132</v>
          </cell>
          <cell r="F35">
            <v>5.0769230769230766</v>
          </cell>
          <cell r="G35">
            <v>0.63461538461538458</v>
          </cell>
          <cell r="H35">
            <v>0</v>
          </cell>
          <cell r="I35">
            <v>2</v>
          </cell>
          <cell r="J35">
            <v>2</v>
          </cell>
          <cell r="K35">
            <v>22</v>
          </cell>
          <cell r="L35">
            <v>111.69230769230769</v>
          </cell>
          <cell r="M35">
            <v>26</v>
          </cell>
          <cell r="O35">
            <v>0</v>
          </cell>
          <cell r="P35">
            <v>0</v>
          </cell>
          <cell r="Q35">
            <v>24.75</v>
          </cell>
          <cell r="R35">
            <v>7</v>
          </cell>
          <cell r="S35">
            <v>0</v>
          </cell>
          <cell r="T35">
            <v>0</v>
          </cell>
        </row>
        <row r="36">
          <cell r="B36" t="str">
            <v>5-1591</v>
          </cell>
          <cell r="C36" t="str">
            <v>Khleay Sorn</v>
          </cell>
          <cell r="D36">
            <v>42135</v>
          </cell>
          <cell r="E36">
            <v>134</v>
          </cell>
          <cell r="F36">
            <v>5.1538461538461542</v>
          </cell>
          <cell r="G36">
            <v>0.64423076923076927</v>
          </cell>
          <cell r="H36">
            <v>0</v>
          </cell>
          <cell r="I36">
            <v>1.5</v>
          </cell>
          <cell r="J36">
            <v>0</v>
          </cell>
          <cell r="K36">
            <v>24.5</v>
          </cell>
          <cell r="L36">
            <v>126.26923076923077</v>
          </cell>
          <cell r="M36">
            <v>26</v>
          </cell>
          <cell r="O36">
            <v>0</v>
          </cell>
          <cell r="P36">
            <v>0</v>
          </cell>
          <cell r="Q36">
            <v>25.125</v>
          </cell>
          <cell r="R36">
            <v>7</v>
          </cell>
          <cell r="S36">
            <v>12.25</v>
          </cell>
          <cell r="T36">
            <v>0</v>
          </cell>
        </row>
        <row r="37">
          <cell r="B37" t="str">
            <v>5-1602</v>
          </cell>
          <cell r="C37" t="str">
            <v>Sim Ly</v>
          </cell>
          <cell r="D37">
            <v>42136</v>
          </cell>
          <cell r="E37">
            <v>134</v>
          </cell>
          <cell r="F37">
            <v>5.1538461538461542</v>
          </cell>
          <cell r="G37">
            <v>0.64423076923076927</v>
          </cell>
          <cell r="H37">
            <v>0</v>
          </cell>
          <cell r="I37">
            <v>0</v>
          </cell>
          <cell r="J37">
            <v>0</v>
          </cell>
          <cell r="K37">
            <v>26</v>
          </cell>
          <cell r="L37">
            <v>134</v>
          </cell>
          <cell r="M37">
            <v>30</v>
          </cell>
          <cell r="O37">
            <v>0</v>
          </cell>
          <cell r="P37">
            <v>0</v>
          </cell>
          <cell r="Q37">
            <v>28.990384615384613</v>
          </cell>
          <cell r="R37">
            <v>7</v>
          </cell>
          <cell r="S37">
            <v>13</v>
          </cell>
          <cell r="T37">
            <v>0</v>
          </cell>
        </row>
        <row r="38">
          <cell r="B38" t="str">
            <v>5-1710</v>
          </cell>
          <cell r="C38" t="str">
            <v>Sok Tuo</v>
          </cell>
          <cell r="D38">
            <v>42157</v>
          </cell>
          <cell r="E38">
            <v>135</v>
          </cell>
          <cell r="F38">
            <v>5.1923076923076925</v>
          </cell>
          <cell r="G38">
            <v>0.64903846153846156</v>
          </cell>
          <cell r="H38">
            <v>0</v>
          </cell>
          <cell r="I38">
            <v>0</v>
          </cell>
          <cell r="J38">
            <v>0</v>
          </cell>
          <cell r="K38">
            <v>26</v>
          </cell>
          <cell r="L38">
            <v>135</v>
          </cell>
          <cell r="M38">
            <v>30</v>
          </cell>
          <cell r="O38">
            <v>0</v>
          </cell>
          <cell r="P38">
            <v>0</v>
          </cell>
          <cell r="Q38">
            <v>29.20673076923077</v>
          </cell>
          <cell r="R38">
            <v>7</v>
          </cell>
          <cell r="S38">
            <v>13</v>
          </cell>
          <cell r="T38">
            <v>0</v>
          </cell>
        </row>
        <row r="39">
          <cell r="B39" t="str">
            <v>5-1723</v>
          </cell>
          <cell r="C39" t="str">
            <v>Hort Channy</v>
          </cell>
          <cell r="D39">
            <v>42158</v>
          </cell>
          <cell r="E39">
            <v>134</v>
          </cell>
          <cell r="F39">
            <v>5.1538461538461542</v>
          </cell>
          <cell r="G39">
            <v>0.64423076923076927</v>
          </cell>
          <cell r="H39">
            <v>0</v>
          </cell>
          <cell r="I39">
            <v>0</v>
          </cell>
          <cell r="J39">
            <v>0</v>
          </cell>
          <cell r="K39">
            <v>26</v>
          </cell>
          <cell r="L39">
            <v>134</v>
          </cell>
          <cell r="M39">
            <v>30</v>
          </cell>
          <cell r="O39">
            <v>0</v>
          </cell>
          <cell r="P39">
            <v>0</v>
          </cell>
          <cell r="Q39">
            <v>28.990384615384613</v>
          </cell>
          <cell r="R39">
            <v>7</v>
          </cell>
          <cell r="S39">
            <v>13</v>
          </cell>
          <cell r="T39">
            <v>0</v>
          </cell>
        </row>
        <row r="40">
          <cell r="B40" t="str">
            <v>5-1749</v>
          </cell>
          <cell r="C40" t="str">
            <v>Dorn Kea</v>
          </cell>
          <cell r="D40">
            <v>42166</v>
          </cell>
          <cell r="E40">
            <v>132</v>
          </cell>
          <cell r="F40">
            <v>5.0769230769230766</v>
          </cell>
          <cell r="G40">
            <v>0.63461538461538458</v>
          </cell>
          <cell r="H40">
            <v>0</v>
          </cell>
          <cell r="I40">
            <v>0</v>
          </cell>
          <cell r="J40">
            <v>0</v>
          </cell>
          <cell r="K40">
            <v>26</v>
          </cell>
          <cell r="L40">
            <v>132</v>
          </cell>
          <cell r="M40">
            <v>30</v>
          </cell>
          <cell r="O40">
            <v>0</v>
          </cell>
          <cell r="P40">
            <v>0</v>
          </cell>
          <cell r="Q40">
            <v>28.557692307692307</v>
          </cell>
          <cell r="R40">
            <v>7</v>
          </cell>
          <cell r="S40">
            <v>13</v>
          </cell>
          <cell r="T40">
            <v>0</v>
          </cell>
        </row>
        <row r="41">
          <cell r="B41" t="str">
            <v>5-1803</v>
          </cell>
          <cell r="C41" t="str">
            <v>Song Sreymao</v>
          </cell>
          <cell r="D41">
            <v>42212</v>
          </cell>
          <cell r="E41">
            <v>133</v>
          </cell>
          <cell r="F41">
            <v>5.115384615384615</v>
          </cell>
          <cell r="G41">
            <v>0.63942307692307687</v>
          </cell>
          <cell r="H41">
            <v>0</v>
          </cell>
          <cell r="I41">
            <v>1</v>
          </cell>
          <cell r="J41">
            <v>0</v>
          </cell>
          <cell r="K41">
            <v>25</v>
          </cell>
          <cell r="L41">
            <v>127.88461538461539</v>
          </cell>
          <cell r="M41">
            <v>39.5</v>
          </cell>
          <cell r="O41">
            <v>8</v>
          </cell>
          <cell r="P41">
            <v>0</v>
          </cell>
          <cell r="Q41">
            <v>48.116586538461533</v>
          </cell>
          <cell r="R41">
            <v>7</v>
          </cell>
          <cell r="S41">
            <v>12.5</v>
          </cell>
          <cell r="T41">
            <v>0</v>
          </cell>
        </row>
        <row r="42">
          <cell r="B42" t="str">
            <v>5-1804</v>
          </cell>
          <cell r="C42" t="str">
            <v>Srun Naren</v>
          </cell>
          <cell r="D42">
            <v>42217</v>
          </cell>
          <cell r="E42">
            <v>134</v>
          </cell>
          <cell r="F42">
            <v>5.1538461538461542</v>
          </cell>
          <cell r="G42">
            <v>0.64423076923076927</v>
          </cell>
          <cell r="H42">
            <v>0</v>
          </cell>
          <cell r="I42">
            <v>3</v>
          </cell>
          <cell r="J42">
            <v>0</v>
          </cell>
          <cell r="K42">
            <v>23</v>
          </cell>
          <cell r="L42">
            <v>118.53846153846153</v>
          </cell>
          <cell r="M42">
            <v>26</v>
          </cell>
          <cell r="O42">
            <v>8</v>
          </cell>
          <cell r="P42">
            <v>0</v>
          </cell>
          <cell r="Q42">
            <v>35.432692307692307</v>
          </cell>
          <cell r="R42">
            <v>0</v>
          </cell>
          <cell r="S42">
            <v>11.5</v>
          </cell>
          <cell r="T42">
            <v>0</v>
          </cell>
        </row>
        <row r="43">
          <cell r="B43" t="str">
            <v>5-1814</v>
          </cell>
          <cell r="C43" t="str">
            <v>Sun Sreymom</v>
          </cell>
          <cell r="D43">
            <v>42233</v>
          </cell>
          <cell r="E43">
            <v>134</v>
          </cell>
          <cell r="F43">
            <v>5.1538461538461542</v>
          </cell>
          <cell r="G43">
            <v>0.64423076923076927</v>
          </cell>
          <cell r="H43">
            <v>0</v>
          </cell>
          <cell r="I43">
            <v>14</v>
          </cell>
          <cell r="J43">
            <v>0</v>
          </cell>
          <cell r="K43">
            <v>12</v>
          </cell>
          <cell r="L43">
            <v>61.846153846153854</v>
          </cell>
          <cell r="M43">
            <v>28</v>
          </cell>
          <cell r="O43">
            <v>8</v>
          </cell>
          <cell r="P43">
            <v>0</v>
          </cell>
          <cell r="Q43">
            <v>37.36538461538462</v>
          </cell>
          <cell r="R43">
            <v>0</v>
          </cell>
          <cell r="S43">
            <v>6</v>
          </cell>
          <cell r="T43">
            <v>0</v>
          </cell>
        </row>
        <row r="44">
          <cell r="B44" t="str">
            <v>5-1815</v>
          </cell>
          <cell r="C44" t="str">
            <v>Pet Chanthy</v>
          </cell>
          <cell r="D44">
            <v>42234</v>
          </cell>
          <cell r="E44">
            <v>128</v>
          </cell>
          <cell r="F44">
            <v>4.9230769230769234</v>
          </cell>
          <cell r="G44">
            <v>0.61538461538461542</v>
          </cell>
          <cell r="H44">
            <v>0</v>
          </cell>
          <cell r="I44">
            <v>14</v>
          </cell>
          <cell r="J44">
            <v>0</v>
          </cell>
          <cell r="K44">
            <v>12</v>
          </cell>
          <cell r="L44">
            <v>59.07692307692308</v>
          </cell>
          <cell r="M44">
            <v>26</v>
          </cell>
          <cell r="O44">
            <v>8</v>
          </cell>
          <cell r="P44">
            <v>0</v>
          </cell>
          <cell r="Q44">
            <v>33.846153846153847</v>
          </cell>
          <cell r="R44">
            <v>0</v>
          </cell>
          <cell r="S44">
            <v>6</v>
          </cell>
          <cell r="T44">
            <v>0</v>
          </cell>
        </row>
      </sheetData>
      <sheetData sheetId="5">
        <row r="9">
          <cell r="B9" t="str">
            <v>6-0027</v>
          </cell>
          <cell r="C9" t="str">
            <v>Peang Srey Niet</v>
          </cell>
          <cell r="D9">
            <v>40556</v>
          </cell>
          <cell r="E9">
            <v>134</v>
          </cell>
          <cell r="F9">
            <v>5.1538461538461542</v>
          </cell>
          <cell r="G9">
            <v>0.64423076923076927</v>
          </cell>
          <cell r="H9">
            <v>0</v>
          </cell>
          <cell r="I9">
            <v>4</v>
          </cell>
          <cell r="J9">
            <v>0</v>
          </cell>
          <cell r="K9">
            <v>22</v>
          </cell>
          <cell r="L9">
            <v>113.38461538461539</v>
          </cell>
          <cell r="M9">
            <v>28</v>
          </cell>
          <cell r="O9">
            <v>0</v>
          </cell>
          <cell r="P9">
            <v>0</v>
          </cell>
          <cell r="Q9">
            <v>27.05769230769231</v>
          </cell>
          <cell r="R9">
            <v>7</v>
          </cell>
          <cell r="S9">
            <v>11</v>
          </cell>
          <cell r="T9">
            <v>5</v>
          </cell>
        </row>
        <row r="10">
          <cell r="B10" t="str">
            <v>6-0503</v>
          </cell>
          <cell r="C10" t="str">
            <v>Vet Srey neang</v>
          </cell>
          <cell r="D10">
            <v>41404</v>
          </cell>
          <cell r="E10">
            <v>134</v>
          </cell>
          <cell r="F10">
            <v>5.1538461538461542</v>
          </cell>
          <cell r="G10">
            <v>0.64423076923076927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134</v>
          </cell>
          <cell r="M10">
            <v>32</v>
          </cell>
          <cell r="O10">
            <v>8</v>
          </cell>
          <cell r="P10">
            <v>0</v>
          </cell>
          <cell r="Q10">
            <v>41.230769230769234</v>
          </cell>
          <cell r="R10">
            <v>7</v>
          </cell>
          <cell r="S10">
            <v>13</v>
          </cell>
          <cell r="T10">
            <v>3</v>
          </cell>
        </row>
        <row r="11">
          <cell r="B11" t="str">
            <v>6-0506</v>
          </cell>
          <cell r="C11" t="str">
            <v>Chim Srey Moa</v>
          </cell>
          <cell r="D11">
            <v>41867</v>
          </cell>
          <cell r="E11">
            <v>132</v>
          </cell>
          <cell r="F11">
            <v>5.0769230769230766</v>
          </cell>
          <cell r="G11">
            <v>0.63461538461538458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132</v>
          </cell>
          <cell r="M11">
            <v>30</v>
          </cell>
          <cell r="O11">
            <v>0</v>
          </cell>
          <cell r="P11">
            <v>0</v>
          </cell>
          <cell r="Q11">
            <v>28.557692307692307</v>
          </cell>
          <cell r="R11">
            <v>7</v>
          </cell>
          <cell r="S11">
            <v>13</v>
          </cell>
          <cell r="T11">
            <v>0</v>
          </cell>
        </row>
        <row r="12">
          <cell r="B12" t="str">
            <v>6-0509</v>
          </cell>
          <cell r="C12" t="str">
            <v>Seab Sreyneang</v>
          </cell>
          <cell r="D12">
            <v>41667</v>
          </cell>
          <cell r="E12">
            <v>134</v>
          </cell>
          <cell r="F12">
            <v>5.1538461538461542</v>
          </cell>
          <cell r="G12">
            <v>0.64423076923076927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134</v>
          </cell>
          <cell r="M12">
            <v>44.5</v>
          </cell>
          <cell r="O12">
            <v>8</v>
          </cell>
          <cell r="P12">
            <v>0</v>
          </cell>
          <cell r="Q12">
            <v>53.31009615384616</v>
          </cell>
          <cell r="R12">
            <v>7</v>
          </cell>
          <cell r="S12">
            <v>13</v>
          </cell>
          <cell r="T12">
            <v>2</v>
          </cell>
        </row>
        <row r="13">
          <cell r="B13" t="str">
            <v>6-0511</v>
          </cell>
          <cell r="C13" t="str">
            <v>Nhen Theang</v>
          </cell>
          <cell r="D13">
            <v>40543</v>
          </cell>
          <cell r="E13">
            <v>135</v>
          </cell>
          <cell r="F13">
            <v>5.1923076923076925</v>
          </cell>
          <cell r="G13">
            <v>0.64903846153846156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135</v>
          </cell>
          <cell r="M13">
            <v>44.5</v>
          </cell>
          <cell r="O13">
            <v>8</v>
          </cell>
          <cell r="P13">
            <v>0</v>
          </cell>
          <cell r="Q13">
            <v>53.707932692307693</v>
          </cell>
          <cell r="R13">
            <v>7</v>
          </cell>
          <cell r="S13">
            <v>13</v>
          </cell>
          <cell r="T13">
            <v>5</v>
          </cell>
        </row>
        <row r="14">
          <cell r="B14" t="str">
            <v>6-0513</v>
          </cell>
          <cell r="C14" t="str">
            <v>Chin Pheach</v>
          </cell>
          <cell r="D14">
            <v>41579</v>
          </cell>
          <cell r="E14">
            <v>135</v>
          </cell>
          <cell r="F14">
            <v>5.1923076923076925</v>
          </cell>
          <cell r="G14">
            <v>0.64903846153846156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135</v>
          </cell>
          <cell r="M14">
            <v>46.5</v>
          </cell>
          <cell r="O14">
            <v>8</v>
          </cell>
          <cell r="P14">
            <v>0</v>
          </cell>
          <cell r="Q14">
            <v>55.65504807692308</v>
          </cell>
          <cell r="R14">
            <v>7</v>
          </cell>
          <cell r="S14">
            <v>13</v>
          </cell>
          <cell r="T14">
            <v>2</v>
          </cell>
        </row>
        <row r="15">
          <cell r="B15" t="str">
            <v>6-0516</v>
          </cell>
          <cell r="C15" t="str">
            <v>Soeurn Sreyrat</v>
          </cell>
          <cell r="D15">
            <v>41870</v>
          </cell>
          <cell r="E15">
            <v>130</v>
          </cell>
          <cell r="F15">
            <v>5</v>
          </cell>
          <cell r="G15">
            <v>0.625</v>
          </cell>
          <cell r="H15">
            <v>0</v>
          </cell>
          <cell r="I15">
            <v>0</v>
          </cell>
          <cell r="J15">
            <v>0</v>
          </cell>
          <cell r="K15">
            <v>26</v>
          </cell>
          <cell r="L15">
            <v>130</v>
          </cell>
          <cell r="M15">
            <v>30</v>
          </cell>
          <cell r="O15">
            <v>8</v>
          </cell>
          <cell r="P15">
            <v>0</v>
          </cell>
          <cell r="Q15">
            <v>38.125</v>
          </cell>
          <cell r="R15">
            <v>7</v>
          </cell>
          <cell r="S15">
            <v>13</v>
          </cell>
          <cell r="T15">
            <v>0</v>
          </cell>
        </row>
        <row r="16">
          <cell r="B16" t="str">
            <v>6-0517</v>
          </cell>
          <cell r="C16" t="str">
            <v>Pon Kry</v>
          </cell>
          <cell r="D16">
            <v>40666</v>
          </cell>
          <cell r="E16">
            <v>134</v>
          </cell>
          <cell r="F16">
            <v>5.1538461538461542</v>
          </cell>
          <cell r="G16">
            <v>0.64423076923076927</v>
          </cell>
          <cell r="H16">
            <v>0</v>
          </cell>
          <cell r="I16">
            <v>0</v>
          </cell>
          <cell r="J16">
            <v>0</v>
          </cell>
          <cell r="K16">
            <v>26</v>
          </cell>
          <cell r="L16">
            <v>134</v>
          </cell>
          <cell r="M16">
            <v>43</v>
          </cell>
          <cell r="O16">
            <v>4</v>
          </cell>
          <cell r="P16">
            <v>0</v>
          </cell>
          <cell r="Q16">
            <v>46.706730769230774</v>
          </cell>
          <cell r="R16">
            <v>7</v>
          </cell>
          <cell r="S16">
            <v>13</v>
          </cell>
          <cell r="T16">
            <v>5</v>
          </cell>
        </row>
        <row r="17">
          <cell r="B17" t="str">
            <v>6-0520</v>
          </cell>
          <cell r="C17" t="str">
            <v>Dy Thary</v>
          </cell>
          <cell r="D17">
            <v>41418</v>
          </cell>
          <cell r="E17">
            <v>145</v>
          </cell>
          <cell r="F17">
            <v>5.5769230769230766</v>
          </cell>
          <cell r="G17">
            <v>0.69711538461538458</v>
          </cell>
          <cell r="H17">
            <v>0</v>
          </cell>
          <cell r="I17">
            <v>5</v>
          </cell>
          <cell r="J17">
            <v>0</v>
          </cell>
          <cell r="K17">
            <v>21</v>
          </cell>
          <cell r="L17">
            <v>117.11538461538461</v>
          </cell>
          <cell r="M17">
            <v>26</v>
          </cell>
          <cell r="N17">
            <v>0</v>
          </cell>
          <cell r="O17">
            <v>8</v>
          </cell>
          <cell r="P17">
            <v>0</v>
          </cell>
          <cell r="Q17">
            <v>38.341346153846153</v>
          </cell>
          <cell r="R17">
            <v>7</v>
          </cell>
          <cell r="S17">
            <v>10.5</v>
          </cell>
          <cell r="T17">
            <v>3</v>
          </cell>
        </row>
        <row r="18">
          <cell r="B18" t="str">
            <v>6-0522</v>
          </cell>
          <cell r="C18" t="str">
            <v>At Soktey</v>
          </cell>
          <cell r="D18">
            <v>41690</v>
          </cell>
          <cell r="E18">
            <v>132</v>
          </cell>
          <cell r="F18">
            <v>5.0769230769230766</v>
          </cell>
          <cell r="G18">
            <v>0.63461538461538458</v>
          </cell>
          <cell r="H18">
            <v>0</v>
          </cell>
          <cell r="I18">
            <v>0</v>
          </cell>
          <cell r="J18">
            <v>0</v>
          </cell>
          <cell r="K18">
            <v>26</v>
          </cell>
          <cell r="L18">
            <v>132</v>
          </cell>
          <cell r="M18">
            <v>32</v>
          </cell>
          <cell r="O18">
            <v>0</v>
          </cell>
          <cell r="P18">
            <v>0</v>
          </cell>
          <cell r="Q18">
            <v>30.46153846153846</v>
          </cell>
          <cell r="R18">
            <v>7</v>
          </cell>
          <cell r="S18">
            <v>13</v>
          </cell>
          <cell r="T18">
            <v>2</v>
          </cell>
        </row>
        <row r="19">
          <cell r="B19" t="str">
            <v>6-0531</v>
          </cell>
          <cell r="C19" t="str">
            <v>Pin Sodavy</v>
          </cell>
          <cell r="D19">
            <v>41780</v>
          </cell>
          <cell r="E19">
            <v>130</v>
          </cell>
          <cell r="F19">
            <v>5</v>
          </cell>
          <cell r="G19">
            <v>0.625</v>
          </cell>
          <cell r="H19">
            <v>0</v>
          </cell>
          <cell r="I19">
            <v>1</v>
          </cell>
          <cell r="J19">
            <v>0</v>
          </cell>
          <cell r="K19">
            <v>25</v>
          </cell>
          <cell r="L19">
            <v>125</v>
          </cell>
          <cell r="M19">
            <v>42.5</v>
          </cell>
          <cell r="O19">
            <v>8</v>
          </cell>
          <cell r="P19">
            <v>0</v>
          </cell>
          <cell r="Q19">
            <v>49.84375</v>
          </cell>
          <cell r="R19">
            <v>7</v>
          </cell>
          <cell r="S19">
            <v>12.5</v>
          </cell>
          <cell r="T19">
            <v>2</v>
          </cell>
        </row>
        <row r="20">
          <cell r="B20" t="str">
            <v>6-0534</v>
          </cell>
          <cell r="C20" t="str">
            <v>Sambat Dalis</v>
          </cell>
          <cell r="D20">
            <v>41830</v>
          </cell>
          <cell r="E20">
            <v>134</v>
          </cell>
          <cell r="F20">
            <v>5.1538461538461542</v>
          </cell>
          <cell r="G20">
            <v>0.64423076923076927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134</v>
          </cell>
          <cell r="M20">
            <v>30</v>
          </cell>
          <cell r="O20">
            <v>0</v>
          </cell>
          <cell r="P20">
            <v>0</v>
          </cell>
          <cell r="Q20">
            <v>28.990384615384613</v>
          </cell>
          <cell r="R20">
            <v>7</v>
          </cell>
          <cell r="S20">
            <v>13</v>
          </cell>
          <cell r="T20">
            <v>2</v>
          </cell>
        </row>
        <row r="21">
          <cell r="B21" t="str">
            <v>6-0536</v>
          </cell>
          <cell r="C21" t="str">
            <v>Sambat Leap</v>
          </cell>
          <cell r="D21">
            <v>41830</v>
          </cell>
          <cell r="E21">
            <v>134</v>
          </cell>
          <cell r="F21">
            <v>5.1538461538461542</v>
          </cell>
          <cell r="G21">
            <v>0.64423076923076927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134</v>
          </cell>
          <cell r="M21">
            <v>44.5</v>
          </cell>
          <cell r="O21">
            <v>8</v>
          </cell>
          <cell r="P21">
            <v>0</v>
          </cell>
          <cell r="Q21">
            <v>53.31009615384616</v>
          </cell>
          <cell r="R21">
            <v>7</v>
          </cell>
          <cell r="S21">
            <v>13</v>
          </cell>
          <cell r="T21">
            <v>2</v>
          </cell>
        </row>
        <row r="22">
          <cell r="B22" t="str">
            <v>6-0548</v>
          </cell>
          <cell r="C22" t="str">
            <v>Keo Theara</v>
          </cell>
          <cell r="D22">
            <v>40465</v>
          </cell>
          <cell r="E22">
            <v>135</v>
          </cell>
          <cell r="F22">
            <v>5.1923076923076925</v>
          </cell>
          <cell r="G22">
            <v>0.64903846153846156</v>
          </cell>
          <cell r="H22">
            <v>0</v>
          </cell>
          <cell r="I22">
            <v>0</v>
          </cell>
          <cell r="J22">
            <v>1</v>
          </cell>
          <cell r="K22">
            <v>25</v>
          </cell>
          <cell r="L22">
            <v>129.80769230769232</v>
          </cell>
          <cell r="M22">
            <v>30</v>
          </cell>
          <cell r="O22">
            <v>0</v>
          </cell>
          <cell r="P22">
            <v>0</v>
          </cell>
          <cell r="Q22">
            <v>29.20673076923077</v>
          </cell>
          <cell r="R22">
            <v>7</v>
          </cell>
          <cell r="S22">
            <v>0</v>
          </cell>
          <cell r="T22">
            <v>5</v>
          </cell>
        </row>
        <row r="23">
          <cell r="B23" t="str">
            <v>6-0584</v>
          </cell>
          <cell r="C23" t="str">
            <v>Seak Narin</v>
          </cell>
          <cell r="D23">
            <v>41023</v>
          </cell>
          <cell r="E23">
            <v>134</v>
          </cell>
          <cell r="F23">
            <v>5.1538461538461542</v>
          </cell>
          <cell r="G23">
            <v>0.64423076923076927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134</v>
          </cell>
          <cell r="M23">
            <v>44.5</v>
          </cell>
          <cell r="O23">
            <v>0</v>
          </cell>
          <cell r="P23">
            <v>0</v>
          </cell>
          <cell r="Q23">
            <v>43.002403846153854</v>
          </cell>
          <cell r="R23">
            <v>7</v>
          </cell>
          <cell r="S23">
            <v>13</v>
          </cell>
          <cell r="T23">
            <v>4</v>
          </cell>
        </row>
        <row r="24">
          <cell r="B24" t="str">
            <v>6-0599</v>
          </cell>
          <cell r="C24" t="str">
            <v>Thau Sok Heang</v>
          </cell>
          <cell r="D24">
            <v>40250</v>
          </cell>
          <cell r="E24">
            <v>135</v>
          </cell>
          <cell r="F24">
            <v>5.1923076923076925</v>
          </cell>
          <cell r="G24">
            <v>0.64903846153846156</v>
          </cell>
          <cell r="H24">
            <v>0</v>
          </cell>
          <cell r="I24">
            <v>0</v>
          </cell>
          <cell r="J24">
            <v>0</v>
          </cell>
          <cell r="K24">
            <v>26</v>
          </cell>
          <cell r="L24">
            <v>135</v>
          </cell>
          <cell r="M24">
            <v>46.5</v>
          </cell>
          <cell r="O24">
            <v>8</v>
          </cell>
          <cell r="P24">
            <v>0</v>
          </cell>
          <cell r="Q24">
            <v>55.65504807692308</v>
          </cell>
          <cell r="R24">
            <v>7</v>
          </cell>
          <cell r="S24">
            <v>13</v>
          </cell>
          <cell r="T24">
            <v>6</v>
          </cell>
        </row>
        <row r="25">
          <cell r="B25" t="str">
            <v>6-0604</v>
          </cell>
          <cell r="C25" t="str">
            <v>Vet Sok Khey</v>
          </cell>
          <cell r="D25">
            <v>39420</v>
          </cell>
          <cell r="E25">
            <v>135</v>
          </cell>
          <cell r="F25">
            <v>5.1923076923076925</v>
          </cell>
          <cell r="G25">
            <v>0.64903846153846156</v>
          </cell>
          <cell r="H25">
            <v>0</v>
          </cell>
          <cell r="I25">
            <v>0</v>
          </cell>
          <cell r="J25">
            <v>0</v>
          </cell>
          <cell r="K25">
            <v>26</v>
          </cell>
          <cell r="L25">
            <v>135</v>
          </cell>
          <cell r="M25">
            <v>44.5</v>
          </cell>
          <cell r="O25">
            <v>8</v>
          </cell>
          <cell r="P25">
            <v>0</v>
          </cell>
          <cell r="Q25">
            <v>53.707932692307693</v>
          </cell>
          <cell r="R25">
            <v>12</v>
          </cell>
          <cell r="S25">
            <v>13</v>
          </cell>
          <cell r="T25">
            <v>8</v>
          </cell>
        </row>
        <row r="26">
          <cell r="B26" t="str">
            <v>6-0618</v>
          </cell>
          <cell r="C26" t="str">
            <v>Khem Saron</v>
          </cell>
          <cell r="D26">
            <v>39517</v>
          </cell>
          <cell r="E26">
            <v>140</v>
          </cell>
          <cell r="F26">
            <v>5.384615384615385</v>
          </cell>
          <cell r="G26">
            <v>0.67307692307692313</v>
          </cell>
          <cell r="H26">
            <v>0</v>
          </cell>
          <cell r="I26">
            <v>0.5</v>
          </cell>
          <cell r="J26">
            <v>0</v>
          </cell>
          <cell r="K26">
            <v>25.5</v>
          </cell>
          <cell r="L26">
            <v>137.30769230769232</v>
          </cell>
          <cell r="M26">
            <v>32</v>
          </cell>
          <cell r="O26">
            <v>0</v>
          </cell>
          <cell r="P26">
            <v>0</v>
          </cell>
          <cell r="Q26">
            <v>32.307692307692307</v>
          </cell>
          <cell r="R26">
            <v>7</v>
          </cell>
          <cell r="S26">
            <v>12.75</v>
          </cell>
          <cell r="T26">
            <v>8</v>
          </cell>
        </row>
        <row r="27">
          <cell r="B27" t="str">
            <v>6-0629</v>
          </cell>
          <cell r="C27" t="str">
            <v>Pom Kemheng</v>
          </cell>
          <cell r="D27">
            <v>39630</v>
          </cell>
          <cell r="E27">
            <v>500</v>
          </cell>
          <cell r="F27">
            <v>19.23076923076923</v>
          </cell>
          <cell r="G27">
            <v>2.4038461538461537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500</v>
          </cell>
          <cell r="M27">
            <v>49.5</v>
          </cell>
          <cell r="O27">
            <v>8</v>
          </cell>
          <cell r="P27">
            <v>0</v>
          </cell>
          <cell r="Q27">
            <v>216.94711538461536</v>
          </cell>
          <cell r="R27">
            <v>7</v>
          </cell>
          <cell r="S27">
            <v>13</v>
          </cell>
          <cell r="T27">
            <v>2</v>
          </cell>
        </row>
        <row r="28">
          <cell r="B28" t="str">
            <v>6-0642</v>
          </cell>
          <cell r="C28" t="str">
            <v>Hoeurm Khoeurn</v>
          </cell>
          <cell r="D28">
            <v>40295</v>
          </cell>
          <cell r="E28">
            <v>135</v>
          </cell>
          <cell r="F28">
            <v>5.1923076923076925</v>
          </cell>
          <cell r="G28">
            <v>0.64903846153846156</v>
          </cell>
          <cell r="H28">
            <v>0</v>
          </cell>
          <cell r="I28">
            <v>0</v>
          </cell>
          <cell r="J28">
            <v>0</v>
          </cell>
          <cell r="K28">
            <v>26</v>
          </cell>
          <cell r="L28">
            <v>135</v>
          </cell>
          <cell r="M28">
            <v>46.5</v>
          </cell>
          <cell r="O28">
            <v>8</v>
          </cell>
          <cell r="P28">
            <v>0</v>
          </cell>
          <cell r="Q28">
            <v>55.65504807692308</v>
          </cell>
          <cell r="R28">
            <v>7</v>
          </cell>
          <cell r="S28">
            <v>13</v>
          </cell>
          <cell r="T28">
            <v>6</v>
          </cell>
        </row>
        <row r="29">
          <cell r="B29" t="str">
            <v>6-0646</v>
          </cell>
          <cell r="C29" t="str">
            <v>En Keo</v>
          </cell>
          <cell r="D29">
            <v>41954</v>
          </cell>
          <cell r="E29">
            <v>132</v>
          </cell>
          <cell r="F29">
            <v>5.0769230769230766</v>
          </cell>
          <cell r="G29">
            <v>0.63461538461538458</v>
          </cell>
          <cell r="H29">
            <v>0</v>
          </cell>
          <cell r="I29">
            <v>0</v>
          </cell>
          <cell r="J29">
            <v>0</v>
          </cell>
          <cell r="K29">
            <v>26</v>
          </cell>
          <cell r="L29">
            <v>132</v>
          </cell>
          <cell r="M29">
            <v>30</v>
          </cell>
          <cell r="O29">
            <v>0</v>
          </cell>
          <cell r="P29">
            <v>0</v>
          </cell>
          <cell r="Q29">
            <v>28.557692307692307</v>
          </cell>
          <cell r="R29">
            <v>7</v>
          </cell>
          <cell r="S29">
            <v>13</v>
          </cell>
          <cell r="T29">
            <v>0</v>
          </cell>
        </row>
        <row r="30">
          <cell r="B30" t="str">
            <v>6-1272</v>
          </cell>
          <cell r="C30" t="str">
            <v>Tim Sinat</v>
          </cell>
          <cell r="D30">
            <v>41985</v>
          </cell>
          <cell r="E30">
            <v>128</v>
          </cell>
          <cell r="F30">
            <v>4.9230769230769234</v>
          </cell>
          <cell r="G30">
            <v>0.61538461538461542</v>
          </cell>
          <cell r="H30">
            <v>0</v>
          </cell>
          <cell r="I30">
            <v>0</v>
          </cell>
          <cell r="J30">
            <v>0</v>
          </cell>
          <cell r="K30">
            <v>26</v>
          </cell>
          <cell r="L30">
            <v>128</v>
          </cell>
          <cell r="M30">
            <v>30</v>
          </cell>
          <cell r="O30">
            <v>0</v>
          </cell>
          <cell r="P30">
            <v>0</v>
          </cell>
          <cell r="Q30">
            <v>27.692307692307693</v>
          </cell>
          <cell r="R30">
            <v>7</v>
          </cell>
          <cell r="S30">
            <v>13</v>
          </cell>
          <cell r="T30">
            <v>0</v>
          </cell>
        </row>
        <row r="31">
          <cell r="B31" t="str">
            <v>6-1379</v>
          </cell>
          <cell r="C31" t="str">
            <v>Hom Lorn</v>
          </cell>
          <cell r="D31">
            <v>42036</v>
          </cell>
          <cell r="E31">
            <v>135</v>
          </cell>
          <cell r="F31">
            <v>5.1923076923076925</v>
          </cell>
          <cell r="G31">
            <v>0.64903846153846156</v>
          </cell>
          <cell r="H31">
            <v>0</v>
          </cell>
          <cell r="I31">
            <v>0</v>
          </cell>
          <cell r="J31">
            <v>0</v>
          </cell>
          <cell r="K31">
            <v>26</v>
          </cell>
          <cell r="L31">
            <v>135</v>
          </cell>
          <cell r="M31">
            <v>29.5</v>
          </cell>
          <cell r="O31">
            <v>0</v>
          </cell>
          <cell r="P31">
            <v>0</v>
          </cell>
          <cell r="Q31">
            <v>28.719951923076927</v>
          </cell>
          <cell r="R31">
            <v>7</v>
          </cell>
          <cell r="S31">
            <v>13</v>
          </cell>
          <cell r="T31">
            <v>0</v>
          </cell>
        </row>
        <row r="32">
          <cell r="B32" t="str">
            <v>6-1385</v>
          </cell>
          <cell r="C32" t="str">
            <v>Sun Rina</v>
          </cell>
          <cell r="D32">
            <v>42037</v>
          </cell>
          <cell r="E32">
            <v>134</v>
          </cell>
          <cell r="F32">
            <v>5.1538461538461542</v>
          </cell>
          <cell r="G32">
            <v>0.64423076923076927</v>
          </cell>
          <cell r="H32">
            <v>0</v>
          </cell>
          <cell r="I32">
            <v>0</v>
          </cell>
          <cell r="J32">
            <v>0</v>
          </cell>
          <cell r="K32">
            <v>26</v>
          </cell>
          <cell r="L32">
            <v>134</v>
          </cell>
          <cell r="M32">
            <v>32</v>
          </cell>
          <cell r="O32">
            <v>0</v>
          </cell>
          <cell r="P32">
            <v>0</v>
          </cell>
          <cell r="Q32">
            <v>30.923076923076927</v>
          </cell>
          <cell r="R32">
            <v>7</v>
          </cell>
          <cell r="S32">
            <v>13</v>
          </cell>
          <cell r="T32">
            <v>0</v>
          </cell>
        </row>
        <row r="33">
          <cell r="B33" t="str">
            <v>6-1387</v>
          </cell>
          <cell r="C33" t="str">
            <v>Yu Sreynuch</v>
          </cell>
          <cell r="D33">
            <v>42046</v>
          </cell>
          <cell r="E33">
            <v>134</v>
          </cell>
          <cell r="F33">
            <v>5.1538461538461542</v>
          </cell>
          <cell r="G33">
            <v>0.64423076923076927</v>
          </cell>
          <cell r="H33">
            <v>0</v>
          </cell>
          <cell r="I33">
            <v>5</v>
          </cell>
          <cell r="J33">
            <v>0</v>
          </cell>
          <cell r="K33">
            <v>21</v>
          </cell>
          <cell r="L33">
            <v>108.23076923076923</v>
          </cell>
          <cell r="M33">
            <v>34.5</v>
          </cell>
          <cell r="O33">
            <v>0</v>
          </cell>
          <cell r="P33">
            <v>0</v>
          </cell>
          <cell r="Q33">
            <v>33.338942307692307</v>
          </cell>
          <cell r="R33">
            <v>7</v>
          </cell>
          <cell r="S33">
            <v>10.5</v>
          </cell>
          <cell r="T33">
            <v>0</v>
          </cell>
        </row>
        <row r="34">
          <cell r="B34" t="str">
            <v>6-1398</v>
          </cell>
          <cell r="C34" t="str">
            <v>Tep Damalis</v>
          </cell>
          <cell r="D34">
            <v>42058</v>
          </cell>
          <cell r="E34">
            <v>132</v>
          </cell>
          <cell r="F34">
            <v>5.0769230769230766</v>
          </cell>
          <cell r="G34">
            <v>0.63461538461538458</v>
          </cell>
          <cell r="H34">
            <v>0</v>
          </cell>
          <cell r="I34">
            <v>2</v>
          </cell>
          <cell r="J34">
            <v>0</v>
          </cell>
          <cell r="K34">
            <v>24</v>
          </cell>
          <cell r="L34">
            <v>121.84615384615384</v>
          </cell>
          <cell r="M34">
            <v>28</v>
          </cell>
          <cell r="O34">
            <v>0</v>
          </cell>
          <cell r="P34">
            <v>0</v>
          </cell>
          <cell r="Q34">
            <v>26.65384615384615</v>
          </cell>
          <cell r="R34">
            <v>7</v>
          </cell>
          <cell r="S34">
            <v>12</v>
          </cell>
          <cell r="T34">
            <v>0</v>
          </cell>
        </row>
        <row r="35">
          <cell r="B35" t="str">
            <v>6-1416</v>
          </cell>
          <cell r="C35" t="str">
            <v>Ngeth Channa</v>
          </cell>
          <cell r="D35">
            <v>42095</v>
          </cell>
          <cell r="E35">
            <v>132</v>
          </cell>
          <cell r="F35">
            <v>5.0769230769230766</v>
          </cell>
          <cell r="G35">
            <v>0.63461538461538458</v>
          </cell>
          <cell r="H35">
            <v>0</v>
          </cell>
          <cell r="I35">
            <v>0</v>
          </cell>
          <cell r="J35">
            <v>2</v>
          </cell>
          <cell r="K35">
            <v>24</v>
          </cell>
          <cell r="L35">
            <v>121.84615384615384</v>
          </cell>
          <cell r="M35">
            <v>28</v>
          </cell>
          <cell r="O35">
            <v>0</v>
          </cell>
          <cell r="P35">
            <v>0</v>
          </cell>
          <cell r="Q35">
            <v>26.65384615384615</v>
          </cell>
          <cell r="R35">
            <v>7</v>
          </cell>
          <cell r="S35">
            <v>12</v>
          </cell>
          <cell r="T35">
            <v>0</v>
          </cell>
        </row>
        <row r="36">
          <cell r="B36" t="str">
            <v>6-1507</v>
          </cell>
          <cell r="C36" t="str">
            <v>Kong Savry</v>
          </cell>
          <cell r="D36">
            <v>42121</v>
          </cell>
          <cell r="E36">
            <v>134</v>
          </cell>
          <cell r="F36">
            <v>5.1538461538461542</v>
          </cell>
          <cell r="G36">
            <v>0.64423076923076927</v>
          </cell>
          <cell r="H36">
            <v>0</v>
          </cell>
          <cell r="I36">
            <v>0</v>
          </cell>
          <cell r="J36">
            <v>0</v>
          </cell>
          <cell r="K36">
            <v>26</v>
          </cell>
          <cell r="L36">
            <v>134</v>
          </cell>
          <cell r="M36">
            <v>30</v>
          </cell>
          <cell r="O36">
            <v>8</v>
          </cell>
          <cell r="P36">
            <v>0</v>
          </cell>
          <cell r="Q36">
            <v>39.29807692307692</v>
          </cell>
          <cell r="R36">
            <v>7</v>
          </cell>
          <cell r="S36">
            <v>13</v>
          </cell>
          <cell r="T36">
            <v>0</v>
          </cell>
        </row>
        <row r="37">
          <cell r="B37" t="str">
            <v>6-1570</v>
          </cell>
          <cell r="C37" t="str">
            <v>Chhit Sokkeo</v>
          </cell>
          <cell r="D37">
            <v>42129</v>
          </cell>
          <cell r="E37">
            <v>135</v>
          </cell>
          <cell r="F37">
            <v>5.1923076923076925</v>
          </cell>
          <cell r="G37">
            <v>0.64903846153846156</v>
          </cell>
          <cell r="H37">
            <v>0</v>
          </cell>
          <cell r="I37">
            <v>0</v>
          </cell>
          <cell r="J37">
            <v>0</v>
          </cell>
          <cell r="K37">
            <v>26</v>
          </cell>
          <cell r="L37">
            <v>135</v>
          </cell>
          <cell r="M37">
            <v>26</v>
          </cell>
          <cell r="O37">
            <v>0</v>
          </cell>
          <cell r="P37">
            <v>0</v>
          </cell>
          <cell r="Q37">
            <v>25.3125</v>
          </cell>
          <cell r="R37">
            <v>7</v>
          </cell>
          <cell r="S37">
            <v>13</v>
          </cell>
          <cell r="T37">
            <v>0</v>
          </cell>
        </row>
        <row r="38">
          <cell r="B38" t="str">
            <v>6-1603</v>
          </cell>
          <cell r="C38" t="str">
            <v>Vorn Theary</v>
          </cell>
          <cell r="D38">
            <v>42135</v>
          </cell>
          <cell r="E38">
            <v>134</v>
          </cell>
          <cell r="F38">
            <v>5.1538461538461542</v>
          </cell>
          <cell r="G38">
            <v>0.64423076923076927</v>
          </cell>
          <cell r="H38">
            <v>0</v>
          </cell>
          <cell r="I38">
            <v>0</v>
          </cell>
          <cell r="J38">
            <v>0</v>
          </cell>
          <cell r="K38">
            <v>26</v>
          </cell>
          <cell r="L38">
            <v>134</v>
          </cell>
          <cell r="M38">
            <v>30</v>
          </cell>
          <cell r="O38">
            <v>8</v>
          </cell>
          <cell r="P38">
            <v>0</v>
          </cell>
          <cell r="Q38">
            <v>39.29807692307692</v>
          </cell>
          <cell r="R38">
            <v>7</v>
          </cell>
          <cell r="S38">
            <v>13</v>
          </cell>
          <cell r="T38">
            <v>0</v>
          </cell>
        </row>
        <row r="39">
          <cell r="B39" t="str">
            <v>6-1625</v>
          </cell>
          <cell r="C39" t="str">
            <v>Mon Sinat</v>
          </cell>
          <cell r="D39">
            <v>42140</v>
          </cell>
          <cell r="E39">
            <v>130</v>
          </cell>
          <cell r="F39">
            <v>5</v>
          </cell>
          <cell r="G39">
            <v>0.625</v>
          </cell>
          <cell r="H39">
            <v>0</v>
          </cell>
          <cell r="I39">
            <v>0</v>
          </cell>
          <cell r="J39">
            <v>0</v>
          </cell>
          <cell r="K39">
            <v>26</v>
          </cell>
          <cell r="L39">
            <v>130</v>
          </cell>
          <cell r="M39">
            <v>30</v>
          </cell>
          <cell r="O39">
            <v>0</v>
          </cell>
          <cell r="P39">
            <v>0</v>
          </cell>
          <cell r="Q39">
            <v>28.125</v>
          </cell>
          <cell r="R39">
            <v>7</v>
          </cell>
          <cell r="S39">
            <v>13</v>
          </cell>
          <cell r="T39">
            <v>0</v>
          </cell>
        </row>
        <row r="40">
          <cell r="B40" t="str">
            <v>6-1627</v>
          </cell>
          <cell r="C40" t="str">
            <v>Khat Rathana</v>
          </cell>
          <cell r="D40">
            <v>42142</v>
          </cell>
          <cell r="E40">
            <v>132</v>
          </cell>
          <cell r="F40">
            <v>5.0769230769230766</v>
          </cell>
          <cell r="G40">
            <v>0.63461538461538458</v>
          </cell>
          <cell r="H40">
            <v>0</v>
          </cell>
          <cell r="I40">
            <v>0</v>
          </cell>
          <cell r="J40">
            <v>0</v>
          </cell>
          <cell r="K40">
            <v>26</v>
          </cell>
          <cell r="L40">
            <v>132</v>
          </cell>
          <cell r="M40">
            <v>30</v>
          </cell>
          <cell r="O40">
            <v>0</v>
          </cell>
          <cell r="P40">
            <v>0</v>
          </cell>
          <cell r="Q40">
            <v>28.557692307692307</v>
          </cell>
          <cell r="R40">
            <v>7</v>
          </cell>
          <cell r="S40">
            <v>13</v>
          </cell>
          <cell r="T40">
            <v>0</v>
          </cell>
        </row>
        <row r="41">
          <cell r="B41" t="str">
            <v>6-1632</v>
          </cell>
          <cell r="C41" t="str">
            <v>Or Mao</v>
          </cell>
          <cell r="D41">
            <v>42143</v>
          </cell>
          <cell r="E41">
            <v>134</v>
          </cell>
          <cell r="F41">
            <v>5.1538461538461542</v>
          </cell>
          <cell r="G41">
            <v>0.64423076923076927</v>
          </cell>
          <cell r="H41">
            <v>0</v>
          </cell>
          <cell r="I41">
            <v>3</v>
          </cell>
          <cell r="J41">
            <v>1</v>
          </cell>
          <cell r="K41">
            <v>22</v>
          </cell>
          <cell r="L41">
            <v>113.38461538461539</v>
          </cell>
          <cell r="M41">
            <v>26</v>
          </cell>
          <cell r="O41">
            <v>0</v>
          </cell>
          <cell r="P41">
            <v>0</v>
          </cell>
          <cell r="Q41">
            <v>25.125</v>
          </cell>
          <cell r="R41">
            <v>7</v>
          </cell>
          <cell r="S41">
            <v>0</v>
          </cell>
          <cell r="T41">
            <v>0</v>
          </cell>
        </row>
        <row r="42">
          <cell r="B42" t="str">
            <v>6-1651</v>
          </cell>
          <cell r="C42" t="str">
            <v>Seab Cheavy</v>
          </cell>
          <cell r="D42">
            <v>42143</v>
          </cell>
          <cell r="E42">
            <v>128</v>
          </cell>
          <cell r="F42">
            <v>4.9230769230769234</v>
          </cell>
          <cell r="G42">
            <v>0.61538461538461542</v>
          </cell>
          <cell r="H42">
            <v>0</v>
          </cell>
          <cell r="I42">
            <v>0</v>
          </cell>
          <cell r="J42">
            <v>0</v>
          </cell>
          <cell r="K42">
            <v>26</v>
          </cell>
          <cell r="L42">
            <v>128</v>
          </cell>
          <cell r="M42">
            <v>30</v>
          </cell>
          <cell r="O42">
            <v>0</v>
          </cell>
          <cell r="P42">
            <v>0</v>
          </cell>
          <cell r="Q42">
            <v>27.692307692307693</v>
          </cell>
          <cell r="R42">
            <v>7</v>
          </cell>
          <cell r="S42">
            <v>13</v>
          </cell>
          <cell r="T42">
            <v>0</v>
          </cell>
        </row>
        <row r="43">
          <cell r="B43" t="str">
            <v>6-1776</v>
          </cell>
          <cell r="C43" t="str">
            <v>Choun Chandy</v>
          </cell>
          <cell r="D43">
            <v>42186</v>
          </cell>
          <cell r="E43">
            <v>134</v>
          </cell>
          <cell r="F43">
            <v>5.1538461538461542</v>
          </cell>
          <cell r="G43">
            <v>0.64423076923076927</v>
          </cell>
          <cell r="H43">
            <v>0</v>
          </cell>
          <cell r="I43">
            <v>0</v>
          </cell>
          <cell r="J43">
            <v>0</v>
          </cell>
          <cell r="K43">
            <v>26</v>
          </cell>
          <cell r="L43">
            <v>134</v>
          </cell>
          <cell r="M43">
            <v>32</v>
          </cell>
          <cell r="O43">
            <v>0</v>
          </cell>
          <cell r="P43">
            <v>0</v>
          </cell>
          <cell r="Q43">
            <v>30.923076923076927</v>
          </cell>
          <cell r="R43">
            <v>7</v>
          </cell>
          <cell r="S43">
            <v>13</v>
          </cell>
          <cell r="T43">
            <v>0</v>
          </cell>
        </row>
        <row r="44">
          <cell r="B44" t="str">
            <v>6-1816</v>
          </cell>
          <cell r="C44" t="str">
            <v>Neang Than</v>
          </cell>
          <cell r="D44">
            <v>42233</v>
          </cell>
          <cell r="E44">
            <v>134</v>
          </cell>
          <cell r="F44">
            <v>5.1538461538461542</v>
          </cell>
          <cell r="G44">
            <v>0.64423076923076927</v>
          </cell>
          <cell r="H44">
            <v>0</v>
          </cell>
          <cell r="I44">
            <v>13</v>
          </cell>
          <cell r="J44">
            <v>0</v>
          </cell>
          <cell r="K44">
            <v>13</v>
          </cell>
          <cell r="L44">
            <v>67</v>
          </cell>
          <cell r="M44">
            <v>29</v>
          </cell>
          <cell r="O44">
            <v>8</v>
          </cell>
          <cell r="P44">
            <v>0</v>
          </cell>
          <cell r="Q44">
            <v>38.331730769230774</v>
          </cell>
          <cell r="R44">
            <v>0</v>
          </cell>
          <cell r="S44">
            <v>6.5</v>
          </cell>
          <cell r="T44">
            <v>0</v>
          </cell>
        </row>
        <row r="45">
          <cell r="B45" t="str">
            <v>6-1817</v>
          </cell>
          <cell r="C45" t="str">
            <v>Eng Samon</v>
          </cell>
          <cell r="D45">
            <v>42235</v>
          </cell>
          <cell r="E45">
            <v>134</v>
          </cell>
          <cell r="F45">
            <v>5.1538461538461542</v>
          </cell>
          <cell r="G45">
            <v>0.64423076923076927</v>
          </cell>
          <cell r="H45">
            <v>0</v>
          </cell>
          <cell r="I45">
            <v>15</v>
          </cell>
          <cell r="J45">
            <v>0</v>
          </cell>
          <cell r="K45">
            <v>11</v>
          </cell>
          <cell r="L45">
            <v>56.692307692307693</v>
          </cell>
          <cell r="M45">
            <v>10</v>
          </cell>
          <cell r="O45">
            <v>0</v>
          </cell>
          <cell r="P45">
            <v>0</v>
          </cell>
          <cell r="Q45">
            <v>9.6634615384615383</v>
          </cell>
          <cell r="R45">
            <v>0</v>
          </cell>
          <cell r="S45">
            <v>5.5</v>
          </cell>
          <cell r="T45">
            <v>0</v>
          </cell>
        </row>
      </sheetData>
      <sheetData sheetId="6">
        <row r="9">
          <cell r="B9" t="str">
            <v>7-0153</v>
          </cell>
          <cell r="C9" t="str">
            <v>Phan Sarith</v>
          </cell>
          <cell r="D9">
            <v>41640</v>
          </cell>
          <cell r="E9">
            <v>135</v>
          </cell>
          <cell r="F9">
            <v>5.1923076923076925</v>
          </cell>
          <cell r="G9">
            <v>0.64903846153846156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135</v>
          </cell>
          <cell r="M9">
            <v>34</v>
          </cell>
          <cell r="O9">
            <v>0</v>
          </cell>
          <cell r="P9">
            <v>0</v>
          </cell>
          <cell r="Q9">
            <v>33.10096153846154</v>
          </cell>
          <cell r="R9">
            <v>7</v>
          </cell>
          <cell r="S9">
            <v>13</v>
          </cell>
          <cell r="T9">
            <v>2</v>
          </cell>
        </row>
        <row r="10">
          <cell r="B10" t="str">
            <v>7-0299</v>
          </cell>
          <cell r="C10" t="str">
            <v>Pang Phan</v>
          </cell>
          <cell r="D10">
            <v>40008</v>
          </cell>
          <cell r="E10">
            <v>135</v>
          </cell>
          <cell r="F10">
            <v>5.1923076923076925</v>
          </cell>
          <cell r="G10">
            <v>0.64903846153846156</v>
          </cell>
          <cell r="H10">
            <v>0</v>
          </cell>
          <cell r="I10">
            <v>1.5</v>
          </cell>
          <cell r="J10">
            <v>0</v>
          </cell>
          <cell r="K10">
            <v>24.5</v>
          </cell>
          <cell r="L10">
            <v>127.21153846153847</v>
          </cell>
          <cell r="M10">
            <v>34</v>
          </cell>
          <cell r="O10">
            <v>8</v>
          </cell>
          <cell r="P10">
            <v>0</v>
          </cell>
          <cell r="Q10">
            <v>43.485576923076927</v>
          </cell>
          <cell r="R10">
            <v>7</v>
          </cell>
          <cell r="S10">
            <v>12.25</v>
          </cell>
          <cell r="T10">
            <v>7</v>
          </cell>
        </row>
        <row r="11">
          <cell r="B11" t="str">
            <v>7-0437</v>
          </cell>
          <cell r="C11" t="str">
            <v>Cho Sarorn</v>
          </cell>
          <cell r="D11">
            <v>41751</v>
          </cell>
          <cell r="E11">
            <v>135</v>
          </cell>
          <cell r="F11">
            <v>5.1923076923076925</v>
          </cell>
          <cell r="G11">
            <v>0.64903846153846156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135</v>
          </cell>
          <cell r="M11">
            <v>41</v>
          </cell>
          <cell r="O11">
            <v>8</v>
          </cell>
          <cell r="P11">
            <v>0</v>
          </cell>
          <cell r="Q11">
            <v>50.300480769230774</v>
          </cell>
          <cell r="R11">
            <v>7</v>
          </cell>
          <cell r="S11">
            <v>13</v>
          </cell>
          <cell r="T11">
            <v>2</v>
          </cell>
        </row>
        <row r="12">
          <cell r="B12" t="str">
            <v>7-0541</v>
          </cell>
          <cell r="C12" t="str">
            <v>Nuon Chantha</v>
          </cell>
          <cell r="D12">
            <v>41919</v>
          </cell>
          <cell r="E12">
            <v>135</v>
          </cell>
          <cell r="F12">
            <v>5.1923076923076925</v>
          </cell>
          <cell r="G12">
            <v>0.64903846153846156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135</v>
          </cell>
          <cell r="M12">
            <v>28</v>
          </cell>
          <cell r="O12">
            <v>0</v>
          </cell>
          <cell r="P12">
            <v>0</v>
          </cell>
          <cell r="Q12">
            <v>27.259615384615387</v>
          </cell>
          <cell r="R12">
            <v>7</v>
          </cell>
          <cell r="S12">
            <v>13</v>
          </cell>
          <cell r="T12">
            <v>0</v>
          </cell>
        </row>
        <row r="13">
          <cell r="B13" t="str">
            <v>7-0543</v>
          </cell>
          <cell r="C13" t="str">
            <v>Rin Chantrea</v>
          </cell>
          <cell r="D13">
            <v>41929</v>
          </cell>
          <cell r="E13">
            <v>132</v>
          </cell>
          <cell r="F13">
            <v>5.0769230769230766</v>
          </cell>
          <cell r="G13">
            <v>0.63461538461538458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132</v>
          </cell>
          <cell r="M13">
            <v>34</v>
          </cell>
          <cell r="O13">
            <v>8</v>
          </cell>
          <cell r="P13">
            <v>0</v>
          </cell>
          <cell r="Q13">
            <v>42.519230769230766</v>
          </cell>
          <cell r="R13">
            <v>7</v>
          </cell>
          <cell r="S13">
            <v>13</v>
          </cell>
          <cell r="T13">
            <v>0</v>
          </cell>
        </row>
        <row r="14">
          <cell r="B14" t="str">
            <v>7-0547</v>
          </cell>
          <cell r="C14" t="str">
            <v>Khen Chanthy</v>
          </cell>
          <cell r="D14">
            <v>41930</v>
          </cell>
          <cell r="E14">
            <v>128</v>
          </cell>
          <cell r="F14">
            <v>4.9230769230769234</v>
          </cell>
          <cell r="G14">
            <v>0.61538461538461542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128</v>
          </cell>
          <cell r="M14">
            <v>44.5</v>
          </cell>
          <cell r="O14">
            <v>8</v>
          </cell>
          <cell r="P14">
            <v>0</v>
          </cell>
          <cell r="Q14">
            <v>50.923076923076927</v>
          </cell>
          <cell r="R14">
            <v>7</v>
          </cell>
          <cell r="S14">
            <v>13</v>
          </cell>
          <cell r="T14">
            <v>0</v>
          </cell>
        </row>
        <row r="15">
          <cell r="B15" t="str">
            <v>7-0608</v>
          </cell>
          <cell r="C15" t="str">
            <v>Khut Kunthea</v>
          </cell>
          <cell r="D15">
            <v>41506</v>
          </cell>
          <cell r="E15">
            <v>134</v>
          </cell>
          <cell r="F15">
            <v>5.1538461538461542</v>
          </cell>
          <cell r="G15">
            <v>0.64423076923076927</v>
          </cell>
          <cell r="H15">
            <v>0</v>
          </cell>
          <cell r="I15">
            <v>0</v>
          </cell>
          <cell r="J15">
            <v>0</v>
          </cell>
          <cell r="K15">
            <v>26</v>
          </cell>
          <cell r="L15">
            <v>134</v>
          </cell>
          <cell r="M15">
            <v>34</v>
          </cell>
          <cell r="O15">
            <v>0</v>
          </cell>
          <cell r="P15">
            <v>0</v>
          </cell>
          <cell r="Q15">
            <v>32.855769230769234</v>
          </cell>
          <cell r="R15">
            <v>7</v>
          </cell>
          <cell r="S15">
            <v>13</v>
          </cell>
          <cell r="T15">
            <v>2</v>
          </cell>
        </row>
        <row r="16">
          <cell r="B16" t="str">
            <v>7-0614</v>
          </cell>
          <cell r="C16" t="str">
            <v>Noeurn Sok Heng</v>
          </cell>
          <cell r="D16">
            <v>40288</v>
          </cell>
          <cell r="E16">
            <v>135</v>
          </cell>
          <cell r="F16">
            <v>5.1923076923076925</v>
          </cell>
          <cell r="G16">
            <v>0.64903846153846156</v>
          </cell>
          <cell r="H16">
            <v>0</v>
          </cell>
          <cell r="I16">
            <v>0</v>
          </cell>
          <cell r="J16">
            <v>0</v>
          </cell>
          <cell r="K16">
            <v>26</v>
          </cell>
          <cell r="L16">
            <v>135</v>
          </cell>
          <cell r="M16">
            <v>30</v>
          </cell>
          <cell r="O16">
            <v>0</v>
          </cell>
          <cell r="P16">
            <v>0</v>
          </cell>
          <cell r="Q16">
            <v>29.20673076923077</v>
          </cell>
          <cell r="R16">
            <v>7</v>
          </cell>
          <cell r="S16">
            <v>13</v>
          </cell>
          <cell r="T16">
            <v>6</v>
          </cell>
        </row>
        <row r="17">
          <cell r="B17" t="str">
            <v>7-0615</v>
          </cell>
          <cell r="C17" t="str">
            <v>Noeurn Eng</v>
          </cell>
          <cell r="D17">
            <v>40288</v>
          </cell>
          <cell r="E17">
            <v>135</v>
          </cell>
          <cell r="F17">
            <v>5.1923076923076925</v>
          </cell>
          <cell r="G17">
            <v>0.64903846153846156</v>
          </cell>
          <cell r="H17">
            <v>0</v>
          </cell>
          <cell r="I17">
            <v>1</v>
          </cell>
          <cell r="J17">
            <v>0</v>
          </cell>
          <cell r="K17">
            <v>25</v>
          </cell>
          <cell r="L17">
            <v>129.80769230769232</v>
          </cell>
          <cell r="M17">
            <v>38</v>
          </cell>
          <cell r="N17">
            <v>0</v>
          </cell>
          <cell r="O17">
            <v>8</v>
          </cell>
          <cell r="P17">
            <v>0</v>
          </cell>
          <cell r="Q17">
            <v>47.379807692307693</v>
          </cell>
          <cell r="R17">
            <v>7</v>
          </cell>
          <cell r="S17">
            <v>12.5</v>
          </cell>
          <cell r="T17">
            <v>6</v>
          </cell>
        </row>
        <row r="18">
          <cell r="B18" t="str">
            <v>7-0617</v>
          </cell>
          <cell r="C18" t="str">
            <v>Keo Sophal</v>
          </cell>
          <cell r="D18">
            <v>41801</v>
          </cell>
          <cell r="E18">
            <v>128</v>
          </cell>
          <cell r="F18">
            <v>4.9230769230769234</v>
          </cell>
          <cell r="G18">
            <v>0.61538461538461542</v>
          </cell>
          <cell r="H18">
            <v>0</v>
          </cell>
          <cell r="I18">
            <v>2</v>
          </cell>
          <cell r="J18">
            <v>0</v>
          </cell>
          <cell r="K18">
            <v>24</v>
          </cell>
          <cell r="L18">
            <v>118.15384615384616</v>
          </cell>
          <cell r="M18">
            <v>28</v>
          </cell>
          <cell r="O18">
            <v>0</v>
          </cell>
          <cell r="P18">
            <v>0</v>
          </cell>
          <cell r="Q18">
            <v>25.84615384615385</v>
          </cell>
          <cell r="R18">
            <v>7</v>
          </cell>
          <cell r="S18">
            <v>12</v>
          </cell>
          <cell r="T18">
            <v>2</v>
          </cell>
        </row>
        <row r="19">
          <cell r="B19" t="str">
            <v>7-0643</v>
          </cell>
          <cell r="C19" t="str">
            <v>Chheang Vuthy</v>
          </cell>
          <cell r="D19">
            <v>41512</v>
          </cell>
          <cell r="E19">
            <v>134</v>
          </cell>
          <cell r="F19">
            <v>5.1538461538461542</v>
          </cell>
          <cell r="G19">
            <v>0.64423076923076927</v>
          </cell>
          <cell r="H19">
            <v>0</v>
          </cell>
          <cell r="I19">
            <v>0.5</v>
          </cell>
          <cell r="J19">
            <v>0</v>
          </cell>
          <cell r="K19">
            <v>25.5</v>
          </cell>
          <cell r="L19">
            <v>131.42307692307693</v>
          </cell>
          <cell r="M19">
            <v>26</v>
          </cell>
          <cell r="O19">
            <v>0</v>
          </cell>
          <cell r="P19">
            <v>0</v>
          </cell>
          <cell r="Q19">
            <v>25.125</v>
          </cell>
          <cell r="R19">
            <v>7</v>
          </cell>
          <cell r="S19">
            <v>12.75</v>
          </cell>
          <cell r="T19">
            <v>2</v>
          </cell>
        </row>
        <row r="20">
          <cell r="B20" t="str">
            <v>7-0674</v>
          </cell>
          <cell r="C20" t="str">
            <v>Sem Sovanrith</v>
          </cell>
          <cell r="D20">
            <v>40820</v>
          </cell>
          <cell r="E20">
            <v>135</v>
          </cell>
          <cell r="F20">
            <v>5.1923076923076925</v>
          </cell>
          <cell r="G20">
            <v>0.64903846153846156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135</v>
          </cell>
          <cell r="M20">
            <v>38</v>
          </cell>
          <cell r="O20">
            <v>0</v>
          </cell>
          <cell r="P20">
            <v>0</v>
          </cell>
          <cell r="Q20">
            <v>36.995192307692307</v>
          </cell>
          <cell r="R20">
            <v>7</v>
          </cell>
          <cell r="S20">
            <v>13</v>
          </cell>
          <cell r="T20">
            <v>4</v>
          </cell>
        </row>
        <row r="21">
          <cell r="B21" t="str">
            <v>7-0861</v>
          </cell>
          <cell r="C21" t="str">
            <v>Dy Sina</v>
          </cell>
          <cell r="D21">
            <v>39562</v>
          </cell>
          <cell r="E21">
            <v>135</v>
          </cell>
          <cell r="F21">
            <v>5.1923076923076925</v>
          </cell>
          <cell r="G21">
            <v>0.64903846153846156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135</v>
          </cell>
          <cell r="M21">
            <v>45</v>
          </cell>
          <cell r="O21">
            <v>8</v>
          </cell>
          <cell r="P21">
            <v>0</v>
          </cell>
          <cell r="Q21">
            <v>54.19471153846154</v>
          </cell>
          <cell r="R21">
            <v>7</v>
          </cell>
          <cell r="S21">
            <v>13</v>
          </cell>
          <cell r="T21">
            <v>8</v>
          </cell>
        </row>
        <row r="22">
          <cell r="B22" t="str">
            <v>7-0903</v>
          </cell>
          <cell r="C22" t="str">
            <v>Mao Sryleak</v>
          </cell>
          <cell r="D22">
            <v>41854</v>
          </cell>
          <cell r="E22">
            <v>132</v>
          </cell>
          <cell r="F22">
            <v>5.0769230769230766</v>
          </cell>
          <cell r="G22">
            <v>0.63461538461538458</v>
          </cell>
          <cell r="H22">
            <v>0</v>
          </cell>
          <cell r="I22">
            <v>1.5</v>
          </cell>
          <cell r="J22">
            <v>0</v>
          </cell>
          <cell r="K22">
            <v>24.5</v>
          </cell>
          <cell r="L22">
            <v>124.38461538461539</v>
          </cell>
          <cell r="M22">
            <v>26</v>
          </cell>
          <cell r="O22">
            <v>0</v>
          </cell>
          <cell r="P22">
            <v>0</v>
          </cell>
          <cell r="Q22">
            <v>24.75</v>
          </cell>
          <cell r="R22">
            <v>7</v>
          </cell>
          <cell r="S22">
            <v>12.25</v>
          </cell>
          <cell r="T22">
            <v>0</v>
          </cell>
        </row>
        <row r="23">
          <cell r="B23" t="str">
            <v>7-0906</v>
          </cell>
          <cell r="C23" t="str">
            <v>Phan Channy</v>
          </cell>
          <cell r="D23">
            <v>41878</v>
          </cell>
          <cell r="E23">
            <v>134</v>
          </cell>
          <cell r="F23">
            <v>5.1538461538461542</v>
          </cell>
          <cell r="G23">
            <v>0.64423076923076927</v>
          </cell>
          <cell r="H23">
            <v>0</v>
          </cell>
          <cell r="I23">
            <v>1.5</v>
          </cell>
          <cell r="J23">
            <v>3</v>
          </cell>
          <cell r="K23">
            <v>21.5</v>
          </cell>
          <cell r="L23">
            <v>110.80769230769231</v>
          </cell>
          <cell r="M23">
            <v>28.5</v>
          </cell>
          <cell r="O23">
            <v>0</v>
          </cell>
          <cell r="P23">
            <v>0</v>
          </cell>
          <cell r="Q23">
            <v>27.540865384615387</v>
          </cell>
          <cell r="R23">
            <v>7</v>
          </cell>
          <cell r="S23">
            <v>10.75</v>
          </cell>
          <cell r="T23">
            <v>0</v>
          </cell>
        </row>
        <row r="24">
          <cell r="B24" t="str">
            <v>7-0923</v>
          </cell>
          <cell r="C24" t="str">
            <v>Ty Sody</v>
          </cell>
          <cell r="D24">
            <v>41388</v>
          </cell>
          <cell r="E24">
            <v>134</v>
          </cell>
          <cell r="F24">
            <v>5.1538461538461542</v>
          </cell>
          <cell r="G24">
            <v>0.64423076923076927</v>
          </cell>
          <cell r="H24">
            <v>0</v>
          </cell>
          <cell r="I24">
            <v>0.5</v>
          </cell>
          <cell r="J24">
            <v>4</v>
          </cell>
          <cell r="K24">
            <v>21.5</v>
          </cell>
          <cell r="L24">
            <v>110.80769230769231</v>
          </cell>
          <cell r="M24">
            <v>36</v>
          </cell>
          <cell r="O24">
            <v>0</v>
          </cell>
          <cell r="P24">
            <v>0</v>
          </cell>
          <cell r="Q24">
            <v>34.78846153846154</v>
          </cell>
          <cell r="R24">
            <v>7</v>
          </cell>
          <cell r="S24">
            <v>10.75</v>
          </cell>
          <cell r="T24">
            <v>3</v>
          </cell>
        </row>
        <row r="25">
          <cell r="B25" t="str">
            <v>7-1022</v>
          </cell>
          <cell r="C25" t="str">
            <v>Pel Tet</v>
          </cell>
          <cell r="D25">
            <v>41634</v>
          </cell>
          <cell r="E25">
            <v>135</v>
          </cell>
          <cell r="F25">
            <v>5.1923076923076925</v>
          </cell>
          <cell r="G25">
            <v>0.64903846153846156</v>
          </cell>
          <cell r="H25">
            <v>0</v>
          </cell>
          <cell r="I25">
            <v>1</v>
          </cell>
          <cell r="J25">
            <v>0</v>
          </cell>
          <cell r="K25">
            <v>25</v>
          </cell>
          <cell r="L25">
            <v>129.80769230769232</v>
          </cell>
          <cell r="M25">
            <v>27</v>
          </cell>
          <cell r="O25">
            <v>8</v>
          </cell>
          <cell r="P25">
            <v>0</v>
          </cell>
          <cell r="Q25">
            <v>36.67067307692308</v>
          </cell>
          <cell r="R25">
            <v>7</v>
          </cell>
          <cell r="S25">
            <v>12.5</v>
          </cell>
          <cell r="T25">
            <v>2</v>
          </cell>
        </row>
        <row r="26">
          <cell r="B26" t="str">
            <v>7-1278</v>
          </cell>
          <cell r="C26" t="str">
            <v>Nai Hoch</v>
          </cell>
          <cell r="D26">
            <v>41988</v>
          </cell>
          <cell r="E26">
            <v>130</v>
          </cell>
          <cell r="F26">
            <v>5</v>
          </cell>
          <cell r="G26">
            <v>0.625</v>
          </cell>
          <cell r="H26">
            <v>0</v>
          </cell>
          <cell r="I26">
            <v>0</v>
          </cell>
          <cell r="J26">
            <v>0</v>
          </cell>
          <cell r="K26">
            <v>26</v>
          </cell>
          <cell r="L26">
            <v>130</v>
          </cell>
          <cell r="M26">
            <v>26</v>
          </cell>
          <cell r="O26">
            <v>8</v>
          </cell>
          <cell r="P26">
            <v>0</v>
          </cell>
          <cell r="Q26">
            <v>34.375</v>
          </cell>
          <cell r="R26">
            <v>7</v>
          </cell>
          <cell r="S26">
            <v>13</v>
          </cell>
          <cell r="T26">
            <v>0</v>
          </cell>
        </row>
        <row r="27">
          <cell r="B27" t="str">
            <v>7-1403</v>
          </cell>
          <cell r="C27" t="str">
            <v>Khat Channara</v>
          </cell>
          <cell r="D27">
            <v>42065</v>
          </cell>
          <cell r="E27">
            <v>130</v>
          </cell>
          <cell r="F27">
            <v>5</v>
          </cell>
          <cell r="G27">
            <v>0.625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130</v>
          </cell>
          <cell r="M27">
            <v>30</v>
          </cell>
          <cell r="O27">
            <v>0</v>
          </cell>
          <cell r="P27">
            <v>0</v>
          </cell>
          <cell r="Q27">
            <v>28.125</v>
          </cell>
          <cell r="R27">
            <v>7</v>
          </cell>
          <cell r="S27">
            <v>13</v>
          </cell>
          <cell r="T27">
            <v>0</v>
          </cell>
        </row>
        <row r="28">
          <cell r="B28" t="str">
            <v>7-1413</v>
          </cell>
          <cell r="C28" t="str">
            <v>Mai Sina</v>
          </cell>
          <cell r="D28">
            <v>42082</v>
          </cell>
          <cell r="E28">
            <v>132</v>
          </cell>
          <cell r="F28">
            <v>5.0769230769230766</v>
          </cell>
          <cell r="G28">
            <v>0.63461538461538458</v>
          </cell>
          <cell r="H28">
            <v>0</v>
          </cell>
          <cell r="I28">
            <v>0</v>
          </cell>
          <cell r="J28">
            <v>0</v>
          </cell>
          <cell r="K28">
            <v>26</v>
          </cell>
          <cell r="L28">
            <v>132</v>
          </cell>
          <cell r="M28">
            <v>30</v>
          </cell>
          <cell r="O28">
            <v>0</v>
          </cell>
          <cell r="P28">
            <v>0</v>
          </cell>
          <cell r="Q28">
            <v>28.557692307692307</v>
          </cell>
          <cell r="R28">
            <v>7</v>
          </cell>
          <cell r="S28">
            <v>13</v>
          </cell>
          <cell r="T28">
            <v>0</v>
          </cell>
        </row>
        <row r="29">
          <cell r="B29" t="str">
            <v>7-1558</v>
          </cell>
          <cell r="C29" t="str">
            <v>Keng Kanhchara</v>
          </cell>
          <cell r="D29">
            <v>42129</v>
          </cell>
          <cell r="E29">
            <v>135</v>
          </cell>
          <cell r="F29">
            <v>5.1923076923076925</v>
          </cell>
          <cell r="G29">
            <v>0.64903846153846156</v>
          </cell>
          <cell r="H29">
            <v>0</v>
          </cell>
          <cell r="I29">
            <v>2</v>
          </cell>
          <cell r="J29">
            <v>0</v>
          </cell>
          <cell r="K29">
            <v>24</v>
          </cell>
          <cell r="L29">
            <v>124.61538461538461</v>
          </cell>
          <cell r="M29">
            <v>24</v>
          </cell>
          <cell r="O29">
            <v>8</v>
          </cell>
          <cell r="P29">
            <v>0</v>
          </cell>
          <cell r="Q29">
            <v>33.75</v>
          </cell>
          <cell r="R29">
            <v>7</v>
          </cell>
          <cell r="S29">
            <v>12</v>
          </cell>
          <cell r="T29">
            <v>0</v>
          </cell>
        </row>
        <row r="30">
          <cell r="B30" t="str">
            <v>7-1585</v>
          </cell>
          <cell r="C30" t="str">
            <v>Touch Sokleng</v>
          </cell>
          <cell r="D30">
            <v>42132</v>
          </cell>
          <cell r="E30">
            <v>135</v>
          </cell>
          <cell r="F30">
            <v>5.1923076923076925</v>
          </cell>
          <cell r="G30">
            <v>0.64903846153846156</v>
          </cell>
          <cell r="H30">
            <v>0</v>
          </cell>
          <cell r="I30">
            <v>0</v>
          </cell>
          <cell r="J30">
            <v>0</v>
          </cell>
          <cell r="K30">
            <v>26</v>
          </cell>
          <cell r="L30">
            <v>135</v>
          </cell>
          <cell r="M30">
            <v>30</v>
          </cell>
          <cell r="O30">
            <v>0</v>
          </cell>
          <cell r="P30">
            <v>0</v>
          </cell>
          <cell r="Q30">
            <v>29.20673076923077</v>
          </cell>
          <cell r="R30">
            <v>7</v>
          </cell>
          <cell r="S30">
            <v>13</v>
          </cell>
          <cell r="T30">
            <v>0</v>
          </cell>
        </row>
        <row r="31">
          <cell r="B31" t="str">
            <v>7-1635</v>
          </cell>
          <cell r="C31" t="str">
            <v>Ter Khna</v>
          </cell>
          <cell r="D31">
            <v>42143</v>
          </cell>
          <cell r="E31">
            <v>135</v>
          </cell>
          <cell r="F31">
            <v>5.1923076923076925</v>
          </cell>
          <cell r="G31">
            <v>0.64903846153846156</v>
          </cell>
          <cell r="H31">
            <v>0</v>
          </cell>
          <cell r="I31">
            <v>2</v>
          </cell>
          <cell r="J31">
            <v>5</v>
          </cell>
          <cell r="K31">
            <v>19</v>
          </cell>
          <cell r="L31">
            <v>98.65384615384616</v>
          </cell>
          <cell r="M31">
            <v>24</v>
          </cell>
          <cell r="O31">
            <v>0</v>
          </cell>
          <cell r="P31">
            <v>0</v>
          </cell>
          <cell r="Q31">
            <v>23.365384615384613</v>
          </cell>
          <cell r="R31">
            <v>7</v>
          </cell>
          <cell r="S31">
            <v>0</v>
          </cell>
          <cell r="T31">
            <v>0</v>
          </cell>
        </row>
        <row r="32">
          <cell r="B32" t="str">
            <v>7-1646</v>
          </cell>
          <cell r="C32" t="str">
            <v>Horn Senglort</v>
          </cell>
          <cell r="D32">
            <v>42143</v>
          </cell>
          <cell r="E32">
            <v>130</v>
          </cell>
          <cell r="F32">
            <v>5</v>
          </cell>
          <cell r="G32">
            <v>0.625</v>
          </cell>
          <cell r="H32">
            <v>0</v>
          </cell>
          <cell r="I32">
            <v>0</v>
          </cell>
          <cell r="J32">
            <v>0</v>
          </cell>
          <cell r="K32">
            <v>26</v>
          </cell>
          <cell r="L32">
            <v>130</v>
          </cell>
          <cell r="M32">
            <v>28</v>
          </cell>
          <cell r="O32">
            <v>0</v>
          </cell>
          <cell r="P32">
            <v>0</v>
          </cell>
          <cell r="Q32">
            <v>26.25</v>
          </cell>
          <cell r="R32">
            <v>7</v>
          </cell>
          <cell r="S32">
            <v>13</v>
          </cell>
          <cell r="T32">
            <v>0</v>
          </cell>
        </row>
        <row r="33">
          <cell r="B33" t="str">
            <v>7-1673</v>
          </cell>
          <cell r="C33" t="str">
            <v>Choem Theara</v>
          </cell>
          <cell r="D33">
            <v>42151</v>
          </cell>
          <cell r="E33">
            <v>134</v>
          </cell>
          <cell r="F33">
            <v>5.1538461538461542</v>
          </cell>
          <cell r="G33">
            <v>0.64423076923076927</v>
          </cell>
          <cell r="H33">
            <v>0</v>
          </cell>
          <cell r="I33">
            <v>0</v>
          </cell>
          <cell r="J33">
            <v>0</v>
          </cell>
          <cell r="K33">
            <v>26</v>
          </cell>
          <cell r="L33">
            <v>134</v>
          </cell>
          <cell r="M33">
            <v>30</v>
          </cell>
          <cell r="O33">
            <v>0</v>
          </cell>
          <cell r="P33">
            <v>0</v>
          </cell>
          <cell r="Q33">
            <v>28.990384615384613</v>
          </cell>
          <cell r="R33">
            <v>7</v>
          </cell>
          <cell r="S33">
            <v>13</v>
          </cell>
          <cell r="T33">
            <v>0</v>
          </cell>
        </row>
        <row r="34">
          <cell r="B34" t="str">
            <v>7-1746</v>
          </cell>
          <cell r="C34" t="str">
            <v>Morn Samom</v>
          </cell>
          <cell r="D34">
            <v>42166</v>
          </cell>
          <cell r="E34">
            <v>135</v>
          </cell>
          <cell r="F34">
            <v>5.1923076923076925</v>
          </cell>
          <cell r="G34">
            <v>0.64903846153846156</v>
          </cell>
          <cell r="H34">
            <v>0</v>
          </cell>
          <cell r="I34">
            <v>2</v>
          </cell>
          <cell r="J34">
            <v>0</v>
          </cell>
          <cell r="K34">
            <v>24</v>
          </cell>
          <cell r="L34">
            <v>124.61538461538461</v>
          </cell>
          <cell r="M34">
            <v>26</v>
          </cell>
          <cell r="O34">
            <v>0</v>
          </cell>
          <cell r="P34">
            <v>0</v>
          </cell>
          <cell r="Q34">
            <v>25.3125</v>
          </cell>
          <cell r="R34">
            <v>7</v>
          </cell>
          <cell r="S34">
            <v>12</v>
          </cell>
          <cell r="T34">
            <v>0</v>
          </cell>
        </row>
        <row r="35">
          <cell r="B35" t="str">
            <v>7-1758</v>
          </cell>
          <cell r="C35" t="str">
            <v>Suon Vannak</v>
          </cell>
          <cell r="D35">
            <v>42179</v>
          </cell>
          <cell r="E35">
            <v>135</v>
          </cell>
          <cell r="F35">
            <v>5.1923076923076925</v>
          </cell>
          <cell r="G35">
            <v>0.64903846153846156</v>
          </cell>
          <cell r="H35">
            <v>0</v>
          </cell>
          <cell r="I35">
            <v>0</v>
          </cell>
          <cell r="J35">
            <v>0</v>
          </cell>
          <cell r="K35">
            <v>26</v>
          </cell>
          <cell r="L35">
            <v>135</v>
          </cell>
          <cell r="M35">
            <v>34</v>
          </cell>
          <cell r="O35">
            <v>8</v>
          </cell>
          <cell r="P35">
            <v>0</v>
          </cell>
          <cell r="Q35">
            <v>43.485576923076927</v>
          </cell>
          <cell r="R35">
            <v>7</v>
          </cell>
          <cell r="S35">
            <v>13</v>
          </cell>
          <cell r="T35">
            <v>0</v>
          </cell>
        </row>
        <row r="36">
          <cell r="B36" t="str">
            <v>7-1792</v>
          </cell>
          <cell r="C36" t="str">
            <v>Soeurb Sreymao</v>
          </cell>
          <cell r="D36">
            <v>42193</v>
          </cell>
          <cell r="E36">
            <v>132</v>
          </cell>
          <cell r="F36">
            <v>5.0769230769230766</v>
          </cell>
          <cell r="G36">
            <v>0.63461538461538458</v>
          </cell>
          <cell r="H36">
            <v>0</v>
          </cell>
          <cell r="I36">
            <v>1</v>
          </cell>
          <cell r="J36">
            <v>0</v>
          </cell>
          <cell r="K36">
            <v>25</v>
          </cell>
          <cell r="L36">
            <v>126.92307692307692</v>
          </cell>
          <cell r="M36">
            <v>41</v>
          </cell>
          <cell r="O36">
            <v>8</v>
          </cell>
          <cell r="P36">
            <v>0</v>
          </cell>
          <cell r="Q36">
            <v>49.182692307692299</v>
          </cell>
          <cell r="R36">
            <v>7</v>
          </cell>
          <cell r="S36">
            <v>12.5</v>
          </cell>
          <cell r="T36">
            <v>0</v>
          </cell>
        </row>
        <row r="37">
          <cell r="B37" t="str">
            <v>7-1801</v>
          </cell>
          <cell r="C37" t="str">
            <v>Chhoy  Saphea</v>
          </cell>
          <cell r="D37">
            <v>42214</v>
          </cell>
          <cell r="E37">
            <v>134</v>
          </cell>
          <cell r="F37">
            <v>5.1538461538461542</v>
          </cell>
          <cell r="G37">
            <v>0.64423076923076927</v>
          </cell>
          <cell r="H37">
            <v>0</v>
          </cell>
          <cell r="I37">
            <v>2</v>
          </cell>
          <cell r="J37">
            <v>0</v>
          </cell>
          <cell r="K37">
            <v>24</v>
          </cell>
          <cell r="L37">
            <v>123.69230769230769</v>
          </cell>
          <cell r="M37">
            <v>26</v>
          </cell>
          <cell r="O37">
            <v>0</v>
          </cell>
          <cell r="P37">
            <v>0</v>
          </cell>
          <cell r="Q37">
            <v>25.125</v>
          </cell>
          <cell r="R37">
            <v>7</v>
          </cell>
          <cell r="S37">
            <v>12</v>
          </cell>
          <cell r="T37">
            <v>0</v>
          </cell>
        </row>
        <row r="38">
          <cell r="B38" t="str">
            <v>7-1802</v>
          </cell>
          <cell r="C38" t="str">
            <v>Mok Channy</v>
          </cell>
          <cell r="D38">
            <v>42213</v>
          </cell>
          <cell r="E38">
            <v>128</v>
          </cell>
          <cell r="F38">
            <v>4.9230769230769234</v>
          </cell>
          <cell r="G38">
            <v>0.61538461538461542</v>
          </cell>
          <cell r="H38">
            <v>0</v>
          </cell>
          <cell r="I38">
            <v>0</v>
          </cell>
          <cell r="J38">
            <v>0</v>
          </cell>
          <cell r="K38">
            <v>26</v>
          </cell>
          <cell r="L38">
            <v>128</v>
          </cell>
          <cell r="M38">
            <v>28</v>
          </cell>
          <cell r="O38">
            <v>8</v>
          </cell>
          <cell r="P38">
            <v>0</v>
          </cell>
          <cell r="Q38">
            <v>35.692307692307693</v>
          </cell>
          <cell r="R38">
            <v>7</v>
          </cell>
          <cell r="S38">
            <v>13</v>
          </cell>
          <cell r="T38">
            <v>0</v>
          </cell>
        </row>
        <row r="39">
          <cell r="B39" t="str">
            <v>7-1807</v>
          </cell>
          <cell r="C39" t="str">
            <v>Oem Sreyny</v>
          </cell>
          <cell r="D39">
            <v>42226</v>
          </cell>
          <cell r="E39">
            <v>128</v>
          </cell>
          <cell r="F39">
            <v>4.9230769230769234</v>
          </cell>
          <cell r="G39">
            <v>0.61538461538461542</v>
          </cell>
          <cell r="H39">
            <v>0</v>
          </cell>
          <cell r="I39">
            <v>10</v>
          </cell>
          <cell r="J39">
            <v>2</v>
          </cell>
          <cell r="K39">
            <v>14</v>
          </cell>
          <cell r="L39">
            <v>68.92307692307692</v>
          </cell>
          <cell r="M39">
            <v>21</v>
          </cell>
          <cell r="O39">
            <v>0</v>
          </cell>
          <cell r="P39">
            <v>0</v>
          </cell>
          <cell r="Q39">
            <v>19.384615384615387</v>
          </cell>
          <cell r="R39">
            <v>0</v>
          </cell>
          <cell r="S39">
            <v>7</v>
          </cell>
          <cell r="T39">
            <v>0</v>
          </cell>
        </row>
        <row r="40">
          <cell r="B40" t="str">
            <v>7-1813</v>
          </cell>
          <cell r="C40" t="str">
            <v>Chea Thorn</v>
          </cell>
          <cell r="D40">
            <v>42233</v>
          </cell>
          <cell r="E40">
            <v>128</v>
          </cell>
          <cell r="F40">
            <v>4.9230769230769234</v>
          </cell>
          <cell r="G40">
            <v>0.61538461538461542</v>
          </cell>
          <cell r="H40">
            <v>0</v>
          </cell>
          <cell r="I40">
            <v>13</v>
          </cell>
          <cell r="J40">
            <v>0</v>
          </cell>
          <cell r="K40">
            <v>13</v>
          </cell>
          <cell r="L40">
            <v>64</v>
          </cell>
          <cell r="M40">
            <v>14</v>
          </cell>
          <cell r="O40">
            <v>8</v>
          </cell>
          <cell r="P40">
            <v>0</v>
          </cell>
          <cell r="Q40">
            <v>22.769230769230774</v>
          </cell>
          <cell r="R40">
            <v>0</v>
          </cell>
          <cell r="S40">
            <v>6.5</v>
          </cell>
          <cell r="T40">
            <v>0</v>
          </cell>
        </row>
        <row r="41">
          <cell r="B41" t="str">
            <v>7-1820</v>
          </cell>
          <cell r="C41" t="str">
            <v>Pet Sovanna</v>
          </cell>
          <cell r="D41">
            <v>42236</v>
          </cell>
          <cell r="E41">
            <v>128</v>
          </cell>
          <cell r="F41">
            <v>4.9230769230769234</v>
          </cell>
          <cell r="G41">
            <v>0.61538461538461542</v>
          </cell>
          <cell r="H41">
            <v>0</v>
          </cell>
          <cell r="I41">
            <v>17.5</v>
          </cell>
          <cell r="J41">
            <v>0</v>
          </cell>
          <cell r="K41">
            <v>8.5</v>
          </cell>
          <cell r="L41">
            <v>41.84615384615384</v>
          </cell>
          <cell r="M41">
            <v>9.5</v>
          </cell>
          <cell r="O41">
            <v>0</v>
          </cell>
          <cell r="P41">
            <v>0</v>
          </cell>
          <cell r="Q41">
            <v>8.7692307692307701</v>
          </cell>
          <cell r="R41">
            <v>0</v>
          </cell>
          <cell r="S41">
            <v>4.25</v>
          </cell>
          <cell r="T41">
            <v>0</v>
          </cell>
        </row>
        <row r="42">
          <cell r="B42" t="str">
            <v>7-1828</v>
          </cell>
          <cell r="C42" t="str">
            <v>Nov Ry</v>
          </cell>
          <cell r="D42">
            <v>42240</v>
          </cell>
          <cell r="E42">
            <v>128</v>
          </cell>
          <cell r="F42">
            <v>4.9230769230769234</v>
          </cell>
          <cell r="G42">
            <v>0.61538461538461542</v>
          </cell>
          <cell r="H42">
            <v>0</v>
          </cell>
          <cell r="I42">
            <v>19.5</v>
          </cell>
          <cell r="J42">
            <v>0</v>
          </cell>
          <cell r="K42">
            <v>6.5</v>
          </cell>
          <cell r="L42">
            <v>32</v>
          </cell>
          <cell r="M42">
            <v>4</v>
          </cell>
          <cell r="O42">
            <v>0</v>
          </cell>
          <cell r="P42">
            <v>0</v>
          </cell>
          <cell r="Q42">
            <v>3.6923076923076925</v>
          </cell>
          <cell r="R42">
            <v>0</v>
          </cell>
          <cell r="S42">
            <v>3.25</v>
          </cell>
          <cell r="T42">
            <v>0</v>
          </cell>
        </row>
        <row r="43">
          <cell r="B43" t="str">
            <v>7-1829</v>
          </cell>
          <cell r="C43" t="str">
            <v>Ket Lorng</v>
          </cell>
          <cell r="D43">
            <v>42241</v>
          </cell>
          <cell r="E43">
            <v>128</v>
          </cell>
          <cell r="F43">
            <v>4.9230769230769234</v>
          </cell>
          <cell r="G43">
            <v>0.61538461538461542</v>
          </cell>
          <cell r="H43">
            <v>0</v>
          </cell>
          <cell r="I43">
            <v>20</v>
          </cell>
          <cell r="J43">
            <v>0</v>
          </cell>
          <cell r="K43">
            <v>6</v>
          </cell>
          <cell r="L43">
            <v>29.53846153846154</v>
          </cell>
          <cell r="M43">
            <v>4</v>
          </cell>
          <cell r="O43">
            <v>0</v>
          </cell>
          <cell r="P43">
            <v>0</v>
          </cell>
          <cell r="Q43">
            <v>3.6923076923076925</v>
          </cell>
          <cell r="R43">
            <v>0</v>
          </cell>
          <cell r="S43">
            <v>3</v>
          </cell>
          <cell r="T43">
            <v>0</v>
          </cell>
        </row>
        <row r="44">
          <cell r="B44" t="str">
            <v>7-1831</v>
          </cell>
          <cell r="C44" t="str">
            <v>Yim Longdy</v>
          </cell>
          <cell r="D44">
            <v>42241</v>
          </cell>
          <cell r="E44">
            <v>128</v>
          </cell>
          <cell r="F44">
            <v>4.9230769230769234</v>
          </cell>
          <cell r="G44">
            <v>0.61538461538461542</v>
          </cell>
          <cell r="H44">
            <v>0</v>
          </cell>
          <cell r="I44">
            <v>20</v>
          </cell>
          <cell r="J44">
            <v>0</v>
          </cell>
          <cell r="K44">
            <v>6</v>
          </cell>
          <cell r="L44">
            <v>29.53846153846154</v>
          </cell>
          <cell r="M44">
            <v>2</v>
          </cell>
          <cell r="O44">
            <v>0</v>
          </cell>
          <cell r="P44">
            <v>0</v>
          </cell>
          <cell r="Q44">
            <v>1.8461538461538463</v>
          </cell>
          <cell r="R44">
            <v>0</v>
          </cell>
          <cell r="S44">
            <v>3</v>
          </cell>
          <cell r="T44">
            <v>0</v>
          </cell>
        </row>
        <row r="45">
          <cell r="B45" t="str">
            <v>7-1833</v>
          </cell>
          <cell r="C45" t="str">
            <v>Va Sreysor</v>
          </cell>
          <cell r="D45">
            <v>42241</v>
          </cell>
          <cell r="E45">
            <v>128</v>
          </cell>
          <cell r="F45">
            <v>4.9230769230769234</v>
          </cell>
          <cell r="G45">
            <v>0.61538461538461542</v>
          </cell>
          <cell r="H45">
            <v>0</v>
          </cell>
          <cell r="I45">
            <v>20.5</v>
          </cell>
          <cell r="J45">
            <v>0</v>
          </cell>
          <cell r="K45">
            <v>5.5</v>
          </cell>
          <cell r="L45">
            <v>27.076923076923066</v>
          </cell>
          <cell r="M45">
            <v>2</v>
          </cell>
          <cell r="O45">
            <v>0</v>
          </cell>
          <cell r="P45">
            <v>0</v>
          </cell>
          <cell r="Q45">
            <v>1.8461538461538463</v>
          </cell>
          <cell r="R45">
            <v>0</v>
          </cell>
          <cell r="S45">
            <v>2.75</v>
          </cell>
          <cell r="T45">
            <v>0</v>
          </cell>
        </row>
        <row r="46">
          <cell r="B46" t="str">
            <v>7-1834</v>
          </cell>
          <cell r="C46" t="str">
            <v>Pen Bopha</v>
          </cell>
          <cell r="D46">
            <v>42240</v>
          </cell>
          <cell r="E46">
            <v>128</v>
          </cell>
          <cell r="F46">
            <v>4.9230769230769234</v>
          </cell>
          <cell r="G46">
            <v>0.61538461538461542</v>
          </cell>
          <cell r="H46">
            <v>0</v>
          </cell>
          <cell r="I46">
            <v>19</v>
          </cell>
          <cell r="J46">
            <v>0</v>
          </cell>
          <cell r="K46">
            <v>7</v>
          </cell>
          <cell r="L46">
            <v>34.461538461538453</v>
          </cell>
          <cell r="M46">
            <v>6</v>
          </cell>
          <cell r="O46">
            <v>0</v>
          </cell>
          <cell r="P46">
            <v>0</v>
          </cell>
          <cell r="Q46">
            <v>5.5384615384615383</v>
          </cell>
          <cell r="R46">
            <v>0</v>
          </cell>
          <cell r="S46">
            <v>3.5</v>
          </cell>
          <cell r="T46">
            <v>0</v>
          </cell>
        </row>
        <row r="47">
          <cell r="B47" t="str">
            <v>7-1836</v>
          </cell>
          <cell r="C47" t="str">
            <v>Sun Lida</v>
          </cell>
          <cell r="D47">
            <v>42247</v>
          </cell>
          <cell r="E47">
            <v>128</v>
          </cell>
          <cell r="F47">
            <v>4.9230769230769234</v>
          </cell>
          <cell r="G47">
            <v>0.61538461538461542</v>
          </cell>
          <cell r="H47">
            <v>0</v>
          </cell>
          <cell r="I47">
            <v>25</v>
          </cell>
          <cell r="J47">
            <v>0</v>
          </cell>
          <cell r="K47">
            <v>1</v>
          </cell>
          <cell r="L47">
            <v>4.9230769230769198</v>
          </cell>
          <cell r="M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0.5</v>
          </cell>
          <cell r="T47">
            <v>0</v>
          </cell>
        </row>
      </sheetData>
      <sheetData sheetId="7">
        <row r="9">
          <cell r="B9" t="str">
            <v>8-0105</v>
          </cell>
          <cell r="C9" t="str">
            <v>Nou Sophy</v>
          </cell>
          <cell r="D9">
            <v>41072</v>
          </cell>
          <cell r="E9">
            <v>134</v>
          </cell>
          <cell r="F9">
            <v>5.1538461538461542</v>
          </cell>
          <cell r="G9">
            <v>0.64423076923076927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134</v>
          </cell>
          <cell r="M9">
            <v>30</v>
          </cell>
          <cell r="O9">
            <v>0</v>
          </cell>
          <cell r="P9">
            <v>0</v>
          </cell>
          <cell r="Q9">
            <v>28.990384615384613</v>
          </cell>
          <cell r="R9">
            <v>7</v>
          </cell>
          <cell r="S9">
            <v>13</v>
          </cell>
          <cell r="T9">
            <v>4</v>
          </cell>
        </row>
        <row r="10">
          <cell r="B10" t="str">
            <v>8-0119</v>
          </cell>
          <cell r="C10" t="str">
            <v>Van Piseth</v>
          </cell>
          <cell r="D10">
            <v>41496</v>
          </cell>
          <cell r="E10">
            <v>134</v>
          </cell>
          <cell r="F10">
            <v>5.1538461538461542</v>
          </cell>
          <cell r="G10">
            <v>0.64423076923076927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134</v>
          </cell>
          <cell r="M10">
            <v>30</v>
          </cell>
          <cell r="O10">
            <v>0</v>
          </cell>
          <cell r="P10">
            <v>0</v>
          </cell>
          <cell r="Q10">
            <v>28.990384615384613</v>
          </cell>
          <cell r="R10">
            <v>7</v>
          </cell>
          <cell r="S10">
            <v>13</v>
          </cell>
          <cell r="T10">
            <v>2</v>
          </cell>
        </row>
        <row r="11">
          <cell r="B11" t="str">
            <v>8-0129</v>
          </cell>
          <cell r="C11" t="str">
            <v>Ouch Lout</v>
          </cell>
          <cell r="D11">
            <v>41289</v>
          </cell>
          <cell r="E11">
            <v>135</v>
          </cell>
          <cell r="F11">
            <v>5.1923076923076925</v>
          </cell>
          <cell r="G11">
            <v>0.64903846153846156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135</v>
          </cell>
          <cell r="M11">
            <v>33.5</v>
          </cell>
          <cell r="O11">
            <v>0</v>
          </cell>
          <cell r="P11">
            <v>0</v>
          </cell>
          <cell r="Q11">
            <v>32.614182692307693</v>
          </cell>
          <cell r="R11">
            <v>7</v>
          </cell>
          <cell r="S11">
            <v>13</v>
          </cell>
          <cell r="T11">
            <v>3</v>
          </cell>
        </row>
        <row r="12">
          <cell r="B12" t="str">
            <v>8-0133</v>
          </cell>
          <cell r="C12" t="str">
            <v>Chan Sreynet</v>
          </cell>
          <cell r="D12">
            <v>39997</v>
          </cell>
          <cell r="E12">
            <v>135</v>
          </cell>
          <cell r="F12">
            <v>5.1923076923076925</v>
          </cell>
          <cell r="G12">
            <v>0.64903846153846156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135</v>
          </cell>
          <cell r="M12">
            <v>30</v>
          </cell>
          <cell r="O12">
            <v>0</v>
          </cell>
          <cell r="P12">
            <v>0</v>
          </cell>
          <cell r="Q12">
            <v>29.20673076923077</v>
          </cell>
          <cell r="R12">
            <v>7</v>
          </cell>
          <cell r="S12">
            <v>13</v>
          </cell>
          <cell r="T12">
            <v>7</v>
          </cell>
        </row>
        <row r="13">
          <cell r="B13" t="str">
            <v>8-0147</v>
          </cell>
          <cell r="C13" t="str">
            <v>Ren Sinet</v>
          </cell>
          <cell r="D13">
            <v>41582</v>
          </cell>
          <cell r="E13">
            <v>135</v>
          </cell>
          <cell r="F13">
            <v>5.1923076923076925</v>
          </cell>
          <cell r="G13">
            <v>0.64903846153846156</v>
          </cell>
          <cell r="H13">
            <v>0</v>
          </cell>
          <cell r="I13">
            <v>1</v>
          </cell>
          <cell r="J13">
            <v>0</v>
          </cell>
          <cell r="K13">
            <v>25</v>
          </cell>
          <cell r="L13">
            <v>129.80769230769232</v>
          </cell>
          <cell r="M13">
            <v>30</v>
          </cell>
          <cell r="O13">
            <v>0</v>
          </cell>
          <cell r="P13">
            <v>0</v>
          </cell>
          <cell r="Q13">
            <v>29.20673076923077</v>
          </cell>
          <cell r="R13">
            <v>7</v>
          </cell>
          <cell r="S13">
            <v>12.5</v>
          </cell>
          <cell r="T13">
            <v>2</v>
          </cell>
        </row>
        <row r="14">
          <cell r="B14" t="str">
            <v>8-0152</v>
          </cell>
          <cell r="C14" t="str">
            <v>Khon Channy</v>
          </cell>
          <cell r="D14">
            <v>41561</v>
          </cell>
          <cell r="E14">
            <v>138</v>
          </cell>
          <cell r="F14">
            <v>5.3076923076923075</v>
          </cell>
          <cell r="G14">
            <v>0.66346153846153844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138</v>
          </cell>
          <cell r="M14">
            <v>30</v>
          </cell>
          <cell r="O14">
            <v>8</v>
          </cell>
          <cell r="P14">
            <v>0</v>
          </cell>
          <cell r="Q14">
            <v>40.471153846153847</v>
          </cell>
          <cell r="R14">
            <v>7</v>
          </cell>
          <cell r="S14">
            <v>13</v>
          </cell>
          <cell r="T14">
            <v>2</v>
          </cell>
        </row>
        <row r="15">
          <cell r="B15" t="str">
            <v>8-0154</v>
          </cell>
          <cell r="C15" t="str">
            <v>Orn Theara</v>
          </cell>
          <cell r="D15">
            <v>41019</v>
          </cell>
          <cell r="E15">
            <v>134</v>
          </cell>
          <cell r="F15">
            <v>5.1538461538461542</v>
          </cell>
          <cell r="G15">
            <v>0.64423076923076927</v>
          </cell>
          <cell r="H15">
            <v>0</v>
          </cell>
          <cell r="I15">
            <v>0</v>
          </cell>
          <cell r="J15">
            <v>0</v>
          </cell>
          <cell r="K15">
            <v>26</v>
          </cell>
          <cell r="L15">
            <v>134</v>
          </cell>
          <cell r="M15">
            <v>30</v>
          </cell>
          <cell r="O15">
            <v>0</v>
          </cell>
          <cell r="P15">
            <v>0</v>
          </cell>
          <cell r="Q15">
            <v>28.990384615384613</v>
          </cell>
          <cell r="R15">
            <v>7</v>
          </cell>
          <cell r="S15">
            <v>13</v>
          </cell>
          <cell r="T15">
            <v>4</v>
          </cell>
        </row>
        <row r="16">
          <cell r="B16" t="str">
            <v>8-0174</v>
          </cell>
          <cell r="C16" t="str">
            <v>Seng Sileng</v>
          </cell>
          <cell r="D16">
            <v>40295</v>
          </cell>
          <cell r="E16">
            <v>135</v>
          </cell>
          <cell r="F16">
            <v>5.1923076923076925</v>
          </cell>
          <cell r="G16">
            <v>0.64903846153846156</v>
          </cell>
          <cell r="H16">
            <v>0</v>
          </cell>
          <cell r="I16">
            <v>0.5</v>
          </cell>
          <cell r="J16">
            <v>0</v>
          </cell>
          <cell r="K16">
            <v>25.5</v>
          </cell>
          <cell r="L16">
            <v>132.40384615384616</v>
          </cell>
          <cell r="M16">
            <v>28</v>
          </cell>
          <cell r="O16">
            <v>8</v>
          </cell>
          <cell r="P16">
            <v>0</v>
          </cell>
          <cell r="Q16">
            <v>37.644230769230774</v>
          </cell>
          <cell r="R16">
            <v>7</v>
          </cell>
          <cell r="S16">
            <v>12.75</v>
          </cell>
          <cell r="T16">
            <v>6</v>
          </cell>
        </row>
        <row r="17">
          <cell r="B17" t="str">
            <v>8-0192</v>
          </cell>
          <cell r="C17" t="str">
            <v>Uy Sreymom</v>
          </cell>
          <cell r="D17">
            <v>40954</v>
          </cell>
          <cell r="E17">
            <v>135</v>
          </cell>
          <cell r="F17">
            <v>5.1923076923076925</v>
          </cell>
          <cell r="G17">
            <v>0.64903846153846156</v>
          </cell>
          <cell r="H17">
            <v>0</v>
          </cell>
          <cell r="I17">
            <v>0</v>
          </cell>
          <cell r="J17">
            <v>0</v>
          </cell>
          <cell r="K17">
            <v>26</v>
          </cell>
          <cell r="L17">
            <v>135</v>
          </cell>
          <cell r="M17">
            <v>30</v>
          </cell>
          <cell r="N17">
            <v>0</v>
          </cell>
          <cell r="O17">
            <v>0</v>
          </cell>
          <cell r="P17">
            <v>0</v>
          </cell>
          <cell r="Q17">
            <v>29.20673076923077</v>
          </cell>
          <cell r="R17">
            <v>7</v>
          </cell>
          <cell r="S17">
            <v>13</v>
          </cell>
          <cell r="T17">
            <v>4</v>
          </cell>
        </row>
        <row r="18">
          <cell r="B18" t="str">
            <v>8-0361</v>
          </cell>
          <cell r="C18" t="str">
            <v>Chhan Sreymao</v>
          </cell>
          <cell r="D18">
            <v>39326</v>
          </cell>
          <cell r="E18">
            <v>135</v>
          </cell>
          <cell r="F18">
            <v>5.1923076923076925</v>
          </cell>
          <cell r="G18">
            <v>0.64903846153846156</v>
          </cell>
          <cell r="H18">
            <v>0</v>
          </cell>
          <cell r="I18">
            <v>0</v>
          </cell>
          <cell r="J18">
            <v>0</v>
          </cell>
          <cell r="K18">
            <v>26</v>
          </cell>
          <cell r="L18">
            <v>135</v>
          </cell>
          <cell r="M18">
            <v>28</v>
          </cell>
          <cell r="O18">
            <v>0</v>
          </cell>
          <cell r="P18">
            <v>0</v>
          </cell>
          <cell r="Q18">
            <v>27.259615384615387</v>
          </cell>
          <cell r="R18">
            <v>12</v>
          </cell>
          <cell r="S18">
            <v>13</v>
          </cell>
        </row>
        <row r="19">
          <cell r="B19" t="str">
            <v>8-0828</v>
          </cell>
          <cell r="C19" t="str">
            <v>Hoa Osa</v>
          </cell>
          <cell r="D19">
            <v>41914</v>
          </cell>
          <cell r="E19">
            <v>128</v>
          </cell>
          <cell r="F19">
            <v>4.9230769230769234</v>
          </cell>
          <cell r="G19">
            <v>0.61538461538461542</v>
          </cell>
          <cell r="H19">
            <v>0</v>
          </cell>
          <cell r="I19">
            <v>0</v>
          </cell>
          <cell r="J19">
            <v>0</v>
          </cell>
          <cell r="K19">
            <v>26</v>
          </cell>
          <cell r="L19">
            <v>128</v>
          </cell>
          <cell r="M19">
            <v>32</v>
          </cell>
          <cell r="O19">
            <v>8</v>
          </cell>
          <cell r="P19">
            <v>0</v>
          </cell>
          <cell r="Q19">
            <v>39.384615384615387</v>
          </cell>
          <cell r="R19">
            <v>7</v>
          </cell>
          <cell r="S19">
            <v>13</v>
          </cell>
        </row>
        <row r="20">
          <cell r="B20" t="str">
            <v>8-0843</v>
          </cell>
          <cell r="C20" t="str">
            <v>Hom Lon</v>
          </cell>
          <cell r="D20">
            <v>41912</v>
          </cell>
          <cell r="E20">
            <v>130</v>
          </cell>
          <cell r="F20">
            <v>5</v>
          </cell>
          <cell r="G20">
            <v>0.625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130</v>
          </cell>
          <cell r="M20">
            <v>30</v>
          </cell>
          <cell r="O20">
            <v>0</v>
          </cell>
          <cell r="P20">
            <v>0</v>
          </cell>
          <cell r="Q20">
            <v>28.125</v>
          </cell>
          <cell r="R20">
            <v>7</v>
          </cell>
          <cell r="S20">
            <v>13</v>
          </cell>
        </row>
        <row r="21">
          <cell r="B21" t="str">
            <v>8-0863</v>
          </cell>
          <cell r="C21" t="str">
            <v>Chhorn Sochea</v>
          </cell>
          <cell r="D21">
            <v>41920</v>
          </cell>
          <cell r="E21">
            <v>130</v>
          </cell>
          <cell r="F21">
            <v>5</v>
          </cell>
          <cell r="G21">
            <v>0.625</v>
          </cell>
          <cell r="H21">
            <v>0</v>
          </cell>
          <cell r="I21">
            <v>1</v>
          </cell>
          <cell r="J21">
            <v>0</v>
          </cell>
          <cell r="K21">
            <v>25</v>
          </cell>
          <cell r="L21">
            <v>125</v>
          </cell>
          <cell r="M21">
            <v>28</v>
          </cell>
          <cell r="O21">
            <v>0</v>
          </cell>
          <cell r="P21">
            <v>0</v>
          </cell>
          <cell r="Q21">
            <v>26.25</v>
          </cell>
          <cell r="R21">
            <v>7</v>
          </cell>
          <cell r="S21">
            <v>12.5</v>
          </cell>
        </row>
        <row r="22">
          <cell r="B22" t="str">
            <v>8-0868</v>
          </cell>
          <cell r="C22" t="str">
            <v>But Savan</v>
          </cell>
          <cell r="D22">
            <v>40179</v>
          </cell>
          <cell r="E22">
            <v>155</v>
          </cell>
          <cell r="F22">
            <v>5.9615384615384617</v>
          </cell>
          <cell r="G22">
            <v>0.74519230769230771</v>
          </cell>
          <cell r="H22">
            <v>0</v>
          </cell>
          <cell r="I22">
            <v>1.5</v>
          </cell>
          <cell r="J22">
            <v>0</v>
          </cell>
          <cell r="K22">
            <v>24.5</v>
          </cell>
          <cell r="L22">
            <v>146.05769230769232</v>
          </cell>
          <cell r="M22">
            <v>30</v>
          </cell>
          <cell r="O22">
            <v>8</v>
          </cell>
          <cell r="P22">
            <v>0</v>
          </cell>
          <cell r="Q22">
            <v>45.456730769230774</v>
          </cell>
          <cell r="R22">
            <v>7</v>
          </cell>
          <cell r="S22">
            <v>0</v>
          </cell>
          <cell r="T22">
            <v>6</v>
          </cell>
        </row>
        <row r="23">
          <cell r="B23" t="str">
            <v>8-0959</v>
          </cell>
          <cell r="C23" t="str">
            <v>Chey Hoeun</v>
          </cell>
          <cell r="D23">
            <v>41836</v>
          </cell>
          <cell r="E23">
            <v>134</v>
          </cell>
          <cell r="F23">
            <v>5.1538461538461542</v>
          </cell>
          <cell r="G23">
            <v>0.64423076923076927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134</v>
          </cell>
          <cell r="M23">
            <v>30</v>
          </cell>
          <cell r="O23">
            <v>0</v>
          </cell>
          <cell r="P23">
            <v>0</v>
          </cell>
          <cell r="Q23">
            <v>28.990384615384613</v>
          </cell>
          <cell r="R23">
            <v>7</v>
          </cell>
          <cell r="S23">
            <v>13</v>
          </cell>
          <cell r="T23">
            <v>0</v>
          </cell>
        </row>
        <row r="24">
          <cell r="B24" t="str">
            <v>8-1204</v>
          </cell>
          <cell r="C24" t="str">
            <v>Yat Sothea</v>
          </cell>
          <cell r="D24">
            <v>41961</v>
          </cell>
          <cell r="E24">
            <v>130</v>
          </cell>
          <cell r="F24">
            <v>5</v>
          </cell>
          <cell r="G24">
            <v>0.625</v>
          </cell>
          <cell r="H24">
            <v>0</v>
          </cell>
          <cell r="I24">
            <v>0</v>
          </cell>
          <cell r="J24">
            <v>0</v>
          </cell>
          <cell r="K24">
            <v>26</v>
          </cell>
          <cell r="L24">
            <v>130</v>
          </cell>
          <cell r="M24">
            <v>28</v>
          </cell>
          <cell r="O24">
            <v>0</v>
          </cell>
          <cell r="P24">
            <v>0</v>
          </cell>
          <cell r="Q24">
            <v>26.25</v>
          </cell>
          <cell r="R24">
            <v>7</v>
          </cell>
          <cell r="S24">
            <v>13</v>
          </cell>
          <cell r="T24">
            <v>0</v>
          </cell>
        </row>
        <row r="25">
          <cell r="B25" t="str">
            <v>8-1214</v>
          </cell>
          <cell r="C25" t="str">
            <v>Theur On</v>
          </cell>
          <cell r="D25">
            <v>41962</v>
          </cell>
          <cell r="E25">
            <v>132</v>
          </cell>
          <cell r="F25">
            <v>5.0769230769230766</v>
          </cell>
          <cell r="G25">
            <v>0.63461538461538458</v>
          </cell>
          <cell r="H25">
            <v>0</v>
          </cell>
          <cell r="I25">
            <v>0.5</v>
          </cell>
          <cell r="J25">
            <v>0</v>
          </cell>
          <cell r="K25">
            <v>25.5</v>
          </cell>
          <cell r="L25">
            <v>129.46153846153845</v>
          </cell>
          <cell r="M25">
            <v>24</v>
          </cell>
          <cell r="O25">
            <v>0</v>
          </cell>
          <cell r="P25">
            <v>0</v>
          </cell>
          <cell r="Q25">
            <v>22.846153846153847</v>
          </cell>
          <cell r="R25">
            <v>7</v>
          </cell>
          <cell r="S25">
            <v>12.75</v>
          </cell>
          <cell r="T25">
            <v>0</v>
          </cell>
        </row>
        <row r="26">
          <cell r="B26" t="str">
            <v>8-1240</v>
          </cell>
          <cell r="C26" t="str">
            <v>Ngy Kunthea</v>
          </cell>
          <cell r="D26">
            <v>41974</v>
          </cell>
          <cell r="E26">
            <v>135</v>
          </cell>
          <cell r="F26">
            <v>5.1923076923076925</v>
          </cell>
          <cell r="G26">
            <v>0.64903846153846156</v>
          </cell>
          <cell r="H26">
            <v>0</v>
          </cell>
          <cell r="I26">
            <v>0</v>
          </cell>
          <cell r="J26">
            <v>0</v>
          </cell>
          <cell r="K26">
            <v>26</v>
          </cell>
          <cell r="L26">
            <v>135</v>
          </cell>
          <cell r="M26">
            <v>30</v>
          </cell>
          <cell r="O26">
            <v>0</v>
          </cell>
          <cell r="P26">
            <v>0</v>
          </cell>
          <cell r="Q26">
            <v>29.20673076923077</v>
          </cell>
          <cell r="R26">
            <v>7</v>
          </cell>
          <cell r="S26">
            <v>13</v>
          </cell>
          <cell r="T26">
            <v>0</v>
          </cell>
        </row>
        <row r="27">
          <cell r="B27" t="str">
            <v>8-1362</v>
          </cell>
          <cell r="C27" t="str">
            <v>Puth Kanha</v>
          </cell>
          <cell r="D27">
            <v>42016</v>
          </cell>
          <cell r="E27">
            <v>130</v>
          </cell>
          <cell r="F27">
            <v>5</v>
          </cell>
          <cell r="G27">
            <v>0.625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130</v>
          </cell>
          <cell r="M27">
            <v>30</v>
          </cell>
          <cell r="O27">
            <v>0</v>
          </cell>
          <cell r="P27">
            <v>0</v>
          </cell>
          <cell r="Q27">
            <v>28.125</v>
          </cell>
          <cell r="R27">
            <v>7</v>
          </cell>
          <cell r="S27">
            <v>13</v>
          </cell>
          <cell r="T27">
            <v>0</v>
          </cell>
        </row>
        <row r="28">
          <cell r="B28" t="str">
            <v>8-1410</v>
          </cell>
          <cell r="C28" t="str">
            <v>Hout Sopha</v>
          </cell>
          <cell r="D28">
            <v>42074</v>
          </cell>
          <cell r="E28">
            <v>133</v>
          </cell>
          <cell r="F28">
            <v>5.115384615384615</v>
          </cell>
          <cell r="G28">
            <v>0.63942307692307687</v>
          </cell>
          <cell r="H28">
            <v>0</v>
          </cell>
          <cell r="I28">
            <v>0</v>
          </cell>
          <cell r="J28">
            <v>0</v>
          </cell>
          <cell r="K28">
            <v>26</v>
          </cell>
          <cell r="L28">
            <v>133</v>
          </cell>
          <cell r="M28">
            <v>30</v>
          </cell>
          <cell r="O28">
            <v>0</v>
          </cell>
          <cell r="P28">
            <v>0</v>
          </cell>
          <cell r="Q28">
            <v>28.77403846153846</v>
          </cell>
          <cell r="R28">
            <v>7</v>
          </cell>
          <cell r="S28">
            <v>13</v>
          </cell>
          <cell r="T28">
            <v>0</v>
          </cell>
        </row>
        <row r="29">
          <cell r="B29" t="str">
            <v>8-1421</v>
          </cell>
          <cell r="C29" t="str">
            <v>Phum Savorn</v>
          </cell>
          <cell r="D29">
            <v>42114</v>
          </cell>
          <cell r="E29">
            <v>134</v>
          </cell>
          <cell r="F29">
            <v>5.1538461538461542</v>
          </cell>
          <cell r="G29">
            <v>0.64423076923076927</v>
          </cell>
          <cell r="H29">
            <v>0</v>
          </cell>
          <cell r="I29">
            <v>0</v>
          </cell>
          <cell r="J29">
            <v>0</v>
          </cell>
          <cell r="K29">
            <v>26</v>
          </cell>
          <cell r="L29">
            <v>134</v>
          </cell>
          <cell r="M29">
            <v>30</v>
          </cell>
          <cell r="O29">
            <v>0</v>
          </cell>
          <cell r="P29">
            <v>0</v>
          </cell>
          <cell r="Q29">
            <v>28.990384615384613</v>
          </cell>
          <cell r="R29">
            <v>7</v>
          </cell>
          <cell r="S29">
            <v>13</v>
          </cell>
          <cell r="T29">
            <v>0</v>
          </cell>
        </row>
        <row r="30">
          <cell r="B30" t="str">
            <v>8-1488</v>
          </cell>
          <cell r="C30" t="str">
            <v>Phan Si Or</v>
          </cell>
          <cell r="D30">
            <v>42117</v>
          </cell>
          <cell r="E30">
            <v>135</v>
          </cell>
          <cell r="F30">
            <v>5.1923076923076925</v>
          </cell>
          <cell r="G30">
            <v>0.64903846153846156</v>
          </cell>
          <cell r="H30">
            <v>0</v>
          </cell>
          <cell r="I30">
            <v>0</v>
          </cell>
          <cell r="J30">
            <v>0</v>
          </cell>
          <cell r="K30">
            <v>26</v>
          </cell>
          <cell r="L30">
            <v>135</v>
          </cell>
          <cell r="M30">
            <v>30</v>
          </cell>
          <cell r="O30">
            <v>0</v>
          </cell>
          <cell r="P30">
            <v>0</v>
          </cell>
          <cell r="Q30">
            <v>29.20673076923077</v>
          </cell>
          <cell r="R30">
            <v>7</v>
          </cell>
          <cell r="S30">
            <v>13</v>
          </cell>
          <cell r="T30">
            <v>0</v>
          </cell>
        </row>
        <row r="31">
          <cell r="B31" t="str">
            <v>8-1516</v>
          </cell>
          <cell r="C31" t="str">
            <v>Sokha Sross</v>
          </cell>
          <cell r="D31">
            <v>42119</v>
          </cell>
          <cell r="E31">
            <v>123</v>
          </cell>
          <cell r="F31">
            <v>4.7307692307692308</v>
          </cell>
          <cell r="G31">
            <v>0.59134615384615385</v>
          </cell>
          <cell r="H31">
            <v>0</v>
          </cell>
          <cell r="I31">
            <v>0</v>
          </cell>
          <cell r="J31">
            <v>0</v>
          </cell>
          <cell r="K31">
            <v>26</v>
          </cell>
          <cell r="L31">
            <v>123</v>
          </cell>
          <cell r="M31">
            <v>30</v>
          </cell>
          <cell r="O31">
            <v>0</v>
          </cell>
          <cell r="P31">
            <v>0</v>
          </cell>
          <cell r="Q31">
            <v>26.610576923076927</v>
          </cell>
          <cell r="R31">
            <v>7</v>
          </cell>
          <cell r="S31">
            <v>13</v>
          </cell>
          <cell r="T31">
            <v>0</v>
          </cell>
        </row>
        <row r="32">
          <cell r="B32" t="str">
            <v>8-1556</v>
          </cell>
          <cell r="C32" t="str">
            <v>Phen Heang</v>
          </cell>
          <cell r="D32">
            <v>42128</v>
          </cell>
          <cell r="E32">
            <v>128</v>
          </cell>
          <cell r="F32">
            <v>4.9230769230769234</v>
          </cell>
          <cell r="G32">
            <v>0.61538461538461542</v>
          </cell>
          <cell r="H32">
            <v>0</v>
          </cell>
          <cell r="I32">
            <v>0</v>
          </cell>
          <cell r="J32">
            <v>1</v>
          </cell>
          <cell r="K32">
            <v>25</v>
          </cell>
          <cell r="L32">
            <v>123.07692307692308</v>
          </cell>
          <cell r="M32">
            <v>34.5</v>
          </cell>
          <cell r="O32">
            <v>0</v>
          </cell>
          <cell r="P32">
            <v>0</v>
          </cell>
          <cell r="Q32">
            <v>31.84615384615385</v>
          </cell>
          <cell r="R32">
            <v>7</v>
          </cell>
          <cell r="T32">
            <v>0</v>
          </cell>
        </row>
        <row r="33">
          <cell r="B33" t="str">
            <v>8-1580</v>
          </cell>
          <cell r="C33" t="str">
            <v>Nhe Phean</v>
          </cell>
          <cell r="D33">
            <v>42131</v>
          </cell>
          <cell r="E33">
            <v>128</v>
          </cell>
          <cell r="F33">
            <v>4.9230769230769234</v>
          </cell>
          <cell r="G33">
            <v>0.61538461538461542</v>
          </cell>
          <cell r="H33">
            <v>0</v>
          </cell>
          <cell r="I33">
            <v>2</v>
          </cell>
          <cell r="J33">
            <v>0</v>
          </cell>
          <cell r="K33">
            <v>24</v>
          </cell>
          <cell r="L33">
            <v>118.15384615384616</v>
          </cell>
          <cell r="M33">
            <v>26</v>
          </cell>
          <cell r="O33">
            <v>0</v>
          </cell>
          <cell r="P33">
            <v>0</v>
          </cell>
          <cell r="Q33">
            <v>24</v>
          </cell>
          <cell r="R33">
            <v>7</v>
          </cell>
          <cell r="S33">
            <v>12</v>
          </cell>
          <cell r="T33">
            <v>0</v>
          </cell>
        </row>
        <row r="34">
          <cell r="B34" t="str">
            <v>8-1584</v>
          </cell>
          <cell r="C34" t="str">
            <v>Sey Sarin</v>
          </cell>
          <cell r="D34">
            <v>42131</v>
          </cell>
          <cell r="E34">
            <v>134</v>
          </cell>
          <cell r="F34">
            <v>5.1538461538461542</v>
          </cell>
          <cell r="G34">
            <v>0.64423076923076927</v>
          </cell>
          <cell r="H34">
            <v>0</v>
          </cell>
          <cell r="I34">
            <v>1</v>
          </cell>
          <cell r="J34">
            <v>0</v>
          </cell>
          <cell r="K34">
            <v>25</v>
          </cell>
          <cell r="L34">
            <v>128.84615384615384</v>
          </cell>
          <cell r="M34">
            <v>28</v>
          </cell>
          <cell r="O34">
            <v>0</v>
          </cell>
          <cell r="P34">
            <v>0</v>
          </cell>
          <cell r="Q34">
            <v>27.05769230769231</v>
          </cell>
          <cell r="R34">
            <v>7</v>
          </cell>
          <cell r="S34">
            <v>12.5</v>
          </cell>
          <cell r="T34">
            <v>0</v>
          </cell>
        </row>
        <row r="35">
          <cell r="B35" t="str">
            <v>8-1597</v>
          </cell>
          <cell r="C35" t="str">
            <v>Chantha Sopheak</v>
          </cell>
          <cell r="D35">
            <v>42135</v>
          </cell>
          <cell r="E35">
            <v>128</v>
          </cell>
          <cell r="F35">
            <v>4.9230769230769234</v>
          </cell>
          <cell r="G35">
            <v>0.61538461538461542</v>
          </cell>
          <cell r="H35">
            <v>0</v>
          </cell>
          <cell r="I35">
            <v>0</v>
          </cell>
          <cell r="J35">
            <v>0</v>
          </cell>
          <cell r="K35">
            <v>26</v>
          </cell>
          <cell r="L35">
            <v>128</v>
          </cell>
          <cell r="M35">
            <v>30</v>
          </cell>
          <cell r="O35">
            <v>0</v>
          </cell>
          <cell r="P35">
            <v>0</v>
          </cell>
          <cell r="Q35">
            <v>27.692307692307693</v>
          </cell>
          <cell r="R35">
            <v>7</v>
          </cell>
          <cell r="S35">
            <v>13</v>
          </cell>
          <cell r="T35">
            <v>0</v>
          </cell>
        </row>
        <row r="36">
          <cell r="B36" t="str">
            <v>8-1630</v>
          </cell>
          <cell r="C36" t="str">
            <v>Meth Sophea</v>
          </cell>
          <cell r="D36">
            <v>42142</v>
          </cell>
          <cell r="E36">
            <v>134</v>
          </cell>
          <cell r="F36">
            <v>5.1538461538461542</v>
          </cell>
          <cell r="G36">
            <v>0.64423076923076927</v>
          </cell>
          <cell r="H36">
            <v>0</v>
          </cell>
          <cell r="I36">
            <v>0</v>
          </cell>
          <cell r="J36">
            <v>0</v>
          </cell>
          <cell r="K36">
            <v>26</v>
          </cell>
          <cell r="L36">
            <v>134</v>
          </cell>
          <cell r="M36">
            <v>28</v>
          </cell>
          <cell r="O36">
            <v>0</v>
          </cell>
          <cell r="P36">
            <v>0</v>
          </cell>
          <cell r="Q36">
            <v>27.05769230769231</v>
          </cell>
          <cell r="R36">
            <v>7</v>
          </cell>
          <cell r="S36">
            <v>13</v>
          </cell>
          <cell r="T36">
            <v>0</v>
          </cell>
        </row>
        <row r="37">
          <cell r="B37" t="str">
            <v>8-1643</v>
          </cell>
          <cell r="C37" t="str">
            <v>Lom Sokla</v>
          </cell>
          <cell r="D37">
            <v>42143</v>
          </cell>
          <cell r="E37">
            <v>134</v>
          </cell>
          <cell r="F37">
            <v>5.1538461538461542</v>
          </cell>
          <cell r="G37">
            <v>0.64423076923076927</v>
          </cell>
          <cell r="H37">
            <v>0</v>
          </cell>
          <cell r="I37">
            <v>0</v>
          </cell>
          <cell r="J37">
            <v>2</v>
          </cell>
          <cell r="K37">
            <v>24</v>
          </cell>
          <cell r="L37">
            <v>123.69230769230769</v>
          </cell>
          <cell r="M37">
            <v>28</v>
          </cell>
          <cell r="O37">
            <v>0</v>
          </cell>
          <cell r="P37">
            <v>0</v>
          </cell>
          <cell r="Q37">
            <v>27.05769230769231</v>
          </cell>
          <cell r="R37">
            <v>7</v>
          </cell>
          <cell r="S37">
            <v>0</v>
          </cell>
          <cell r="T37">
            <v>0</v>
          </cell>
        </row>
        <row r="38">
          <cell r="B38" t="str">
            <v>8-1693</v>
          </cell>
          <cell r="C38" t="str">
            <v>Thea Rachna</v>
          </cell>
          <cell r="D38">
            <v>42156</v>
          </cell>
          <cell r="E38">
            <v>130</v>
          </cell>
          <cell r="F38">
            <v>5</v>
          </cell>
          <cell r="G38">
            <v>0.625</v>
          </cell>
          <cell r="H38">
            <v>0</v>
          </cell>
          <cell r="I38">
            <v>0</v>
          </cell>
          <cell r="J38">
            <v>0</v>
          </cell>
          <cell r="K38">
            <v>26</v>
          </cell>
          <cell r="L38">
            <v>130</v>
          </cell>
          <cell r="M38">
            <v>28</v>
          </cell>
          <cell r="O38">
            <v>0</v>
          </cell>
          <cell r="P38">
            <v>0</v>
          </cell>
          <cell r="Q38">
            <v>26.25</v>
          </cell>
          <cell r="R38">
            <v>7</v>
          </cell>
          <cell r="S38">
            <v>13</v>
          </cell>
          <cell r="T38">
            <v>0</v>
          </cell>
        </row>
        <row r="39">
          <cell r="B39" t="str">
            <v>8-1697</v>
          </cell>
          <cell r="C39" t="str">
            <v>Sok Sitha</v>
          </cell>
          <cell r="D39">
            <v>42157</v>
          </cell>
          <cell r="E39">
            <v>133</v>
          </cell>
          <cell r="F39">
            <v>5.115384615384615</v>
          </cell>
          <cell r="G39">
            <v>0.63942307692307687</v>
          </cell>
          <cell r="H39">
            <v>0</v>
          </cell>
          <cell r="I39">
            <v>0</v>
          </cell>
          <cell r="J39">
            <v>0</v>
          </cell>
          <cell r="K39">
            <v>26</v>
          </cell>
          <cell r="L39">
            <v>133</v>
          </cell>
          <cell r="M39">
            <v>30</v>
          </cell>
          <cell r="O39">
            <v>0</v>
          </cell>
          <cell r="P39">
            <v>0</v>
          </cell>
          <cell r="Q39">
            <v>28.77403846153846</v>
          </cell>
          <cell r="R39">
            <v>7</v>
          </cell>
          <cell r="S39">
            <v>13</v>
          </cell>
          <cell r="T39">
            <v>0</v>
          </cell>
        </row>
        <row r="40">
          <cell r="B40" t="str">
            <v>8-1698</v>
          </cell>
          <cell r="C40" t="str">
            <v>Lay Saveun</v>
          </cell>
          <cell r="D40">
            <v>42157</v>
          </cell>
          <cell r="E40">
            <v>133</v>
          </cell>
          <cell r="F40">
            <v>5.115384615384615</v>
          </cell>
          <cell r="G40">
            <v>0.63942307692307687</v>
          </cell>
          <cell r="H40">
            <v>0</v>
          </cell>
          <cell r="I40">
            <v>0</v>
          </cell>
          <cell r="J40">
            <v>0</v>
          </cell>
          <cell r="K40">
            <v>26</v>
          </cell>
          <cell r="L40">
            <v>133</v>
          </cell>
          <cell r="M40">
            <v>30</v>
          </cell>
          <cell r="O40">
            <v>0</v>
          </cell>
          <cell r="P40">
            <v>0</v>
          </cell>
          <cell r="Q40">
            <v>28.77403846153846</v>
          </cell>
          <cell r="R40">
            <v>7</v>
          </cell>
          <cell r="S40">
            <v>13</v>
          </cell>
          <cell r="T40">
            <v>0</v>
          </cell>
        </row>
        <row r="41">
          <cell r="B41" t="str">
            <v>8-1727</v>
          </cell>
          <cell r="C41" t="str">
            <v>Huy Seanghai</v>
          </cell>
          <cell r="D41">
            <v>42159</v>
          </cell>
          <cell r="E41">
            <v>132</v>
          </cell>
          <cell r="F41">
            <v>5.0769230769230766</v>
          </cell>
          <cell r="G41">
            <v>0.63461538461538458</v>
          </cell>
          <cell r="H41">
            <v>0</v>
          </cell>
          <cell r="I41">
            <v>7</v>
          </cell>
          <cell r="J41">
            <v>0</v>
          </cell>
          <cell r="K41">
            <v>19</v>
          </cell>
          <cell r="L41">
            <v>96.461538461538467</v>
          </cell>
          <cell r="M41">
            <v>18</v>
          </cell>
          <cell r="O41">
            <v>0</v>
          </cell>
          <cell r="P41">
            <v>0</v>
          </cell>
          <cell r="Q41">
            <v>17.134615384615387</v>
          </cell>
          <cell r="R41">
            <v>7</v>
          </cell>
          <cell r="S41">
            <v>9.5</v>
          </cell>
          <cell r="T41">
            <v>0</v>
          </cell>
        </row>
        <row r="42">
          <cell r="B42" t="str">
            <v>8-1734</v>
          </cell>
          <cell r="C42" t="str">
            <v>Kao Khourch</v>
          </cell>
          <cell r="D42">
            <v>42164</v>
          </cell>
          <cell r="E42">
            <v>123</v>
          </cell>
          <cell r="F42">
            <v>4.7307692307692308</v>
          </cell>
          <cell r="G42">
            <v>0.59134615384615385</v>
          </cell>
          <cell r="H42">
            <v>0</v>
          </cell>
          <cell r="I42">
            <v>0</v>
          </cell>
          <cell r="J42">
            <v>0</v>
          </cell>
          <cell r="K42">
            <v>26</v>
          </cell>
          <cell r="L42">
            <v>123</v>
          </cell>
          <cell r="M42">
            <v>30</v>
          </cell>
          <cell r="O42">
            <v>0</v>
          </cell>
          <cell r="P42">
            <v>0</v>
          </cell>
          <cell r="Q42">
            <v>26.610576923076927</v>
          </cell>
          <cell r="R42">
            <v>7</v>
          </cell>
          <cell r="S42">
            <v>13</v>
          </cell>
          <cell r="T42">
            <v>0</v>
          </cell>
        </row>
        <row r="43">
          <cell r="B43" t="str">
            <v>8-1738</v>
          </cell>
          <cell r="C43" t="str">
            <v>Eum Malis</v>
          </cell>
          <cell r="D43">
            <v>42163</v>
          </cell>
          <cell r="E43">
            <v>132</v>
          </cell>
          <cell r="F43">
            <v>5.0769230769230766</v>
          </cell>
          <cell r="G43">
            <v>0.63461538461538458</v>
          </cell>
          <cell r="H43">
            <v>0</v>
          </cell>
          <cell r="I43">
            <v>0</v>
          </cell>
          <cell r="J43">
            <v>0</v>
          </cell>
          <cell r="K43">
            <v>26</v>
          </cell>
          <cell r="L43">
            <v>132</v>
          </cell>
          <cell r="M43">
            <v>30</v>
          </cell>
          <cell r="O43">
            <v>0</v>
          </cell>
          <cell r="P43">
            <v>0</v>
          </cell>
          <cell r="Q43">
            <v>28.557692307692307</v>
          </cell>
          <cell r="R43">
            <v>7</v>
          </cell>
          <cell r="S43">
            <v>13</v>
          </cell>
          <cell r="T43">
            <v>0</v>
          </cell>
        </row>
        <row r="44">
          <cell r="B44" t="str">
            <v>8-1739</v>
          </cell>
          <cell r="C44" t="str">
            <v>Yoem Chanthou</v>
          </cell>
          <cell r="D44">
            <v>42165</v>
          </cell>
          <cell r="E44">
            <v>135</v>
          </cell>
          <cell r="F44">
            <v>5.1923076923076925</v>
          </cell>
          <cell r="G44">
            <v>0.64903846153846156</v>
          </cell>
          <cell r="H44">
            <v>0</v>
          </cell>
          <cell r="I44">
            <v>2</v>
          </cell>
          <cell r="J44">
            <v>0</v>
          </cell>
          <cell r="K44">
            <v>24</v>
          </cell>
          <cell r="L44">
            <v>124.61538461538461</v>
          </cell>
          <cell r="M44">
            <v>45.5</v>
          </cell>
          <cell r="O44">
            <v>8</v>
          </cell>
          <cell r="P44">
            <v>0</v>
          </cell>
          <cell r="Q44">
            <v>54.681490384615387</v>
          </cell>
          <cell r="R44">
            <v>7</v>
          </cell>
          <cell r="S44">
            <v>12</v>
          </cell>
          <cell r="T44">
            <v>0</v>
          </cell>
        </row>
        <row r="45">
          <cell r="B45" t="str">
            <v>8-1745</v>
          </cell>
          <cell r="C45" t="str">
            <v>Suon Meab</v>
          </cell>
          <cell r="D45">
            <v>42166</v>
          </cell>
          <cell r="E45">
            <v>135</v>
          </cell>
          <cell r="F45">
            <v>5.1923076923076925</v>
          </cell>
          <cell r="G45">
            <v>0.64903846153846156</v>
          </cell>
          <cell r="H45">
            <v>0</v>
          </cell>
          <cell r="I45">
            <v>0.5</v>
          </cell>
          <cell r="J45">
            <v>0</v>
          </cell>
          <cell r="K45">
            <v>25.5</v>
          </cell>
          <cell r="L45">
            <v>132.40384615384616</v>
          </cell>
          <cell r="M45">
            <v>28</v>
          </cell>
          <cell r="O45">
            <v>0</v>
          </cell>
          <cell r="P45">
            <v>0</v>
          </cell>
          <cell r="Q45">
            <v>27.259615384615387</v>
          </cell>
          <cell r="R45">
            <v>7</v>
          </cell>
          <cell r="S45">
            <v>12.75</v>
          </cell>
          <cell r="T45">
            <v>0</v>
          </cell>
        </row>
        <row r="46">
          <cell r="B46" t="str">
            <v>8-1761</v>
          </cell>
          <cell r="C46" t="str">
            <v>Von Chin</v>
          </cell>
          <cell r="D46">
            <v>42186</v>
          </cell>
          <cell r="E46">
            <v>135</v>
          </cell>
          <cell r="F46">
            <v>5.1923076923076925</v>
          </cell>
          <cell r="G46">
            <v>0.64903846153846156</v>
          </cell>
          <cell r="H46">
            <v>0</v>
          </cell>
          <cell r="I46">
            <v>1</v>
          </cell>
          <cell r="J46">
            <v>0</v>
          </cell>
          <cell r="K46">
            <v>25</v>
          </cell>
          <cell r="L46">
            <v>129.80769230769232</v>
          </cell>
          <cell r="M46">
            <v>30</v>
          </cell>
          <cell r="O46">
            <v>0</v>
          </cell>
          <cell r="P46">
            <v>0</v>
          </cell>
          <cell r="Q46">
            <v>29.20673076923077</v>
          </cell>
          <cell r="R46">
            <v>7</v>
          </cell>
          <cell r="S46">
            <v>12.5</v>
          </cell>
          <cell r="T46">
            <v>0</v>
          </cell>
        </row>
        <row r="47">
          <cell r="B47" t="str">
            <v>8-1770</v>
          </cell>
          <cell r="C47" t="str">
            <v>Eng Sreytouch</v>
          </cell>
          <cell r="D47">
            <v>42192</v>
          </cell>
          <cell r="E47">
            <v>130</v>
          </cell>
          <cell r="F47">
            <v>5</v>
          </cell>
          <cell r="G47">
            <v>0.625</v>
          </cell>
          <cell r="H47">
            <v>0</v>
          </cell>
          <cell r="I47">
            <v>1</v>
          </cell>
          <cell r="J47">
            <v>0</v>
          </cell>
          <cell r="K47">
            <v>25</v>
          </cell>
          <cell r="L47">
            <v>125</v>
          </cell>
          <cell r="M47">
            <v>28</v>
          </cell>
          <cell r="O47">
            <v>0</v>
          </cell>
          <cell r="P47">
            <v>0</v>
          </cell>
          <cell r="Q47">
            <v>26.25</v>
          </cell>
          <cell r="R47">
            <v>7</v>
          </cell>
          <cell r="S47">
            <v>12.5</v>
          </cell>
          <cell r="T47">
            <v>0</v>
          </cell>
        </row>
        <row r="48">
          <cell r="B48" t="str">
            <v>8-1778</v>
          </cell>
          <cell r="C48" t="str">
            <v>Noeun Net</v>
          </cell>
          <cell r="D48">
            <v>42186</v>
          </cell>
          <cell r="E48">
            <v>130</v>
          </cell>
          <cell r="F48">
            <v>5</v>
          </cell>
          <cell r="G48">
            <v>0.625</v>
          </cell>
          <cell r="H48">
            <v>0</v>
          </cell>
          <cell r="I48">
            <v>0</v>
          </cell>
          <cell r="J48">
            <v>0</v>
          </cell>
          <cell r="K48">
            <v>26</v>
          </cell>
          <cell r="L48">
            <v>130</v>
          </cell>
          <cell r="M48">
            <v>30</v>
          </cell>
          <cell r="O48">
            <v>0</v>
          </cell>
          <cell r="P48">
            <v>0</v>
          </cell>
          <cell r="Q48">
            <v>28.125</v>
          </cell>
          <cell r="R48">
            <v>7</v>
          </cell>
          <cell r="S48">
            <v>13</v>
          </cell>
          <cell r="T48">
            <v>0</v>
          </cell>
        </row>
        <row r="49">
          <cell r="B49" t="str">
            <v>8-1779</v>
          </cell>
          <cell r="C49" t="str">
            <v>Vorng Thung</v>
          </cell>
          <cell r="D49">
            <v>42186</v>
          </cell>
          <cell r="E49">
            <v>132</v>
          </cell>
          <cell r="F49">
            <v>5.0769230769230766</v>
          </cell>
          <cell r="G49">
            <v>0.63461538461538458</v>
          </cell>
          <cell r="H49">
            <v>0</v>
          </cell>
          <cell r="I49">
            <v>2</v>
          </cell>
          <cell r="J49">
            <v>3</v>
          </cell>
          <cell r="K49">
            <v>21</v>
          </cell>
          <cell r="L49">
            <v>106.61538461538461</v>
          </cell>
          <cell r="M49">
            <v>22</v>
          </cell>
          <cell r="O49">
            <v>0</v>
          </cell>
          <cell r="P49">
            <v>0</v>
          </cell>
          <cell r="Q49">
            <v>20.94230769230769</v>
          </cell>
          <cell r="R49">
            <v>7</v>
          </cell>
          <cell r="S49">
            <v>0</v>
          </cell>
          <cell r="T49">
            <v>0</v>
          </cell>
        </row>
      </sheetData>
      <sheetData sheetId="8">
        <row r="9">
          <cell r="B9" t="str">
            <v>9-0314</v>
          </cell>
          <cell r="C9" t="str">
            <v>Krem Sokha</v>
          </cell>
          <cell r="D9">
            <v>39924</v>
          </cell>
          <cell r="E9">
            <v>135</v>
          </cell>
          <cell r="F9">
            <v>5.1923076923076925</v>
          </cell>
          <cell r="G9">
            <v>0.64903846153846156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135</v>
          </cell>
          <cell r="M9">
            <v>40.5</v>
          </cell>
          <cell r="O9">
            <v>8</v>
          </cell>
          <cell r="P9">
            <v>0</v>
          </cell>
          <cell r="Q9">
            <v>49.813701923076927</v>
          </cell>
          <cell r="R9">
            <v>7</v>
          </cell>
          <cell r="S9">
            <v>13</v>
          </cell>
          <cell r="T9">
            <v>7</v>
          </cell>
        </row>
        <row r="10">
          <cell r="B10" t="str">
            <v>9-0581</v>
          </cell>
          <cell r="C10" t="str">
            <v>Ron Kunthea</v>
          </cell>
          <cell r="D10">
            <v>39988</v>
          </cell>
          <cell r="E10">
            <v>135</v>
          </cell>
          <cell r="F10">
            <v>5.1923076923076925</v>
          </cell>
          <cell r="G10">
            <v>0.64903846153846156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135</v>
          </cell>
          <cell r="M10">
            <v>32</v>
          </cell>
          <cell r="O10">
            <v>8</v>
          </cell>
          <cell r="P10">
            <v>0</v>
          </cell>
          <cell r="Q10">
            <v>41.53846153846154</v>
          </cell>
          <cell r="R10">
            <v>7</v>
          </cell>
          <cell r="S10">
            <v>13</v>
          </cell>
          <cell r="T10">
            <v>7</v>
          </cell>
        </row>
        <row r="11">
          <cell r="B11" t="str">
            <v>9-0803</v>
          </cell>
          <cell r="C11" t="str">
            <v>Phorn Theary</v>
          </cell>
          <cell r="D11">
            <v>39439</v>
          </cell>
          <cell r="E11">
            <v>135</v>
          </cell>
          <cell r="F11">
            <v>5.1923076923076925</v>
          </cell>
          <cell r="G11">
            <v>0.64903846153846156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135</v>
          </cell>
          <cell r="M11">
            <v>28</v>
          </cell>
          <cell r="O11">
            <v>0</v>
          </cell>
          <cell r="P11">
            <v>0</v>
          </cell>
          <cell r="Q11">
            <v>27.259615384615387</v>
          </cell>
          <cell r="R11">
            <v>12</v>
          </cell>
          <cell r="S11">
            <v>13</v>
          </cell>
          <cell r="T11">
            <v>0</v>
          </cell>
        </row>
        <row r="12">
          <cell r="B12" t="str">
            <v>9-0805</v>
          </cell>
          <cell r="C12" t="str">
            <v>Sokhom Sochea</v>
          </cell>
          <cell r="D12">
            <v>41020</v>
          </cell>
          <cell r="E12">
            <v>132</v>
          </cell>
          <cell r="F12">
            <v>5.0769230769230766</v>
          </cell>
          <cell r="G12">
            <v>0.63461538461538458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132</v>
          </cell>
          <cell r="M12">
            <v>28</v>
          </cell>
          <cell r="O12">
            <v>8</v>
          </cell>
          <cell r="P12">
            <v>0</v>
          </cell>
          <cell r="Q12">
            <v>36.807692307692307</v>
          </cell>
          <cell r="R12">
            <v>7</v>
          </cell>
          <cell r="S12">
            <v>13</v>
          </cell>
          <cell r="T12">
            <v>4</v>
          </cell>
        </row>
        <row r="13">
          <cell r="B13" t="str">
            <v>9-0806</v>
          </cell>
          <cell r="C13" t="str">
            <v>But Sa</v>
          </cell>
          <cell r="D13">
            <v>41671</v>
          </cell>
          <cell r="E13">
            <v>134</v>
          </cell>
          <cell r="F13">
            <v>5.1538461538461542</v>
          </cell>
          <cell r="G13">
            <v>0.64423076923076927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134</v>
          </cell>
          <cell r="M13">
            <v>26</v>
          </cell>
          <cell r="O13">
            <v>0</v>
          </cell>
          <cell r="P13">
            <v>0</v>
          </cell>
          <cell r="Q13">
            <v>25.125</v>
          </cell>
          <cell r="R13">
            <v>7</v>
          </cell>
          <cell r="S13">
            <v>13</v>
          </cell>
          <cell r="T13">
            <v>2</v>
          </cell>
        </row>
        <row r="14">
          <cell r="B14" t="str">
            <v>9-0807</v>
          </cell>
          <cell r="C14" t="str">
            <v>Say Rotha</v>
          </cell>
          <cell r="D14">
            <v>41678</v>
          </cell>
          <cell r="E14">
            <v>132</v>
          </cell>
          <cell r="F14">
            <v>5.0769230769230766</v>
          </cell>
          <cell r="G14">
            <v>0.63461538461538458</v>
          </cell>
          <cell r="H14">
            <v>0</v>
          </cell>
          <cell r="I14">
            <v>0.5</v>
          </cell>
          <cell r="J14">
            <v>0</v>
          </cell>
          <cell r="K14">
            <v>25.5</v>
          </cell>
          <cell r="L14">
            <v>129.46153846153845</v>
          </cell>
          <cell r="M14">
            <v>34.5</v>
          </cell>
          <cell r="O14">
            <v>0</v>
          </cell>
          <cell r="P14">
            <v>0</v>
          </cell>
          <cell r="Q14">
            <v>32.841346153846146</v>
          </cell>
          <cell r="R14">
            <v>7</v>
          </cell>
          <cell r="S14">
            <v>12.75</v>
          </cell>
          <cell r="T14">
            <v>2</v>
          </cell>
        </row>
        <row r="15">
          <cell r="B15" t="str">
            <v>9-0809</v>
          </cell>
          <cell r="C15" t="str">
            <v>Khem Sarem</v>
          </cell>
          <cell r="D15">
            <v>40528</v>
          </cell>
          <cell r="E15">
            <v>132</v>
          </cell>
          <cell r="F15">
            <v>5.0769230769230766</v>
          </cell>
          <cell r="G15">
            <v>0.63461538461538458</v>
          </cell>
          <cell r="H15">
            <v>0</v>
          </cell>
          <cell r="I15">
            <v>1.5</v>
          </cell>
          <cell r="J15">
            <v>0</v>
          </cell>
          <cell r="K15">
            <v>24.5</v>
          </cell>
          <cell r="L15">
            <v>124.38461538461539</v>
          </cell>
          <cell r="M15">
            <v>30</v>
          </cell>
          <cell r="O15">
            <v>0</v>
          </cell>
          <cell r="P15">
            <v>0</v>
          </cell>
          <cell r="Q15">
            <v>28.557692307692307</v>
          </cell>
          <cell r="R15">
            <v>7</v>
          </cell>
          <cell r="S15">
            <v>12.25</v>
          </cell>
          <cell r="T15">
            <v>5</v>
          </cell>
        </row>
        <row r="16">
          <cell r="B16" t="str">
            <v>9-0818</v>
          </cell>
          <cell r="C16" t="str">
            <v>Dorn Sreng</v>
          </cell>
          <cell r="D16">
            <v>41157</v>
          </cell>
          <cell r="E16">
            <v>130</v>
          </cell>
          <cell r="F16">
            <v>5</v>
          </cell>
          <cell r="G16">
            <v>0.625</v>
          </cell>
          <cell r="H16">
            <v>0</v>
          </cell>
          <cell r="I16">
            <v>0</v>
          </cell>
          <cell r="J16">
            <v>2</v>
          </cell>
          <cell r="K16">
            <v>24</v>
          </cell>
          <cell r="L16">
            <v>120</v>
          </cell>
          <cell r="M16">
            <v>44.5</v>
          </cell>
          <cell r="O16">
            <v>8</v>
          </cell>
          <cell r="P16">
            <v>0</v>
          </cell>
          <cell r="Q16">
            <v>51.71875</v>
          </cell>
          <cell r="R16">
            <v>7</v>
          </cell>
          <cell r="S16">
            <v>0</v>
          </cell>
          <cell r="T16">
            <v>0</v>
          </cell>
        </row>
        <row r="17">
          <cell r="B17" t="str">
            <v>9-0820</v>
          </cell>
          <cell r="C17" t="str">
            <v>Chhim Han</v>
          </cell>
          <cell r="D17">
            <v>41751</v>
          </cell>
          <cell r="E17">
            <v>130</v>
          </cell>
          <cell r="F17">
            <v>5</v>
          </cell>
          <cell r="G17">
            <v>0.625</v>
          </cell>
          <cell r="H17">
            <v>0</v>
          </cell>
          <cell r="I17">
            <v>5.5</v>
          </cell>
          <cell r="J17">
            <v>0</v>
          </cell>
          <cell r="K17">
            <v>20.5</v>
          </cell>
          <cell r="L17">
            <v>102.5</v>
          </cell>
          <cell r="M17">
            <v>24</v>
          </cell>
          <cell r="N17">
            <v>0</v>
          </cell>
          <cell r="O17">
            <v>0</v>
          </cell>
          <cell r="P17">
            <v>0</v>
          </cell>
          <cell r="Q17">
            <v>22.5</v>
          </cell>
          <cell r="R17">
            <v>7</v>
          </cell>
          <cell r="S17">
            <v>10.25</v>
          </cell>
          <cell r="T17">
            <v>2</v>
          </cell>
        </row>
        <row r="18">
          <cell r="B18" t="str">
            <v>9-0835</v>
          </cell>
          <cell r="C18" t="str">
            <v>Lor Khy</v>
          </cell>
          <cell r="D18">
            <v>41578</v>
          </cell>
          <cell r="E18">
            <v>135</v>
          </cell>
          <cell r="F18">
            <v>5.1923076923076925</v>
          </cell>
          <cell r="G18">
            <v>0.64903846153846156</v>
          </cell>
          <cell r="H18">
            <v>0</v>
          </cell>
          <cell r="I18">
            <v>2</v>
          </cell>
          <cell r="J18">
            <v>0</v>
          </cell>
          <cell r="K18">
            <v>24</v>
          </cell>
          <cell r="L18">
            <v>124.61538461538461</v>
          </cell>
          <cell r="M18">
            <v>28</v>
          </cell>
          <cell r="O18">
            <v>8</v>
          </cell>
          <cell r="P18">
            <v>0</v>
          </cell>
          <cell r="Q18">
            <v>37.644230769230774</v>
          </cell>
          <cell r="R18">
            <v>7</v>
          </cell>
          <cell r="S18">
            <v>12</v>
          </cell>
          <cell r="T18">
            <v>2</v>
          </cell>
        </row>
        <row r="19">
          <cell r="B19" t="str">
            <v>9-0836</v>
          </cell>
          <cell r="C19" t="str">
            <v>Nay Channy</v>
          </cell>
          <cell r="D19">
            <v>40290</v>
          </cell>
          <cell r="E19">
            <v>130</v>
          </cell>
          <cell r="F19">
            <v>5</v>
          </cell>
          <cell r="G19">
            <v>0.625</v>
          </cell>
          <cell r="H19">
            <v>0</v>
          </cell>
          <cell r="I19">
            <v>0</v>
          </cell>
          <cell r="J19">
            <v>0</v>
          </cell>
          <cell r="K19">
            <v>26</v>
          </cell>
          <cell r="L19">
            <v>130</v>
          </cell>
          <cell r="M19">
            <v>32</v>
          </cell>
          <cell r="O19">
            <v>8</v>
          </cell>
          <cell r="P19">
            <v>0</v>
          </cell>
          <cell r="Q19">
            <v>40</v>
          </cell>
          <cell r="R19">
            <v>7</v>
          </cell>
          <cell r="S19">
            <v>13</v>
          </cell>
          <cell r="T19">
            <v>6</v>
          </cell>
        </row>
        <row r="20">
          <cell r="B20" t="str">
            <v>9-0837</v>
          </cell>
          <cell r="C20" t="str">
            <v>Hul Samphors</v>
          </cell>
          <cell r="D20">
            <v>41836</v>
          </cell>
          <cell r="E20">
            <v>132</v>
          </cell>
          <cell r="F20">
            <v>5.0769230769230766</v>
          </cell>
          <cell r="G20">
            <v>0.63461538461538458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132</v>
          </cell>
          <cell r="M20">
            <v>24</v>
          </cell>
          <cell r="O20">
            <v>0</v>
          </cell>
          <cell r="P20">
            <v>0</v>
          </cell>
          <cell r="Q20">
            <v>22.846153846153847</v>
          </cell>
          <cell r="R20">
            <v>7</v>
          </cell>
          <cell r="S20">
            <v>13</v>
          </cell>
          <cell r="T20">
            <v>0</v>
          </cell>
        </row>
        <row r="21">
          <cell r="B21" t="str">
            <v>9-0905</v>
          </cell>
          <cell r="C21" t="str">
            <v>Dan Khor</v>
          </cell>
          <cell r="D21">
            <v>39405</v>
          </cell>
          <cell r="E21">
            <v>140</v>
          </cell>
          <cell r="F21">
            <v>5.384615384615385</v>
          </cell>
          <cell r="G21">
            <v>0.67307692307692313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140</v>
          </cell>
          <cell r="M21">
            <v>39</v>
          </cell>
          <cell r="O21">
            <v>8</v>
          </cell>
          <cell r="P21">
            <v>0</v>
          </cell>
          <cell r="Q21">
            <v>50.144230769230774</v>
          </cell>
          <cell r="R21">
            <v>12</v>
          </cell>
          <cell r="S21">
            <v>13</v>
          </cell>
          <cell r="T21">
            <v>8</v>
          </cell>
        </row>
        <row r="22">
          <cell r="B22" t="str">
            <v>9-0911</v>
          </cell>
          <cell r="C22" t="e">
            <v>#N/A</v>
          </cell>
          <cell r="D22">
            <v>42217</v>
          </cell>
          <cell r="E22">
            <v>128</v>
          </cell>
          <cell r="F22">
            <v>4.9230769230769234</v>
          </cell>
          <cell r="G22">
            <v>0.61538461538461542</v>
          </cell>
          <cell r="H22">
            <v>0</v>
          </cell>
          <cell r="I22">
            <v>1.5</v>
          </cell>
          <cell r="J22">
            <v>1</v>
          </cell>
          <cell r="K22">
            <v>23.5</v>
          </cell>
          <cell r="L22">
            <v>115.69230769230769</v>
          </cell>
          <cell r="M22">
            <v>26</v>
          </cell>
          <cell r="O22">
            <v>0</v>
          </cell>
          <cell r="P22">
            <v>0</v>
          </cell>
          <cell r="Q22">
            <v>24</v>
          </cell>
          <cell r="R22">
            <v>7</v>
          </cell>
          <cell r="S22">
            <v>0</v>
          </cell>
          <cell r="T22">
            <v>0</v>
          </cell>
        </row>
        <row r="23">
          <cell r="B23" t="str">
            <v>9-0951</v>
          </cell>
          <cell r="C23" t="str">
            <v>Soam Saren</v>
          </cell>
          <cell r="D23">
            <v>40350</v>
          </cell>
          <cell r="E23">
            <v>134</v>
          </cell>
          <cell r="F23">
            <v>5.1538461538461542</v>
          </cell>
          <cell r="G23">
            <v>0.64423076923076927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134</v>
          </cell>
          <cell r="M23">
            <v>26</v>
          </cell>
          <cell r="O23">
            <v>8</v>
          </cell>
          <cell r="P23">
            <v>0</v>
          </cell>
          <cell r="Q23">
            <v>35.432692307692307</v>
          </cell>
          <cell r="R23">
            <v>7</v>
          </cell>
          <cell r="S23">
            <v>13</v>
          </cell>
          <cell r="T23">
            <v>6</v>
          </cell>
        </row>
        <row r="24">
          <cell r="B24" t="str">
            <v>9-1054</v>
          </cell>
          <cell r="C24" t="str">
            <v>Leom Det</v>
          </cell>
          <cell r="D24">
            <v>33278</v>
          </cell>
          <cell r="E24">
            <v>134</v>
          </cell>
          <cell r="F24">
            <v>5.1538461538461542</v>
          </cell>
          <cell r="G24">
            <v>0.64423076923076927</v>
          </cell>
          <cell r="H24">
            <v>0</v>
          </cell>
          <cell r="I24">
            <v>2</v>
          </cell>
          <cell r="J24">
            <v>0</v>
          </cell>
          <cell r="K24">
            <v>24</v>
          </cell>
          <cell r="L24">
            <v>123.69230769230769</v>
          </cell>
          <cell r="M24">
            <v>33.5</v>
          </cell>
          <cell r="O24">
            <v>0</v>
          </cell>
          <cell r="P24">
            <v>0</v>
          </cell>
          <cell r="Q24">
            <v>32.372596153846153</v>
          </cell>
          <cell r="R24">
            <v>7</v>
          </cell>
          <cell r="S24">
            <v>12</v>
          </cell>
          <cell r="T24">
            <v>5</v>
          </cell>
        </row>
        <row r="25">
          <cell r="B25" t="str">
            <v>9-1222</v>
          </cell>
          <cell r="C25" t="str">
            <v>Kkoeun Chhoeun</v>
          </cell>
          <cell r="D25">
            <v>41967</v>
          </cell>
          <cell r="E25">
            <v>130</v>
          </cell>
          <cell r="F25">
            <v>5</v>
          </cell>
          <cell r="G25">
            <v>0.625</v>
          </cell>
          <cell r="H25">
            <v>0</v>
          </cell>
          <cell r="I25">
            <v>0.5</v>
          </cell>
          <cell r="J25">
            <v>0</v>
          </cell>
          <cell r="K25">
            <v>25.5</v>
          </cell>
          <cell r="L25">
            <v>127.5</v>
          </cell>
          <cell r="M25">
            <v>28</v>
          </cell>
          <cell r="O25">
            <v>0</v>
          </cell>
          <cell r="P25">
            <v>0</v>
          </cell>
          <cell r="Q25">
            <v>26.25</v>
          </cell>
          <cell r="R25">
            <v>7</v>
          </cell>
          <cell r="S25">
            <v>12.75</v>
          </cell>
          <cell r="T25">
            <v>0</v>
          </cell>
        </row>
        <row r="26">
          <cell r="B26" t="str">
            <v>9-1239</v>
          </cell>
          <cell r="C26" t="str">
            <v>Kreng Sokhon</v>
          </cell>
          <cell r="D26">
            <v>41974</v>
          </cell>
          <cell r="E26">
            <v>132</v>
          </cell>
          <cell r="F26">
            <v>5.0769230769230766</v>
          </cell>
          <cell r="G26">
            <v>0.63461538461538458</v>
          </cell>
          <cell r="H26">
            <v>0</v>
          </cell>
          <cell r="I26">
            <v>0</v>
          </cell>
          <cell r="J26">
            <v>0</v>
          </cell>
          <cell r="K26">
            <v>26</v>
          </cell>
          <cell r="L26">
            <v>132</v>
          </cell>
          <cell r="M26">
            <v>28</v>
          </cell>
          <cell r="O26">
            <v>0</v>
          </cell>
          <cell r="P26">
            <v>0</v>
          </cell>
          <cell r="Q26">
            <v>26.65384615384615</v>
          </cell>
          <cell r="R26">
            <v>7</v>
          </cell>
          <cell r="S26">
            <v>13</v>
          </cell>
          <cell r="T26">
            <v>0</v>
          </cell>
        </row>
        <row r="27">
          <cell r="B27" t="str">
            <v>9-1245</v>
          </cell>
          <cell r="C27" t="str">
            <v>Thorn Sopheak</v>
          </cell>
          <cell r="D27">
            <v>41975</v>
          </cell>
          <cell r="E27">
            <v>500</v>
          </cell>
          <cell r="F27">
            <v>19.23076923076923</v>
          </cell>
          <cell r="G27">
            <v>2.4038461538461537</v>
          </cell>
          <cell r="H27">
            <v>0</v>
          </cell>
          <cell r="I27">
            <v>1</v>
          </cell>
          <cell r="J27">
            <v>0</v>
          </cell>
          <cell r="K27">
            <v>25</v>
          </cell>
          <cell r="L27">
            <v>480.76923076923077</v>
          </cell>
          <cell r="M27">
            <v>31</v>
          </cell>
          <cell r="O27">
            <v>8</v>
          </cell>
          <cell r="P27">
            <v>0</v>
          </cell>
          <cell r="Q27">
            <v>150.24038461538458</v>
          </cell>
          <cell r="R27">
            <v>7</v>
          </cell>
          <cell r="S27">
            <v>12.5</v>
          </cell>
          <cell r="T27">
            <v>0</v>
          </cell>
        </row>
        <row r="28">
          <cell r="B28" t="str">
            <v>9-1259</v>
          </cell>
          <cell r="C28" t="str">
            <v>Pin Naroeurn</v>
          </cell>
          <cell r="D28">
            <v>41979</v>
          </cell>
          <cell r="E28">
            <v>135</v>
          </cell>
          <cell r="F28">
            <v>5.1923076923076925</v>
          </cell>
          <cell r="G28">
            <v>0.64903846153846156</v>
          </cell>
          <cell r="H28">
            <v>0</v>
          </cell>
          <cell r="I28">
            <v>0.5</v>
          </cell>
          <cell r="J28">
            <v>0</v>
          </cell>
          <cell r="K28">
            <v>25.5</v>
          </cell>
          <cell r="L28">
            <v>132.40384615384616</v>
          </cell>
          <cell r="M28">
            <v>30</v>
          </cell>
          <cell r="O28">
            <v>8</v>
          </cell>
          <cell r="P28">
            <v>0</v>
          </cell>
          <cell r="Q28">
            <v>39.591346153846153</v>
          </cell>
          <cell r="R28">
            <v>7</v>
          </cell>
          <cell r="S28">
            <v>12.75</v>
          </cell>
          <cell r="T28">
            <v>0</v>
          </cell>
        </row>
        <row r="29">
          <cell r="B29" t="str">
            <v>9-1270</v>
          </cell>
          <cell r="C29" t="str">
            <v>Chour Kunthea</v>
          </cell>
          <cell r="D29">
            <v>41984</v>
          </cell>
          <cell r="E29">
            <v>135</v>
          </cell>
          <cell r="F29">
            <v>5.1923076923076925</v>
          </cell>
          <cell r="G29">
            <v>0.64903846153846156</v>
          </cell>
          <cell r="H29">
            <v>0</v>
          </cell>
          <cell r="I29">
            <v>0</v>
          </cell>
          <cell r="J29">
            <v>0</v>
          </cell>
          <cell r="K29">
            <v>26</v>
          </cell>
          <cell r="L29">
            <v>135</v>
          </cell>
          <cell r="M29">
            <v>30</v>
          </cell>
          <cell r="O29">
            <v>0</v>
          </cell>
          <cell r="P29">
            <v>0</v>
          </cell>
          <cell r="Q29">
            <v>29.20673076923077</v>
          </cell>
          <cell r="R29">
            <v>7</v>
          </cell>
          <cell r="S29">
            <v>13</v>
          </cell>
          <cell r="T29">
            <v>0</v>
          </cell>
        </row>
        <row r="30">
          <cell r="B30" t="str">
            <v>9-1308</v>
          </cell>
          <cell r="C30" t="str">
            <v>Heng Chanthol</v>
          </cell>
          <cell r="D30">
            <v>42009</v>
          </cell>
          <cell r="E30">
            <v>135</v>
          </cell>
          <cell r="F30">
            <v>5.1923076923076925</v>
          </cell>
          <cell r="G30">
            <v>0.64903846153846156</v>
          </cell>
          <cell r="H30">
            <v>0</v>
          </cell>
          <cell r="I30">
            <v>0.5</v>
          </cell>
          <cell r="J30">
            <v>0</v>
          </cell>
          <cell r="K30">
            <v>25.5</v>
          </cell>
          <cell r="L30">
            <v>132.40384615384616</v>
          </cell>
          <cell r="M30">
            <v>28</v>
          </cell>
          <cell r="O30">
            <v>0</v>
          </cell>
          <cell r="P30">
            <v>0</v>
          </cell>
          <cell r="Q30">
            <v>27.259615384615387</v>
          </cell>
          <cell r="R30">
            <v>7</v>
          </cell>
          <cell r="S30">
            <v>12.75</v>
          </cell>
          <cell r="T30">
            <v>0</v>
          </cell>
        </row>
        <row r="31">
          <cell r="B31" t="str">
            <v>9-1323</v>
          </cell>
          <cell r="C31" t="str">
            <v>Sum Chamreun</v>
          </cell>
          <cell r="D31">
            <v>42012</v>
          </cell>
          <cell r="E31">
            <v>132</v>
          </cell>
          <cell r="F31">
            <v>5.0769230769230766</v>
          </cell>
          <cell r="G31">
            <v>0.63461538461538458</v>
          </cell>
          <cell r="H31">
            <v>0</v>
          </cell>
          <cell r="I31">
            <v>0</v>
          </cell>
          <cell r="J31">
            <v>0</v>
          </cell>
          <cell r="K31">
            <v>26</v>
          </cell>
          <cell r="L31">
            <v>132</v>
          </cell>
          <cell r="M31">
            <v>36</v>
          </cell>
          <cell r="O31">
            <v>8</v>
          </cell>
          <cell r="P31">
            <v>0</v>
          </cell>
          <cell r="Q31">
            <v>44.423076923076927</v>
          </cell>
          <cell r="R31">
            <v>7</v>
          </cell>
          <cell r="S31">
            <v>13</v>
          </cell>
          <cell r="T31">
            <v>0</v>
          </cell>
        </row>
        <row r="32">
          <cell r="B32" t="str">
            <v>9-1376</v>
          </cell>
          <cell r="C32" t="str">
            <v>Um Chantrea</v>
          </cell>
          <cell r="D32">
            <v>42036</v>
          </cell>
          <cell r="E32">
            <v>134</v>
          </cell>
          <cell r="F32">
            <v>5.1538461538461542</v>
          </cell>
          <cell r="G32">
            <v>0.64423076923076927</v>
          </cell>
          <cell r="H32">
            <v>0</v>
          </cell>
          <cell r="I32">
            <v>0</v>
          </cell>
          <cell r="J32">
            <v>0</v>
          </cell>
          <cell r="K32">
            <v>26</v>
          </cell>
          <cell r="L32">
            <v>134</v>
          </cell>
          <cell r="M32">
            <v>28</v>
          </cell>
          <cell r="O32">
            <v>0</v>
          </cell>
          <cell r="P32">
            <v>0</v>
          </cell>
          <cell r="Q32">
            <v>27.05769230769231</v>
          </cell>
          <cell r="R32">
            <v>7</v>
          </cell>
          <cell r="S32">
            <v>13</v>
          </cell>
          <cell r="T32">
            <v>0</v>
          </cell>
        </row>
        <row r="33">
          <cell r="B33" t="str">
            <v>9-1418</v>
          </cell>
          <cell r="C33" t="str">
            <v>Chhuk Davy</v>
          </cell>
          <cell r="D33">
            <v>42097</v>
          </cell>
          <cell r="E33">
            <v>135</v>
          </cell>
          <cell r="F33">
            <v>5.1923076923076925</v>
          </cell>
          <cell r="G33">
            <v>0.64903846153846156</v>
          </cell>
          <cell r="H33">
            <v>0</v>
          </cell>
          <cell r="I33">
            <v>0</v>
          </cell>
          <cell r="J33">
            <v>0</v>
          </cell>
          <cell r="K33">
            <v>26</v>
          </cell>
          <cell r="L33">
            <v>135</v>
          </cell>
          <cell r="M33">
            <v>31</v>
          </cell>
          <cell r="O33">
            <v>8</v>
          </cell>
          <cell r="P33">
            <v>0</v>
          </cell>
          <cell r="Q33">
            <v>40.564903846153854</v>
          </cell>
          <cell r="R33">
            <v>7</v>
          </cell>
          <cell r="S33">
            <v>13</v>
          </cell>
          <cell r="T33">
            <v>0</v>
          </cell>
        </row>
        <row r="34">
          <cell r="B34" t="str">
            <v>9-1437</v>
          </cell>
          <cell r="C34" t="str">
            <v>Kong Sreylis</v>
          </cell>
          <cell r="D34">
            <v>42115</v>
          </cell>
          <cell r="E34">
            <v>135</v>
          </cell>
          <cell r="F34">
            <v>5.1923076923076925</v>
          </cell>
          <cell r="G34">
            <v>0.64903846153846156</v>
          </cell>
          <cell r="H34">
            <v>0</v>
          </cell>
          <cell r="I34">
            <v>3</v>
          </cell>
          <cell r="J34">
            <v>0</v>
          </cell>
          <cell r="K34">
            <v>23</v>
          </cell>
          <cell r="L34">
            <v>119.42307692307692</v>
          </cell>
          <cell r="M34">
            <v>27.5</v>
          </cell>
          <cell r="O34">
            <v>8</v>
          </cell>
          <cell r="P34">
            <v>0</v>
          </cell>
          <cell r="Q34">
            <v>37.157451923076927</v>
          </cell>
          <cell r="R34">
            <v>7</v>
          </cell>
          <cell r="S34">
            <v>11.5</v>
          </cell>
          <cell r="T34">
            <v>0</v>
          </cell>
        </row>
        <row r="35">
          <cell r="B35" t="str">
            <v>9-1461</v>
          </cell>
          <cell r="C35" t="str">
            <v>Poch Rina</v>
          </cell>
          <cell r="D35">
            <v>42115</v>
          </cell>
          <cell r="E35">
            <v>130</v>
          </cell>
          <cell r="F35">
            <v>5</v>
          </cell>
          <cell r="G35">
            <v>0.625</v>
          </cell>
          <cell r="H35">
            <v>0</v>
          </cell>
          <cell r="I35">
            <v>0</v>
          </cell>
          <cell r="J35">
            <v>0</v>
          </cell>
          <cell r="K35">
            <v>26</v>
          </cell>
          <cell r="L35">
            <v>130</v>
          </cell>
          <cell r="M35">
            <v>28</v>
          </cell>
          <cell r="O35">
            <v>0</v>
          </cell>
          <cell r="P35">
            <v>0</v>
          </cell>
          <cell r="Q35">
            <v>26.25</v>
          </cell>
          <cell r="R35">
            <v>7</v>
          </cell>
          <cell r="S35">
            <v>13</v>
          </cell>
          <cell r="T35">
            <v>0</v>
          </cell>
        </row>
        <row r="36">
          <cell r="B36" t="str">
            <v>9-1504</v>
          </cell>
          <cell r="C36" t="str">
            <v>Kroeng Chanthy</v>
          </cell>
          <cell r="D36">
            <v>42119</v>
          </cell>
          <cell r="E36">
            <v>135</v>
          </cell>
          <cell r="F36">
            <v>5.1923076923076925</v>
          </cell>
          <cell r="G36">
            <v>0.64903846153846156</v>
          </cell>
          <cell r="H36">
            <v>0</v>
          </cell>
          <cell r="I36">
            <v>1</v>
          </cell>
          <cell r="J36">
            <v>0</v>
          </cell>
          <cell r="K36">
            <v>25</v>
          </cell>
          <cell r="L36">
            <v>129.80769230769232</v>
          </cell>
          <cell r="M36">
            <v>30</v>
          </cell>
          <cell r="O36">
            <v>0</v>
          </cell>
          <cell r="P36">
            <v>0</v>
          </cell>
          <cell r="Q36">
            <v>29.20673076923077</v>
          </cell>
          <cell r="R36">
            <v>7</v>
          </cell>
          <cell r="S36">
            <v>12.5</v>
          </cell>
          <cell r="T36">
            <v>0</v>
          </cell>
        </row>
        <row r="37">
          <cell r="B37" t="str">
            <v>9-1529</v>
          </cell>
          <cell r="C37" t="str">
            <v>Chim Sopheap</v>
          </cell>
          <cell r="D37">
            <v>42123</v>
          </cell>
          <cell r="E37">
            <v>128</v>
          </cell>
          <cell r="F37">
            <v>4.9230769230769234</v>
          </cell>
          <cell r="G37">
            <v>0.61538461538461542</v>
          </cell>
          <cell r="H37">
            <v>0</v>
          </cell>
          <cell r="I37">
            <v>0</v>
          </cell>
          <cell r="J37">
            <v>0</v>
          </cell>
          <cell r="K37">
            <v>26</v>
          </cell>
          <cell r="L37">
            <v>128</v>
          </cell>
          <cell r="M37">
            <v>34</v>
          </cell>
          <cell r="O37">
            <v>8</v>
          </cell>
          <cell r="P37">
            <v>0</v>
          </cell>
          <cell r="Q37">
            <v>41.230769230769234</v>
          </cell>
          <cell r="R37">
            <v>7</v>
          </cell>
          <cell r="S37">
            <v>0</v>
          </cell>
          <cell r="T37">
            <v>0</v>
          </cell>
        </row>
        <row r="38">
          <cell r="B38" t="str">
            <v>9-1562</v>
          </cell>
          <cell r="C38" t="str">
            <v>Kroeng Sokkhy</v>
          </cell>
          <cell r="D38">
            <v>42129</v>
          </cell>
          <cell r="E38">
            <v>134</v>
          </cell>
          <cell r="F38">
            <v>5.1538461538461542</v>
          </cell>
          <cell r="G38">
            <v>0.64423076923076927</v>
          </cell>
          <cell r="H38">
            <v>0</v>
          </cell>
          <cell r="I38">
            <v>0</v>
          </cell>
          <cell r="J38">
            <v>0</v>
          </cell>
          <cell r="K38">
            <v>26</v>
          </cell>
          <cell r="L38">
            <v>134</v>
          </cell>
          <cell r="M38">
            <v>35.5</v>
          </cell>
          <cell r="O38">
            <v>8</v>
          </cell>
          <cell r="P38">
            <v>0</v>
          </cell>
          <cell r="Q38">
            <v>44.612980769230774</v>
          </cell>
          <cell r="R38">
            <v>7</v>
          </cell>
          <cell r="S38">
            <v>13</v>
          </cell>
          <cell r="T38">
            <v>0</v>
          </cell>
        </row>
        <row r="39">
          <cell r="B39" t="str">
            <v>9-1583</v>
          </cell>
          <cell r="C39" t="str">
            <v>Meas Teav</v>
          </cell>
          <cell r="D39">
            <v>42133</v>
          </cell>
          <cell r="E39">
            <v>135</v>
          </cell>
          <cell r="F39">
            <v>5.1923076923076925</v>
          </cell>
          <cell r="G39">
            <v>0.64903846153846156</v>
          </cell>
          <cell r="H39">
            <v>0</v>
          </cell>
          <cell r="I39">
            <v>0</v>
          </cell>
          <cell r="J39">
            <v>0</v>
          </cell>
          <cell r="K39">
            <v>26</v>
          </cell>
          <cell r="L39">
            <v>135</v>
          </cell>
          <cell r="M39">
            <v>26</v>
          </cell>
          <cell r="O39">
            <v>8</v>
          </cell>
          <cell r="P39">
            <v>0</v>
          </cell>
          <cell r="Q39">
            <v>35.697115384615387</v>
          </cell>
          <cell r="R39">
            <v>7</v>
          </cell>
          <cell r="S39">
            <v>13</v>
          </cell>
          <cell r="T39">
            <v>0</v>
          </cell>
        </row>
        <row r="40">
          <cell r="B40" t="str">
            <v>9-1626</v>
          </cell>
          <cell r="C40" t="str">
            <v>Leng Yi</v>
          </cell>
          <cell r="D40">
            <v>42142</v>
          </cell>
          <cell r="E40">
            <v>130</v>
          </cell>
          <cell r="F40">
            <v>5</v>
          </cell>
          <cell r="G40">
            <v>0.625</v>
          </cell>
          <cell r="H40">
            <v>0</v>
          </cell>
          <cell r="I40">
            <v>0</v>
          </cell>
          <cell r="J40">
            <v>0</v>
          </cell>
          <cell r="K40">
            <v>26</v>
          </cell>
          <cell r="L40">
            <v>130</v>
          </cell>
          <cell r="M40">
            <v>37</v>
          </cell>
          <cell r="O40">
            <v>8</v>
          </cell>
          <cell r="P40">
            <v>0</v>
          </cell>
          <cell r="Q40">
            <v>44.6875</v>
          </cell>
          <cell r="R40">
            <v>7</v>
          </cell>
          <cell r="S40">
            <v>13</v>
          </cell>
          <cell r="T40">
            <v>0</v>
          </cell>
        </row>
        <row r="41">
          <cell r="B41" t="str">
            <v>9-1658</v>
          </cell>
          <cell r="C41" t="str">
            <v>Ven Samat</v>
          </cell>
          <cell r="D41">
            <v>42146</v>
          </cell>
          <cell r="E41">
            <v>135</v>
          </cell>
          <cell r="F41">
            <v>5.1923076923076925</v>
          </cell>
          <cell r="G41">
            <v>0.64903846153846156</v>
          </cell>
          <cell r="H41">
            <v>0</v>
          </cell>
          <cell r="I41">
            <v>0</v>
          </cell>
          <cell r="J41">
            <v>0</v>
          </cell>
          <cell r="K41">
            <v>26</v>
          </cell>
          <cell r="L41">
            <v>135</v>
          </cell>
          <cell r="M41">
            <v>32</v>
          </cell>
          <cell r="O41">
            <v>8</v>
          </cell>
          <cell r="P41">
            <v>0</v>
          </cell>
          <cell r="Q41">
            <v>41.53846153846154</v>
          </cell>
          <cell r="R41">
            <v>7</v>
          </cell>
          <cell r="S41">
            <v>13</v>
          </cell>
          <cell r="T41">
            <v>0</v>
          </cell>
        </row>
        <row r="42">
          <cell r="B42" t="str">
            <v>9-1666</v>
          </cell>
          <cell r="C42" t="str">
            <v>Nan Sophorn</v>
          </cell>
          <cell r="D42">
            <v>42149</v>
          </cell>
          <cell r="E42">
            <v>134</v>
          </cell>
          <cell r="F42">
            <v>5.1538461538461542</v>
          </cell>
          <cell r="G42">
            <v>0.64423076923076927</v>
          </cell>
          <cell r="H42">
            <v>0</v>
          </cell>
          <cell r="I42">
            <v>1</v>
          </cell>
          <cell r="J42">
            <v>0</v>
          </cell>
          <cell r="K42">
            <v>25</v>
          </cell>
          <cell r="L42">
            <v>128.84615384615384</v>
          </cell>
          <cell r="M42">
            <v>34</v>
          </cell>
          <cell r="O42">
            <v>0</v>
          </cell>
          <cell r="P42">
            <v>0</v>
          </cell>
          <cell r="Q42">
            <v>32.855769230769234</v>
          </cell>
          <cell r="R42">
            <v>7</v>
          </cell>
          <cell r="S42">
            <v>12.5</v>
          </cell>
          <cell r="T42">
            <v>0</v>
          </cell>
        </row>
        <row r="43">
          <cell r="B43" t="str">
            <v>9-1700</v>
          </cell>
          <cell r="C43" t="str">
            <v>Mao Sophan</v>
          </cell>
          <cell r="D43">
            <v>42158</v>
          </cell>
          <cell r="E43">
            <v>135</v>
          </cell>
          <cell r="F43">
            <v>5.1923076923076925</v>
          </cell>
          <cell r="G43">
            <v>0.64903846153846156</v>
          </cell>
          <cell r="H43">
            <v>0</v>
          </cell>
          <cell r="I43">
            <v>0</v>
          </cell>
          <cell r="J43">
            <v>0</v>
          </cell>
          <cell r="K43">
            <v>26</v>
          </cell>
          <cell r="L43">
            <v>135</v>
          </cell>
          <cell r="M43">
            <v>34</v>
          </cell>
          <cell r="O43">
            <v>8</v>
          </cell>
          <cell r="P43">
            <v>0</v>
          </cell>
          <cell r="Q43">
            <v>43.485576923076927</v>
          </cell>
          <cell r="R43">
            <v>7</v>
          </cell>
          <cell r="S43">
            <v>13</v>
          </cell>
          <cell r="T43">
            <v>0</v>
          </cell>
        </row>
        <row r="44">
          <cell r="B44" t="str">
            <v>9-1754</v>
          </cell>
          <cell r="C44" t="str">
            <v>Doeur Sophal</v>
          </cell>
          <cell r="D44">
            <v>42170</v>
          </cell>
          <cell r="E44">
            <v>134</v>
          </cell>
          <cell r="F44">
            <v>5.1538461538461542</v>
          </cell>
          <cell r="G44">
            <v>0.64423076923076927</v>
          </cell>
          <cell r="H44">
            <v>0</v>
          </cell>
          <cell r="I44">
            <v>0</v>
          </cell>
          <cell r="J44">
            <v>0</v>
          </cell>
          <cell r="K44">
            <v>26</v>
          </cell>
          <cell r="L44">
            <v>134</v>
          </cell>
          <cell r="M44">
            <v>26</v>
          </cell>
          <cell r="O44">
            <v>8</v>
          </cell>
          <cell r="P44">
            <v>0</v>
          </cell>
          <cell r="Q44">
            <v>35.432692307692307</v>
          </cell>
          <cell r="R44">
            <v>7</v>
          </cell>
          <cell r="S44">
            <v>13</v>
          </cell>
          <cell r="T44">
            <v>0</v>
          </cell>
        </row>
        <row r="45">
          <cell r="B45" t="str">
            <v>9-1757</v>
          </cell>
          <cell r="C45" t="str">
            <v>Sreng  Keahorn</v>
          </cell>
          <cell r="D45">
            <v>42179</v>
          </cell>
          <cell r="E45">
            <v>134</v>
          </cell>
          <cell r="F45">
            <v>5.1538461538461542</v>
          </cell>
          <cell r="G45">
            <v>0.64423076923076927</v>
          </cell>
          <cell r="H45">
            <v>0</v>
          </cell>
          <cell r="I45">
            <v>0</v>
          </cell>
          <cell r="J45">
            <v>0</v>
          </cell>
          <cell r="K45">
            <v>26</v>
          </cell>
          <cell r="L45">
            <v>134</v>
          </cell>
          <cell r="M45">
            <v>28</v>
          </cell>
          <cell r="O45">
            <v>8</v>
          </cell>
          <cell r="P45">
            <v>0</v>
          </cell>
          <cell r="Q45">
            <v>37.36538461538462</v>
          </cell>
          <cell r="R45">
            <v>7</v>
          </cell>
          <cell r="S45">
            <v>13</v>
          </cell>
          <cell r="T45">
            <v>0</v>
          </cell>
        </row>
        <row r="46">
          <cell r="B46" t="str">
            <v>9-1797</v>
          </cell>
          <cell r="C46" t="str">
            <v>Son Sreypich</v>
          </cell>
          <cell r="D46">
            <v>42201</v>
          </cell>
          <cell r="E46">
            <v>135</v>
          </cell>
          <cell r="F46">
            <v>5.1923076923076925</v>
          </cell>
          <cell r="G46">
            <v>0.64903846153846156</v>
          </cell>
          <cell r="H46">
            <v>0</v>
          </cell>
          <cell r="I46">
            <v>1</v>
          </cell>
          <cell r="J46">
            <v>2</v>
          </cell>
          <cell r="K46">
            <v>23</v>
          </cell>
          <cell r="L46">
            <v>119.42307692307692</v>
          </cell>
          <cell r="M46">
            <v>33.5</v>
          </cell>
          <cell r="O46">
            <v>0</v>
          </cell>
          <cell r="P46">
            <v>0</v>
          </cell>
          <cell r="Q46">
            <v>32.614182692307693</v>
          </cell>
          <cell r="R46">
            <v>7</v>
          </cell>
          <cell r="S46">
            <v>0</v>
          </cell>
          <cell r="T46">
            <v>0</v>
          </cell>
        </row>
        <row r="47">
          <cell r="B47" t="str">
            <v>9-1798</v>
          </cell>
          <cell r="C47" t="str">
            <v>Som Yoeurng</v>
          </cell>
          <cell r="D47">
            <v>42205</v>
          </cell>
          <cell r="E47">
            <v>134</v>
          </cell>
          <cell r="F47">
            <v>5.1538461538461542</v>
          </cell>
          <cell r="G47">
            <v>0.64423076923076927</v>
          </cell>
          <cell r="H47">
            <v>0</v>
          </cell>
          <cell r="I47">
            <v>1</v>
          </cell>
          <cell r="J47">
            <v>0</v>
          </cell>
          <cell r="K47">
            <v>25</v>
          </cell>
          <cell r="L47">
            <v>128.84615384615384</v>
          </cell>
          <cell r="M47">
            <v>32</v>
          </cell>
          <cell r="O47">
            <v>8</v>
          </cell>
          <cell r="P47">
            <v>0</v>
          </cell>
          <cell r="Q47">
            <v>41.230769230769234</v>
          </cell>
          <cell r="R47">
            <v>0</v>
          </cell>
          <cell r="S47">
            <v>12.5</v>
          </cell>
          <cell r="T47">
            <v>0</v>
          </cell>
        </row>
        <row r="48">
          <cell r="B48" t="str">
            <v>9-1809</v>
          </cell>
          <cell r="C48" t="str">
            <v>Minh Tomny</v>
          </cell>
          <cell r="D48">
            <v>42222</v>
          </cell>
          <cell r="E48">
            <v>128</v>
          </cell>
          <cell r="F48">
            <v>4.9230769230769234</v>
          </cell>
          <cell r="G48">
            <v>0.61538461538461542</v>
          </cell>
          <cell r="H48">
            <v>0</v>
          </cell>
          <cell r="I48">
            <v>4</v>
          </cell>
          <cell r="J48">
            <v>0</v>
          </cell>
          <cell r="K48">
            <v>22</v>
          </cell>
          <cell r="L48">
            <v>108.30769230769231</v>
          </cell>
          <cell r="M48">
            <v>26</v>
          </cell>
          <cell r="O48">
            <v>0</v>
          </cell>
          <cell r="P48">
            <v>0</v>
          </cell>
          <cell r="Q48">
            <v>24</v>
          </cell>
          <cell r="R48">
            <v>0</v>
          </cell>
          <cell r="S48">
            <v>11</v>
          </cell>
          <cell r="T48">
            <v>0</v>
          </cell>
        </row>
      </sheetData>
      <sheetData sheetId="9">
        <row r="9">
          <cell r="B9" t="str">
            <v>10-0913</v>
          </cell>
          <cell r="C9" t="str">
            <v>Sen Sophors</v>
          </cell>
          <cell r="D9">
            <v>40037</v>
          </cell>
          <cell r="E9">
            <v>134</v>
          </cell>
          <cell r="F9">
            <v>5.1538461538461542</v>
          </cell>
          <cell r="G9">
            <v>0.64423076923076927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134</v>
          </cell>
          <cell r="M9">
            <v>30</v>
          </cell>
          <cell r="O9">
            <v>0</v>
          </cell>
          <cell r="P9">
            <v>0</v>
          </cell>
          <cell r="Q9">
            <v>28.990384615384613</v>
          </cell>
          <cell r="R9">
            <v>7</v>
          </cell>
          <cell r="S9">
            <v>13</v>
          </cell>
          <cell r="T9">
            <v>6</v>
          </cell>
        </row>
        <row r="10">
          <cell r="B10" t="str">
            <v>10-0915</v>
          </cell>
          <cell r="C10" t="str">
            <v>An Sothavy</v>
          </cell>
          <cell r="D10">
            <v>41255</v>
          </cell>
          <cell r="E10">
            <v>135</v>
          </cell>
          <cell r="F10">
            <v>5.1923076923076925</v>
          </cell>
          <cell r="G10">
            <v>0.64903846153846156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135</v>
          </cell>
          <cell r="M10">
            <v>28</v>
          </cell>
          <cell r="O10">
            <v>0</v>
          </cell>
          <cell r="P10">
            <v>0</v>
          </cell>
          <cell r="Q10">
            <v>27.259615384615387</v>
          </cell>
          <cell r="R10">
            <v>7</v>
          </cell>
          <cell r="S10">
            <v>13</v>
          </cell>
          <cell r="T10">
            <v>3</v>
          </cell>
        </row>
        <row r="11">
          <cell r="B11" t="str">
            <v>10-0921</v>
          </cell>
          <cell r="C11" t="str">
            <v>Om Ny</v>
          </cell>
          <cell r="D11">
            <v>41385</v>
          </cell>
          <cell r="E11">
            <v>130</v>
          </cell>
          <cell r="F11">
            <v>5</v>
          </cell>
          <cell r="G11">
            <v>0.625</v>
          </cell>
          <cell r="H11">
            <v>0</v>
          </cell>
          <cell r="I11">
            <v>1.5</v>
          </cell>
          <cell r="J11">
            <v>0</v>
          </cell>
          <cell r="K11">
            <v>24.5</v>
          </cell>
          <cell r="L11">
            <v>122.5</v>
          </cell>
          <cell r="M11">
            <v>25</v>
          </cell>
          <cell r="O11">
            <v>8</v>
          </cell>
          <cell r="P11">
            <v>0</v>
          </cell>
          <cell r="Q11">
            <v>33.4375</v>
          </cell>
          <cell r="R11">
            <v>7</v>
          </cell>
          <cell r="S11">
            <v>12.25</v>
          </cell>
          <cell r="T11">
            <v>3</v>
          </cell>
        </row>
        <row r="12">
          <cell r="B12" t="str">
            <v>10-0926</v>
          </cell>
          <cell r="C12" t="str">
            <v>Sen Sophy</v>
          </cell>
          <cell r="D12">
            <v>40645</v>
          </cell>
          <cell r="E12">
            <v>134</v>
          </cell>
          <cell r="F12">
            <v>5.1538461538461542</v>
          </cell>
          <cell r="G12">
            <v>0.64423076923076927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134</v>
          </cell>
          <cell r="M12">
            <v>30</v>
          </cell>
          <cell r="O12">
            <v>0</v>
          </cell>
          <cell r="P12">
            <v>0</v>
          </cell>
          <cell r="Q12">
            <v>28.990384615384613</v>
          </cell>
          <cell r="R12">
            <v>7</v>
          </cell>
          <cell r="S12">
            <v>13</v>
          </cell>
          <cell r="T12">
            <v>6</v>
          </cell>
        </row>
        <row r="13">
          <cell r="B13" t="str">
            <v>10-0928</v>
          </cell>
          <cell r="C13" t="str">
            <v>Put Pisith</v>
          </cell>
          <cell r="D13">
            <v>41387</v>
          </cell>
          <cell r="E13">
            <v>135</v>
          </cell>
          <cell r="F13">
            <v>5.1923076923076925</v>
          </cell>
          <cell r="G13">
            <v>0.64903846153846156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135</v>
          </cell>
          <cell r="M13">
            <v>26</v>
          </cell>
          <cell r="O13">
            <v>0</v>
          </cell>
          <cell r="P13">
            <v>0</v>
          </cell>
          <cell r="Q13">
            <v>25.3125</v>
          </cell>
          <cell r="R13">
            <v>7</v>
          </cell>
          <cell r="S13">
            <v>13</v>
          </cell>
          <cell r="T13">
            <v>3</v>
          </cell>
        </row>
        <row r="14">
          <cell r="B14" t="str">
            <v>10-0933</v>
          </cell>
          <cell r="C14" t="str">
            <v>Seab Sreyneang</v>
          </cell>
          <cell r="D14">
            <v>40496</v>
          </cell>
          <cell r="E14">
            <v>135</v>
          </cell>
          <cell r="F14">
            <v>5.1923076923076925</v>
          </cell>
          <cell r="G14">
            <v>0.64903846153846156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135</v>
          </cell>
          <cell r="M14">
            <v>30</v>
          </cell>
          <cell r="O14">
            <v>8</v>
          </cell>
          <cell r="P14">
            <v>0</v>
          </cell>
          <cell r="Q14">
            <v>39.591346153846153</v>
          </cell>
          <cell r="R14">
            <v>7</v>
          </cell>
          <cell r="S14">
            <v>13</v>
          </cell>
          <cell r="T14">
            <v>5</v>
          </cell>
        </row>
        <row r="15">
          <cell r="B15" t="str">
            <v>10-0936</v>
          </cell>
          <cell r="C15" t="str">
            <v>Dok Den</v>
          </cell>
          <cell r="D15">
            <v>40690</v>
          </cell>
          <cell r="E15">
            <v>138</v>
          </cell>
          <cell r="F15">
            <v>5.3076923076923075</v>
          </cell>
          <cell r="G15">
            <v>0.66346153846153844</v>
          </cell>
          <cell r="H15">
            <v>0</v>
          </cell>
          <cell r="I15">
            <v>0</v>
          </cell>
          <cell r="J15">
            <v>0</v>
          </cell>
          <cell r="K15">
            <v>26</v>
          </cell>
          <cell r="L15">
            <v>138</v>
          </cell>
          <cell r="M15">
            <v>34.5</v>
          </cell>
          <cell r="O15">
            <v>0</v>
          </cell>
          <cell r="P15">
            <v>0</v>
          </cell>
          <cell r="Q15">
            <v>34.334134615384613</v>
          </cell>
          <cell r="R15">
            <v>7</v>
          </cell>
          <cell r="S15">
            <v>13</v>
          </cell>
          <cell r="T15">
            <v>5</v>
          </cell>
        </row>
        <row r="16">
          <cell r="B16" t="str">
            <v>10-0939</v>
          </cell>
          <cell r="C16" t="str">
            <v>Bav Tharo</v>
          </cell>
          <cell r="D16">
            <v>41803</v>
          </cell>
          <cell r="E16">
            <v>130</v>
          </cell>
          <cell r="F16">
            <v>5</v>
          </cell>
          <cell r="G16">
            <v>0.625</v>
          </cell>
          <cell r="H16">
            <v>0</v>
          </cell>
          <cell r="I16">
            <v>1</v>
          </cell>
          <cell r="J16">
            <v>0</v>
          </cell>
          <cell r="K16">
            <v>25</v>
          </cell>
          <cell r="L16">
            <v>125</v>
          </cell>
          <cell r="M16">
            <v>24</v>
          </cell>
          <cell r="O16">
            <v>0</v>
          </cell>
          <cell r="P16">
            <v>0</v>
          </cell>
          <cell r="Q16">
            <v>22.5</v>
          </cell>
          <cell r="R16">
            <v>7</v>
          </cell>
          <cell r="S16">
            <v>12.5</v>
          </cell>
          <cell r="T16">
            <v>2</v>
          </cell>
        </row>
        <row r="17">
          <cell r="B17" t="str">
            <v>10-0947</v>
          </cell>
          <cell r="C17" t="str">
            <v>Bou Kay</v>
          </cell>
          <cell r="D17">
            <v>41820</v>
          </cell>
          <cell r="E17">
            <v>135</v>
          </cell>
          <cell r="F17">
            <v>5.1923076923076925</v>
          </cell>
          <cell r="G17">
            <v>0.64903846153846156</v>
          </cell>
          <cell r="H17">
            <v>0</v>
          </cell>
          <cell r="I17">
            <v>3</v>
          </cell>
          <cell r="J17">
            <v>0</v>
          </cell>
          <cell r="K17">
            <v>23</v>
          </cell>
          <cell r="L17">
            <v>119.42307692307692</v>
          </cell>
          <cell r="M17">
            <v>26</v>
          </cell>
          <cell r="N17">
            <v>0</v>
          </cell>
          <cell r="O17">
            <v>8</v>
          </cell>
          <cell r="P17">
            <v>0</v>
          </cell>
          <cell r="Q17">
            <v>35.697115384615387</v>
          </cell>
          <cell r="R17">
            <v>7</v>
          </cell>
          <cell r="S17">
            <v>11.5</v>
          </cell>
          <cell r="T17">
            <v>2</v>
          </cell>
        </row>
        <row r="18">
          <cell r="B18" t="str">
            <v>10-0953</v>
          </cell>
          <cell r="C18" t="str">
            <v>Chuong Mom</v>
          </cell>
          <cell r="D18">
            <v>40356</v>
          </cell>
          <cell r="E18">
            <v>134</v>
          </cell>
          <cell r="F18">
            <v>5.1538461538461542</v>
          </cell>
          <cell r="G18">
            <v>0.64423076923076927</v>
          </cell>
          <cell r="H18">
            <v>0</v>
          </cell>
          <cell r="I18">
            <v>0</v>
          </cell>
          <cell r="J18">
            <v>0</v>
          </cell>
          <cell r="K18">
            <v>26</v>
          </cell>
          <cell r="L18">
            <v>134</v>
          </cell>
          <cell r="M18">
            <v>34</v>
          </cell>
          <cell r="O18">
            <v>8</v>
          </cell>
          <cell r="P18">
            <v>0</v>
          </cell>
          <cell r="Q18">
            <v>43.16346153846154</v>
          </cell>
          <cell r="R18">
            <v>7</v>
          </cell>
          <cell r="S18">
            <v>13</v>
          </cell>
          <cell r="T18">
            <v>5</v>
          </cell>
        </row>
        <row r="19">
          <cell r="B19" t="str">
            <v>10-0955</v>
          </cell>
          <cell r="C19" t="str">
            <v>Yem Thean</v>
          </cell>
          <cell r="D19">
            <v>40016</v>
          </cell>
          <cell r="E19">
            <v>132</v>
          </cell>
          <cell r="F19">
            <v>5.0769230769230766</v>
          </cell>
          <cell r="G19">
            <v>0.63461538461538458</v>
          </cell>
          <cell r="H19">
            <v>0</v>
          </cell>
          <cell r="I19">
            <v>0</v>
          </cell>
          <cell r="J19">
            <v>0</v>
          </cell>
          <cell r="K19">
            <v>26</v>
          </cell>
          <cell r="L19">
            <v>132</v>
          </cell>
          <cell r="M19">
            <v>37.5</v>
          </cell>
          <cell r="O19">
            <v>8</v>
          </cell>
          <cell r="P19">
            <v>0</v>
          </cell>
          <cell r="Q19">
            <v>45.85096153846154</v>
          </cell>
          <cell r="R19">
            <v>7</v>
          </cell>
          <cell r="S19">
            <v>13</v>
          </cell>
          <cell r="T19">
            <v>6</v>
          </cell>
        </row>
        <row r="20">
          <cell r="B20" t="str">
            <v>10-1205</v>
          </cell>
          <cell r="C20" t="str">
            <v>Chong Nang</v>
          </cell>
          <cell r="D20">
            <v>41961</v>
          </cell>
          <cell r="E20">
            <v>130</v>
          </cell>
          <cell r="F20">
            <v>5</v>
          </cell>
          <cell r="G20">
            <v>0.625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130</v>
          </cell>
          <cell r="M20">
            <v>30</v>
          </cell>
          <cell r="O20">
            <v>0</v>
          </cell>
          <cell r="P20">
            <v>0</v>
          </cell>
          <cell r="Q20">
            <v>28.125</v>
          </cell>
          <cell r="R20">
            <v>7</v>
          </cell>
          <cell r="S20">
            <v>13</v>
          </cell>
          <cell r="T20">
            <v>0</v>
          </cell>
        </row>
        <row r="21">
          <cell r="B21" t="str">
            <v>10-1290</v>
          </cell>
          <cell r="C21" t="str">
            <v>Chhun Leang Eng</v>
          </cell>
          <cell r="D21">
            <v>41992</v>
          </cell>
          <cell r="E21">
            <v>128</v>
          </cell>
          <cell r="F21">
            <v>4.9230769230769234</v>
          </cell>
          <cell r="G21">
            <v>0.61538461538461542</v>
          </cell>
          <cell r="H21">
            <v>0</v>
          </cell>
          <cell r="I21">
            <v>1.5</v>
          </cell>
          <cell r="J21">
            <v>2</v>
          </cell>
          <cell r="K21">
            <v>22.5</v>
          </cell>
          <cell r="L21">
            <v>110.76923076923077</v>
          </cell>
          <cell r="M21">
            <v>26</v>
          </cell>
          <cell r="O21">
            <v>0</v>
          </cell>
          <cell r="P21">
            <v>0</v>
          </cell>
          <cell r="Q21">
            <v>24</v>
          </cell>
          <cell r="R21">
            <v>7</v>
          </cell>
          <cell r="S21">
            <v>0</v>
          </cell>
          <cell r="T21">
            <v>0</v>
          </cell>
        </row>
        <row r="22">
          <cell r="B22" t="str">
            <v>10-1321</v>
          </cell>
          <cell r="C22" t="str">
            <v>Kinh Sophors</v>
          </cell>
          <cell r="D22">
            <v>42011</v>
          </cell>
          <cell r="E22">
            <v>132</v>
          </cell>
          <cell r="F22">
            <v>5.0769230769230766</v>
          </cell>
          <cell r="G22">
            <v>0.63461538461538458</v>
          </cell>
          <cell r="H22">
            <v>0</v>
          </cell>
          <cell r="I22">
            <v>0</v>
          </cell>
          <cell r="J22">
            <v>0</v>
          </cell>
          <cell r="K22">
            <v>26</v>
          </cell>
          <cell r="L22">
            <v>132</v>
          </cell>
          <cell r="M22">
            <v>28</v>
          </cell>
          <cell r="O22">
            <v>0</v>
          </cell>
          <cell r="P22">
            <v>0</v>
          </cell>
          <cell r="Q22">
            <v>26.65384615384615</v>
          </cell>
          <cell r="R22">
            <v>7</v>
          </cell>
          <cell r="S22">
            <v>13</v>
          </cell>
          <cell r="T22">
            <v>0</v>
          </cell>
        </row>
        <row r="23">
          <cell r="B23" t="str">
            <v>10-1326</v>
          </cell>
          <cell r="C23" t="str">
            <v>Phreab Phanday</v>
          </cell>
          <cell r="D23">
            <v>42012</v>
          </cell>
          <cell r="E23">
            <v>132</v>
          </cell>
          <cell r="F23">
            <v>5.0769230769230766</v>
          </cell>
          <cell r="G23">
            <v>0.63461538461538458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132</v>
          </cell>
          <cell r="M23">
            <v>26</v>
          </cell>
          <cell r="O23">
            <v>0</v>
          </cell>
          <cell r="P23">
            <v>0</v>
          </cell>
          <cell r="Q23">
            <v>24.75</v>
          </cell>
          <cell r="R23">
            <v>7</v>
          </cell>
          <cell r="S23">
            <v>13</v>
          </cell>
          <cell r="T23">
            <v>0</v>
          </cell>
        </row>
        <row r="24">
          <cell r="B24" t="str">
            <v>10-1406</v>
          </cell>
          <cell r="C24" t="str">
            <v>Ol Sokheal</v>
          </cell>
          <cell r="D24">
            <v>42066</v>
          </cell>
          <cell r="E24">
            <v>130</v>
          </cell>
          <cell r="F24">
            <v>5</v>
          </cell>
          <cell r="G24">
            <v>0.625</v>
          </cell>
          <cell r="H24">
            <v>0</v>
          </cell>
          <cell r="I24">
            <v>1</v>
          </cell>
          <cell r="J24">
            <v>2</v>
          </cell>
          <cell r="K24">
            <v>23</v>
          </cell>
          <cell r="L24">
            <v>115</v>
          </cell>
          <cell r="M24">
            <v>28</v>
          </cell>
          <cell r="O24">
            <v>0</v>
          </cell>
          <cell r="P24">
            <v>0</v>
          </cell>
          <cell r="Q24">
            <v>26.25</v>
          </cell>
          <cell r="R24">
            <v>7</v>
          </cell>
          <cell r="S24">
            <v>0</v>
          </cell>
          <cell r="T24">
            <v>0</v>
          </cell>
        </row>
        <row r="25">
          <cell r="B25" t="str">
            <v>10-1407</v>
          </cell>
          <cell r="C25" t="str">
            <v>Pheann Hab</v>
          </cell>
          <cell r="D25">
            <v>42066</v>
          </cell>
          <cell r="E25">
            <v>130</v>
          </cell>
          <cell r="F25">
            <v>5</v>
          </cell>
          <cell r="G25">
            <v>0.625</v>
          </cell>
          <cell r="H25">
            <v>0</v>
          </cell>
          <cell r="I25">
            <v>5</v>
          </cell>
          <cell r="J25">
            <v>0</v>
          </cell>
          <cell r="K25">
            <v>21</v>
          </cell>
          <cell r="L25">
            <v>105</v>
          </cell>
          <cell r="M25">
            <v>16</v>
          </cell>
          <cell r="O25">
            <v>0</v>
          </cell>
          <cell r="P25">
            <v>0</v>
          </cell>
          <cell r="Q25">
            <v>15</v>
          </cell>
          <cell r="R25">
            <v>7</v>
          </cell>
          <cell r="S25">
            <v>10.5</v>
          </cell>
          <cell r="T25">
            <v>0</v>
          </cell>
        </row>
        <row r="26">
          <cell r="B26" t="str">
            <v>10-1430</v>
          </cell>
          <cell r="C26" t="str">
            <v>Moa Phors</v>
          </cell>
          <cell r="D26">
            <v>42114</v>
          </cell>
          <cell r="E26">
            <v>128</v>
          </cell>
          <cell r="F26">
            <v>4.9230769230769234</v>
          </cell>
          <cell r="G26">
            <v>0.61538461538461542</v>
          </cell>
          <cell r="H26">
            <v>0</v>
          </cell>
          <cell r="I26">
            <v>0</v>
          </cell>
          <cell r="J26">
            <v>0</v>
          </cell>
          <cell r="K26">
            <v>26</v>
          </cell>
          <cell r="L26">
            <v>128</v>
          </cell>
          <cell r="M26">
            <v>33</v>
          </cell>
          <cell r="O26">
            <v>8</v>
          </cell>
          <cell r="P26">
            <v>0</v>
          </cell>
          <cell r="Q26">
            <v>40.307692307692314</v>
          </cell>
          <cell r="R26">
            <v>7</v>
          </cell>
          <cell r="S26">
            <v>13</v>
          </cell>
          <cell r="T26">
            <v>0</v>
          </cell>
        </row>
        <row r="27">
          <cell r="B27" t="str">
            <v>10-1435</v>
          </cell>
          <cell r="C27" t="str">
            <v>Savin Theara</v>
          </cell>
          <cell r="D27">
            <v>42114</v>
          </cell>
          <cell r="E27">
            <v>130</v>
          </cell>
          <cell r="F27">
            <v>5</v>
          </cell>
          <cell r="G27">
            <v>0.625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130</v>
          </cell>
          <cell r="M27">
            <v>28</v>
          </cell>
          <cell r="O27">
            <v>0</v>
          </cell>
          <cell r="P27">
            <v>0</v>
          </cell>
          <cell r="Q27">
            <v>26.25</v>
          </cell>
          <cell r="R27">
            <v>7</v>
          </cell>
          <cell r="S27">
            <v>13</v>
          </cell>
          <cell r="T27">
            <v>0</v>
          </cell>
        </row>
        <row r="28">
          <cell r="B28" t="str">
            <v>10-1442</v>
          </cell>
          <cell r="C28" t="str">
            <v>Sin Namyorng</v>
          </cell>
          <cell r="D28">
            <v>42115</v>
          </cell>
          <cell r="E28">
            <v>132</v>
          </cell>
          <cell r="F28">
            <v>5.0769230769230766</v>
          </cell>
          <cell r="G28">
            <v>0.63461538461538458</v>
          </cell>
          <cell r="H28">
            <v>0</v>
          </cell>
          <cell r="I28">
            <v>1.5</v>
          </cell>
          <cell r="J28">
            <v>0</v>
          </cell>
          <cell r="K28">
            <v>24.5</v>
          </cell>
          <cell r="L28">
            <v>124.38461538461539</v>
          </cell>
          <cell r="M28">
            <v>26</v>
          </cell>
          <cell r="O28">
            <v>0</v>
          </cell>
          <cell r="P28">
            <v>0</v>
          </cell>
          <cell r="Q28">
            <v>24.75</v>
          </cell>
          <cell r="R28">
            <v>7</v>
          </cell>
          <cell r="S28">
            <v>12.25</v>
          </cell>
          <cell r="T28">
            <v>0</v>
          </cell>
        </row>
        <row r="29">
          <cell r="B29" t="str">
            <v>10-1477</v>
          </cell>
          <cell r="C29" t="str">
            <v>Thorng Rina</v>
          </cell>
          <cell r="D29">
            <v>42117</v>
          </cell>
          <cell r="E29">
            <v>130</v>
          </cell>
          <cell r="F29">
            <v>5</v>
          </cell>
          <cell r="G29">
            <v>0.625</v>
          </cell>
          <cell r="H29">
            <v>0</v>
          </cell>
          <cell r="I29">
            <v>3</v>
          </cell>
          <cell r="J29">
            <v>0</v>
          </cell>
          <cell r="K29">
            <v>23</v>
          </cell>
          <cell r="L29">
            <v>115</v>
          </cell>
          <cell r="M29">
            <v>22</v>
          </cell>
          <cell r="O29">
            <v>0</v>
          </cell>
          <cell r="P29">
            <v>0</v>
          </cell>
          <cell r="Q29">
            <v>20.625</v>
          </cell>
          <cell r="R29">
            <v>7</v>
          </cell>
          <cell r="S29">
            <v>11.5</v>
          </cell>
          <cell r="T29">
            <v>0</v>
          </cell>
        </row>
        <row r="30">
          <cell r="B30" t="str">
            <v>10-1478</v>
          </cell>
          <cell r="C30" t="str">
            <v>Ruos Sreyroath</v>
          </cell>
          <cell r="D30">
            <v>42117</v>
          </cell>
          <cell r="E30">
            <v>132</v>
          </cell>
          <cell r="F30">
            <v>5.0769230769230766</v>
          </cell>
          <cell r="G30">
            <v>0.63461538461538458</v>
          </cell>
          <cell r="H30">
            <v>0</v>
          </cell>
          <cell r="I30">
            <v>0</v>
          </cell>
          <cell r="J30">
            <v>0</v>
          </cell>
          <cell r="K30">
            <v>26</v>
          </cell>
          <cell r="L30">
            <v>132</v>
          </cell>
          <cell r="M30">
            <v>28</v>
          </cell>
          <cell r="O30">
            <v>0</v>
          </cell>
          <cell r="P30">
            <v>0</v>
          </cell>
          <cell r="Q30">
            <v>26.65384615384615</v>
          </cell>
          <cell r="R30">
            <v>7</v>
          </cell>
          <cell r="S30">
            <v>13</v>
          </cell>
          <cell r="T30">
            <v>0</v>
          </cell>
        </row>
        <row r="31">
          <cell r="B31" t="str">
            <v>10-1490</v>
          </cell>
          <cell r="C31" t="str">
            <v>Nhem Sophorn</v>
          </cell>
          <cell r="D31">
            <v>42118</v>
          </cell>
          <cell r="E31">
            <v>135</v>
          </cell>
          <cell r="F31">
            <v>5.1923076923076925</v>
          </cell>
          <cell r="G31">
            <v>0.64903846153846156</v>
          </cell>
          <cell r="H31">
            <v>0</v>
          </cell>
          <cell r="I31">
            <v>0</v>
          </cell>
          <cell r="J31">
            <v>0</v>
          </cell>
          <cell r="K31">
            <v>26</v>
          </cell>
          <cell r="L31">
            <v>135</v>
          </cell>
          <cell r="M31">
            <v>26</v>
          </cell>
          <cell r="O31">
            <v>0</v>
          </cell>
          <cell r="P31">
            <v>0</v>
          </cell>
          <cell r="Q31">
            <v>25.3125</v>
          </cell>
          <cell r="R31">
            <v>7</v>
          </cell>
          <cell r="S31">
            <v>13</v>
          </cell>
          <cell r="T31">
            <v>0</v>
          </cell>
        </row>
        <row r="32">
          <cell r="B32" t="str">
            <v>10-1498</v>
          </cell>
          <cell r="C32" t="str">
            <v>Mab Iet</v>
          </cell>
          <cell r="D32">
            <v>42119</v>
          </cell>
          <cell r="E32">
            <v>130</v>
          </cell>
          <cell r="F32">
            <v>5</v>
          </cell>
          <cell r="G32">
            <v>0.625</v>
          </cell>
          <cell r="H32">
            <v>0</v>
          </cell>
          <cell r="I32">
            <v>0</v>
          </cell>
          <cell r="J32">
            <v>0</v>
          </cell>
          <cell r="K32">
            <v>26</v>
          </cell>
          <cell r="L32">
            <v>130</v>
          </cell>
          <cell r="M32">
            <v>28</v>
          </cell>
          <cell r="O32">
            <v>0</v>
          </cell>
          <cell r="P32">
            <v>0</v>
          </cell>
          <cell r="Q32">
            <v>26.25</v>
          </cell>
          <cell r="R32">
            <v>7</v>
          </cell>
          <cell r="S32">
            <v>13</v>
          </cell>
          <cell r="T32">
            <v>0</v>
          </cell>
        </row>
        <row r="33">
          <cell r="B33" t="str">
            <v>10-1499</v>
          </cell>
          <cell r="C33" t="str">
            <v>Sun Sona</v>
          </cell>
          <cell r="D33">
            <v>42119</v>
          </cell>
          <cell r="E33">
            <v>128</v>
          </cell>
          <cell r="F33">
            <v>4.9230769230769234</v>
          </cell>
          <cell r="G33">
            <v>0.61538461538461542</v>
          </cell>
          <cell r="H33">
            <v>0</v>
          </cell>
          <cell r="I33">
            <v>0</v>
          </cell>
          <cell r="J33">
            <v>0</v>
          </cell>
          <cell r="K33">
            <v>26</v>
          </cell>
          <cell r="L33">
            <v>128</v>
          </cell>
          <cell r="M33">
            <v>40</v>
          </cell>
          <cell r="O33">
            <v>8</v>
          </cell>
          <cell r="P33">
            <v>0</v>
          </cell>
          <cell r="Q33">
            <v>46.769230769230774</v>
          </cell>
          <cell r="R33">
            <v>7</v>
          </cell>
          <cell r="S33">
            <v>13</v>
          </cell>
          <cell r="T33">
            <v>0</v>
          </cell>
        </row>
        <row r="34">
          <cell r="B34" t="str">
            <v>10-1500</v>
          </cell>
          <cell r="C34" t="str">
            <v>Chim Theary</v>
          </cell>
          <cell r="D34">
            <v>42119</v>
          </cell>
          <cell r="E34">
            <v>132</v>
          </cell>
          <cell r="F34">
            <v>5.0769230769230766</v>
          </cell>
          <cell r="G34">
            <v>0.63461538461538458</v>
          </cell>
          <cell r="H34">
            <v>0</v>
          </cell>
          <cell r="I34">
            <v>0</v>
          </cell>
          <cell r="J34">
            <v>0</v>
          </cell>
          <cell r="K34">
            <v>26</v>
          </cell>
          <cell r="L34">
            <v>132</v>
          </cell>
          <cell r="M34">
            <v>28</v>
          </cell>
          <cell r="O34">
            <v>8</v>
          </cell>
          <cell r="P34">
            <v>0</v>
          </cell>
          <cell r="Q34">
            <v>36.807692307692307</v>
          </cell>
          <cell r="R34">
            <v>7</v>
          </cell>
          <cell r="S34">
            <v>13</v>
          </cell>
          <cell r="T34">
            <v>0</v>
          </cell>
        </row>
        <row r="35">
          <cell r="B35" t="str">
            <v>10-1523</v>
          </cell>
          <cell r="C35" t="str">
            <v>Yin Pich</v>
          </cell>
          <cell r="D35">
            <v>42122</v>
          </cell>
          <cell r="E35">
            <v>145</v>
          </cell>
          <cell r="F35">
            <v>5.5769230769230766</v>
          </cell>
          <cell r="G35">
            <v>0.69711538461538458</v>
          </cell>
          <cell r="H35">
            <v>0</v>
          </cell>
          <cell r="I35">
            <v>0.5</v>
          </cell>
          <cell r="J35">
            <v>0</v>
          </cell>
          <cell r="K35">
            <v>25.5</v>
          </cell>
          <cell r="L35">
            <v>142.21153846153845</v>
          </cell>
          <cell r="M35">
            <v>26</v>
          </cell>
          <cell r="O35">
            <v>0</v>
          </cell>
          <cell r="P35">
            <v>0</v>
          </cell>
          <cell r="Q35">
            <v>27.1875</v>
          </cell>
          <cell r="R35">
            <v>7</v>
          </cell>
          <cell r="S35">
            <v>12.75</v>
          </cell>
          <cell r="T35">
            <v>0</v>
          </cell>
        </row>
        <row r="36">
          <cell r="B36" t="str">
            <v>10-1557</v>
          </cell>
          <cell r="C36" t="str">
            <v>Pov Tun</v>
          </cell>
          <cell r="D36">
            <v>42128</v>
          </cell>
          <cell r="E36">
            <v>135</v>
          </cell>
          <cell r="F36">
            <v>5.1923076923076925</v>
          </cell>
          <cell r="G36">
            <v>0.64903846153846156</v>
          </cell>
          <cell r="H36">
            <v>0</v>
          </cell>
          <cell r="I36">
            <v>0.5</v>
          </cell>
          <cell r="J36">
            <v>0</v>
          </cell>
          <cell r="K36">
            <v>25.5</v>
          </cell>
          <cell r="L36">
            <v>132.40384615384616</v>
          </cell>
          <cell r="M36">
            <v>36</v>
          </cell>
          <cell r="O36">
            <v>8</v>
          </cell>
          <cell r="P36">
            <v>0</v>
          </cell>
          <cell r="Q36">
            <v>45.432692307692314</v>
          </cell>
          <cell r="R36">
            <v>7</v>
          </cell>
          <cell r="S36">
            <v>12.75</v>
          </cell>
          <cell r="T36">
            <v>0</v>
          </cell>
        </row>
        <row r="37">
          <cell r="B37" t="str">
            <v>10-1578</v>
          </cell>
          <cell r="C37" t="str">
            <v>Chin Eat</v>
          </cell>
          <cell r="D37">
            <v>42131</v>
          </cell>
          <cell r="E37">
            <v>130</v>
          </cell>
          <cell r="F37">
            <v>5</v>
          </cell>
          <cell r="G37">
            <v>0.625</v>
          </cell>
          <cell r="H37">
            <v>0</v>
          </cell>
          <cell r="I37">
            <v>2.5</v>
          </cell>
          <cell r="J37">
            <v>0</v>
          </cell>
          <cell r="K37">
            <v>23.5</v>
          </cell>
          <cell r="L37">
            <v>117.5</v>
          </cell>
          <cell r="M37">
            <v>40</v>
          </cell>
          <cell r="O37">
            <v>9.5</v>
          </cell>
          <cell r="P37">
            <v>0</v>
          </cell>
          <cell r="Q37">
            <v>49.375</v>
          </cell>
          <cell r="R37">
            <v>7</v>
          </cell>
          <cell r="S37">
            <v>11.75</v>
          </cell>
          <cell r="T37">
            <v>0</v>
          </cell>
        </row>
        <row r="38">
          <cell r="B38" t="str">
            <v>10-1593</v>
          </cell>
          <cell r="C38" t="str">
            <v>Dorn Khea</v>
          </cell>
          <cell r="D38">
            <v>42135</v>
          </cell>
          <cell r="E38">
            <v>134</v>
          </cell>
          <cell r="F38">
            <v>5.1538461538461542</v>
          </cell>
          <cell r="G38">
            <v>0.64423076923076927</v>
          </cell>
          <cell r="H38">
            <v>0</v>
          </cell>
          <cell r="I38">
            <v>0</v>
          </cell>
          <cell r="J38">
            <v>0</v>
          </cell>
          <cell r="K38">
            <v>26</v>
          </cell>
          <cell r="L38">
            <v>134</v>
          </cell>
          <cell r="M38">
            <v>30</v>
          </cell>
          <cell r="O38">
            <v>8</v>
          </cell>
          <cell r="P38">
            <v>0</v>
          </cell>
          <cell r="Q38">
            <v>39.29807692307692</v>
          </cell>
          <cell r="R38">
            <v>7</v>
          </cell>
          <cell r="S38">
            <v>13</v>
          </cell>
          <cell r="T38">
            <v>0</v>
          </cell>
        </row>
        <row r="39">
          <cell r="B39" t="str">
            <v>10-1594</v>
          </cell>
          <cell r="C39" t="str">
            <v>Nhor Saman</v>
          </cell>
          <cell r="D39">
            <v>42135</v>
          </cell>
          <cell r="E39">
            <v>135</v>
          </cell>
          <cell r="F39">
            <v>5.1923076923076925</v>
          </cell>
          <cell r="G39">
            <v>0.64903846153846156</v>
          </cell>
          <cell r="H39">
            <v>0</v>
          </cell>
          <cell r="I39">
            <v>0</v>
          </cell>
          <cell r="J39">
            <v>0</v>
          </cell>
          <cell r="K39">
            <v>26</v>
          </cell>
          <cell r="L39">
            <v>135</v>
          </cell>
          <cell r="M39">
            <v>35.5</v>
          </cell>
          <cell r="O39">
            <v>8</v>
          </cell>
          <cell r="P39">
            <v>0</v>
          </cell>
          <cell r="Q39">
            <v>44.945913461538467</v>
          </cell>
          <cell r="R39">
            <v>7</v>
          </cell>
          <cell r="S39">
            <v>13</v>
          </cell>
          <cell r="T39">
            <v>0</v>
          </cell>
        </row>
        <row r="40">
          <cell r="B40" t="str">
            <v>10-1611</v>
          </cell>
          <cell r="C40" t="str">
            <v>Phan Mom</v>
          </cell>
          <cell r="D40">
            <v>42142</v>
          </cell>
          <cell r="E40">
            <v>135</v>
          </cell>
          <cell r="F40">
            <v>5.1923076923076925</v>
          </cell>
          <cell r="G40">
            <v>0.64903846153846156</v>
          </cell>
          <cell r="H40">
            <v>0</v>
          </cell>
          <cell r="I40">
            <v>0.5</v>
          </cell>
          <cell r="J40">
            <v>0</v>
          </cell>
          <cell r="K40">
            <v>25.5</v>
          </cell>
          <cell r="L40">
            <v>132.40384615384616</v>
          </cell>
          <cell r="M40">
            <v>40.5</v>
          </cell>
          <cell r="O40">
            <v>8</v>
          </cell>
          <cell r="P40">
            <v>0</v>
          </cell>
          <cell r="Q40">
            <v>49.813701923076927</v>
          </cell>
          <cell r="R40">
            <v>7</v>
          </cell>
          <cell r="S40">
            <v>12.75</v>
          </cell>
          <cell r="T40">
            <v>0</v>
          </cell>
        </row>
        <row r="41">
          <cell r="B41" t="str">
            <v>10-1629</v>
          </cell>
          <cell r="C41" t="str">
            <v>Thorng Seanghy</v>
          </cell>
          <cell r="D41">
            <v>42142</v>
          </cell>
          <cell r="E41">
            <v>135</v>
          </cell>
          <cell r="F41">
            <v>5.1923076923076925</v>
          </cell>
          <cell r="G41">
            <v>0.64903846153846156</v>
          </cell>
          <cell r="H41">
            <v>0</v>
          </cell>
          <cell r="I41">
            <v>0</v>
          </cell>
          <cell r="J41">
            <v>0</v>
          </cell>
          <cell r="K41">
            <v>26</v>
          </cell>
          <cell r="L41">
            <v>135</v>
          </cell>
          <cell r="M41">
            <v>36</v>
          </cell>
          <cell r="O41">
            <v>8</v>
          </cell>
          <cell r="P41">
            <v>0</v>
          </cell>
          <cell r="Q41">
            <v>45.432692307692314</v>
          </cell>
          <cell r="R41">
            <v>7</v>
          </cell>
          <cell r="S41">
            <v>13</v>
          </cell>
          <cell r="T41">
            <v>0</v>
          </cell>
        </row>
        <row r="42">
          <cell r="B42" t="str">
            <v>10-1691</v>
          </cell>
          <cell r="C42" t="str">
            <v>Kem Eng</v>
          </cell>
          <cell r="D42">
            <v>42157</v>
          </cell>
          <cell r="E42">
            <v>135</v>
          </cell>
          <cell r="F42">
            <v>5.1923076923076925</v>
          </cell>
          <cell r="G42">
            <v>0.64903846153846156</v>
          </cell>
          <cell r="H42">
            <v>0</v>
          </cell>
          <cell r="I42">
            <v>3</v>
          </cell>
          <cell r="J42">
            <v>0</v>
          </cell>
          <cell r="K42">
            <v>23</v>
          </cell>
          <cell r="L42">
            <v>119.42307692307692</v>
          </cell>
          <cell r="M42">
            <v>25.5</v>
          </cell>
          <cell r="O42">
            <v>8</v>
          </cell>
          <cell r="P42">
            <v>0</v>
          </cell>
          <cell r="Q42">
            <v>35.21033653846154</v>
          </cell>
          <cell r="R42">
            <v>7</v>
          </cell>
          <cell r="S42">
            <v>11.5</v>
          </cell>
          <cell r="T42">
            <v>0</v>
          </cell>
        </row>
        <row r="43">
          <cell r="B43" t="str">
            <v>10-1782</v>
          </cell>
          <cell r="C43" t="str">
            <v>Keu Chrouk</v>
          </cell>
          <cell r="D43">
            <v>42186</v>
          </cell>
          <cell r="E43">
            <v>135</v>
          </cell>
          <cell r="F43">
            <v>5.1923076923076925</v>
          </cell>
          <cell r="G43">
            <v>0.64903846153846156</v>
          </cell>
          <cell r="H43">
            <v>0</v>
          </cell>
          <cell r="I43">
            <v>2</v>
          </cell>
          <cell r="J43">
            <v>0</v>
          </cell>
          <cell r="K43">
            <v>24</v>
          </cell>
          <cell r="L43">
            <v>124.61538461538461</v>
          </cell>
          <cell r="M43">
            <v>28</v>
          </cell>
          <cell r="O43">
            <v>8</v>
          </cell>
          <cell r="P43">
            <v>0</v>
          </cell>
          <cell r="Q43">
            <v>37.644230769230774</v>
          </cell>
          <cell r="R43">
            <v>7</v>
          </cell>
          <cell r="S43">
            <v>12</v>
          </cell>
          <cell r="T43">
            <v>0</v>
          </cell>
        </row>
        <row r="44">
          <cell r="B44" t="str">
            <v>10-1783</v>
          </cell>
          <cell r="C44" t="str">
            <v>Mom Sophea</v>
          </cell>
          <cell r="D44">
            <v>42186</v>
          </cell>
          <cell r="E44">
            <v>135</v>
          </cell>
          <cell r="F44">
            <v>5.1923076923076925</v>
          </cell>
          <cell r="G44">
            <v>0.64903846153846156</v>
          </cell>
          <cell r="H44">
            <v>0</v>
          </cell>
          <cell r="I44">
            <v>1.5</v>
          </cell>
          <cell r="J44">
            <v>0</v>
          </cell>
          <cell r="K44">
            <v>24.5</v>
          </cell>
          <cell r="L44">
            <v>127.21153846153847</v>
          </cell>
          <cell r="M44">
            <v>26</v>
          </cell>
          <cell r="O44">
            <v>0</v>
          </cell>
          <cell r="P44">
            <v>0</v>
          </cell>
          <cell r="Q44">
            <v>25.3125</v>
          </cell>
          <cell r="R44">
            <v>0</v>
          </cell>
          <cell r="S44">
            <v>12.25</v>
          </cell>
          <cell r="T44">
            <v>0</v>
          </cell>
        </row>
        <row r="45">
          <cell r="B45" t="str">
            <v>10-1784</v>
          </cell>
          <cell r="C45" t="str">
            <v>Phork Sakhom</v>
          </cell>
          <cell r="D45">
            <v>42186</v>
          </cell>
          <cell r="E45">
            <v>135</v>
          </cell>
          <cell r="F45">
            <v>5.1923076923076925</v>
          </cell>
          <cell r="G45">
            <v>0.64903846153846156</v>
          </cell>
          <cell r="H45">
            <v>0</v>
          </cell>
          <cell r="I45">
            <v>0.5</v>
          </cell>
          <cell r="J45">
            <v>0</v>
          </cell>
          <cell r="K45">
            <v>25.5</v>
          </cell>
          <cell r="L45">
            <v>132.40384615384616</v>
          </cell>
          <cell r="M45">
            <v>39</v>
          </cell>
          <cell r="O45">
            <v>8</v>
          </cell>
          <cell r="P45">
            <v>0</v>
          </cell>
          <cell r="Q45">
            <v>48.353365384615387</v>
          </cell>
          <cell r="R45">
            <v>7</v>
          </cell>
          <cell r="S45">
            <v>12.75</v>
          </cell>
          <cell r="T45">
            <v>0</v>
          </cell>
        </row>
      </sheetData>
      <sheetData sheetId="10">
        <row r="9">
          <cell r="B9" t="str">
            <v>BO-0166</v>
          </cell>
          <cell r="C9" t="str">
            <v>Sat Bunna</v>
          </cell>
          <cell r="D9">
            <v>40123</v>
          </cell>
          <cell r="E9">
            <v>155</v>
          </cell>
          <cell r="F9">
            <v>5.9615384615384617</v>
          </cell>
          <cell r="G9">
            <v>0.74519230769230771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155</v>
          </cell>
          <cell r="M9">
            <v>36</v>
          </cell>
          <cell r="O9">
            <v>8</v>
          </cell>
          <cell r="P9">
            <v>2</v>
          </cell>
          <cell r="Q9">
            <v>56.63461538461538</v>
          </cell>
          <cell r="R9">
            <v>7</v>
          </cell>
          <cell r="S9">
            <v>13</v>
          </cell>
          <cell r="T9">
            <v>5</v>
          </cell>
        </row>
        <row r="10">
          <cell r="B10" t="str">
            <v>BO-0276</v>
          </cell>
          <cell r="C10" t="str">
            <v>Launh Mom</v>
          </cell>
          <cell r="D10">
            <v>39310</v>
          </cell>
          <cell r="E10">
            <v>150</v>
          </cell>
          <cell r="F10">
            <v>5.7692307692307692</v>
          </cell>
          <cell r="G10">
            <v>0.72115384615384615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150</v>
          </cell>
          <cell r="M10">
            <v>37.5</v>
          </cell>
          <cell r="O10">
            <v>8</v>
          </cell>
          <cell r="P10">
            <v>0</v>
          </cell>
          <cell r="Q10">
            <v>52.103365384615387</v>
          </cell>
          <cell r="R10">
            <v>7</v>
          </cell>
          <cell r="S10">
            <v>13</v>
          </cell>
          <cell r="T10">
            <v>2</v>
          </cell>
        </row>
        <row r="11">
          <cell r="B11" t="str">
            <v>BO-0351</v>
          </cell>
          <cell r="C11" t="str">
            <v>Tuong Sreyneang</v>
          </cell>
          <cell r="D11">
            <v>41561</v>
          </cell>
          <cell r="E11">
            <v>134</v>
          </cell>
          <cell r="F11">
            <v>5.1538461538461542</v>
          </cell>
          <cell r="G11">
            <v>0.64423076923076927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134</v>
          </cell>
          <cell r="M11">
            <v>35.5</v>
          </cell>
          <cell r="O11">
            <v>0</v>
          </cell>
          <cell r="P11">
            <v>0</v>
          </cell>
          <cell r="Q11">
            <v>34.305288461538467</v>
          </cell>
          <cell r="R11">
            <v>7</v>
          </cell>
          <cell r="S11">
            <v>13</v>
          </cell>
          <cell r="T11">
            <v>2</v>
          </cell>
        </row>
        <row r="12">
          <cell r="B12" t="str">
            <v>BO-0623</v>
          </cell>
          <cell r="C12" t="str">
            <v>Nou Lab</v>
          </cell>
          <cell r="D12">
            <v>41412</v>
          </cell>
          <cell r="E12">
            <v>132</v>
          </cell>
          <cell r="F12">
            <v>5.0769230769230766</v>
          </cell>
          <cell r="G12">
            <v>0.63461538461538458</v>
          </cell>
          <cell r="H12">
            <v>0</v>
          </cell>
          <cell r="I12">
            <v>0.5</v>
          </cell>
          <cell r="J12">
            <v>0</v>
          </cell>
          <cell r="K12">
            <v>25.5</v>
          </cell>
          <cell r="L12">
            <v>129.46153846153845</v>
          </cell>
          <cell r="M12">
            <v>40</v>
          </cell>
          <cell r="O12">
            <v>8</v>
          </cell>
          <cell r="P12">
            <v>0</v>
          </cell>
          <cell r="Q12">
            <v>48.230769230769226</v>
          </cell>
          <cell r="R12">
            <v>7</v>
          </cell>
          <cell r="S12">
            <v>12.75</v>
          </cell>
        </row>
        <row r="13">
          <cell r="B13" t="str">
            <v>BO-1049</v>
          </cell>
          <cell r="C13" t="str">
            <v>Meak Sima</v>
          </cell>
          <cell r="D13">
            <v>41675</v>
          </cell>
          <cell r="E13">
            <v>132</v>
          </cell>
          <cell r="F13">
            <v>5.0769230769230766</v>
          </cell>
          <cell r="G13">
            <v>0.63461538461538458</v>
          </cell>
          <cell r="H13">
            <v>0</v>
          </cell>
          <cell r="I13">
            <v>1</v>
          </cell>
          <cell r="J13">
            <v>0</v>
          </cell>
          <cell r="K13">
            <v>25</v>
          </cell>
          <cell r="L13">
            <v>126.92307692307692</v>
          </cell>
          <cell r="M13">
            <v>36</v>
          </cell>
          <cell r="O13">
            <v>8</v>
          </cell>
          <cell r="P13">
            <v>0</v>
          </cell>
          <cell r="Q13">
            <v>44.423076923076927</v>
          </cell>
          <cell r="R13">
            <v>7</v>
          </cell>
          <cell r="S13">
            <v>12.5</v>
          </cell>
          <cell r="T13">
            <v>2</v>
          </cell>
        </row>
        <row r="14">
          <cell r="B14" t="str">
            <v>BO-1087</v>
          </cell>
          <cell r="C14" t="str">
            <v>Noy An</v>
          </cell>
          <cell r="D14">
            <v>41598</v>
          </cell>
          <cell r="E14">
            <v>135</v>
          </cell>
          <cell r="F14">
            <v>5.1923076923076925</v>
          </cell>
          <cell r="G14">
            <v>0.64903846153846156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135</v>
          </cell>
          <cell r="M14">
            <v>44</v>
          </cell>
          <cell r="O14">
            <v>8</v>
          </cell>
          <cell r="P14">
            <v>0</v>
          </cell>
          <cell r="Q14">
            <v>53.221153846153854</v>
          </cell>
          <cell r="R14">
            <v>7</v>
          </cell>
          <cell r="S14">
            <v>13</v>
          </cell>
          <cell r="T14">
            <v>3</v>
          </cell>
        </row>
        <row r="15">
          <cell r="B15" t="str">
            <v>BO-1106</v>
          </cell>
          <cell r="C15" t="str">
            <v>Vorn Siyorn</v>
          </cell>
          <cell r="D15">
            <v>41774</v>
          </cell>
          <cell r="E15">
            <v>135</v>
          </cell>
          <cell r="F15">
            <v>5.1923076923076925</v>
          </cell>
          <cell r="G15">
            <v>0.64903846153846156</v>
          </cell>
          <cell r="H15">
            <v>0</v>
          </cell>
          <cell r="I15">
            <v>2</v>
          </cell>
          <cell r="J15">
            <v>0</v>
          </cell>
          <cell r="K15">
            <v>24</v>
          </cell>
          <cell r="L15">
            <v>124.61538461538461</v>
          </cell>
          <cell r="M15">
            <v>28</v>
          </cell>
          <cell r="O15">
            <v>0</v>
          </cell>
          <cell r="P15">
            <v>0</v>
          </cell>
          <cell r="Q15">
            <v>27.259615384615387</v>
          </cell>
          <cell r="R15">
            <v>7</v>
          </cell>
          <cell r="S15">
            <v>12</v>
          </cell>
          <cell r="T15">
            <v>2</v>
          </cell>
        </row>
        <row r="16">
          <cell r="B16" t="str">
            <v>BO-1128</v>
          </cell>
          <cell r="C16" t="str">
            <v>Von Vin</v>
          </cell>
          <cell r="D16">
            <v>41798</v>
          </cell>
          <cell r="E16">
            <v>135</v>
          </cell>
          <cell r="F16">
            <v>5.1923076923076925</v>
          </cell>
          <cell r="G16">
            <v>0.64903846153846156</v>
          </cell>
          <cell r="H16">
            <v>0</v>
          </cell>
          <cell r="I16">
            <v>0</v>
          </cell>
          <cell r="J16">
            <v>0</v>
          </cell>
          <cell r="K16">
            <v>26</v>
          </cell>
          <cell r="L16">
            <v>135</v>
          </cell>
          <cell r="M16">
            <v>37.5</v>
          </cell>
          <cell r="O16">
            <v>8</v>
          </cell>
          <cell r="P16">
            <v>0</v>
          </cell>
          <cell r="Q16">
            <v>46.893028846153854</v>
          </cell>
          <cell r="R16">
            <v>7</v>
          </cell>
          <cell r="S16">
            <v>13</v>
          </cell>
          <cell r="T16">
            <v>2</v>
          </cell>
        </row>
        <row r="17">
          <cell r="B17" t="str">
            <v>BO-1173</v>
          </cell>
          <cell r="C17" t="str">
            <v>Chea Penhvong</v>
          </cell>
          <cell r="D17">
            <v>41929</v>
          </cell>
          <cell r="E17">
            <v>128</v>
          </cell>
          <cell r="F17">
            <v>4.9230769230769234</v>
          </cell>
          <cell r="G17">
            <v>0.61538461538461542</v>
          </cell>
          <cell r="H17">
            <v>0</v>
          </cell>
          <cell r="I17">
            <v>2</v>
          </cell>
          <cell r="J17">
            <v>0</v>
          </cell>
          <cell r="K17">
            <v>24</v>
          </cell>
          <cell r="L17">
            <v>118.15384615384616</v>
          </cell>
          <cell r="M17">
            <v>27.5</v>
          </cell>
          <cell r="N17">
            <v>0</v>
          </cell>
          <cell r="O17">
            <v>0</v>
          </cell>
          <cell r="P17">
            <v>0</v>
          </cell>
          <cell r="Q17">
            <v>25.384615384615387</v>
          </cell>
          <cell r="R17">
            <v>7</v>
          </cell>
          <cell r="S17">
            <v>12</v>
          </cell>
          <cell r="T17">
            <v>0</v>
          </cell>
        </row>
        <row r="18">
          <cell r="B18" t="str">
            <v>BO-1254</v>
          </cell>
          <cell r="C18" t="str">
            <v>Say Rath</v>
          </cell>
          <cell r="D18">
            <v>41977</v>
          </cell>
          <cell r="E18">
            <v>130</v>
          </cell>
          <cell r="F18">
            <v>5</v>
          </cell>
          <cell r="G18">
            <v>0.625</v>
          </cell>
          <cell r="H18">
            <v>0</v>
          </cell>
          <cell r="I18">
            <v>0</v>
          </cell>
          <cell r="J18">
            <v>0</v>
          </cell>
          <cell r="K18">
            <v>26</v>
          </cell>
          <cell r="L18">
            <v>130</v>
          </cell>
          <cell r="M18">
            <v>34</v>
          </cell>
          <cell r="O18">
            <v>8</v>
          </cell>
          <cell r="P18">
            <v>0</v>
          </cell>
          <cell r="Q18">
            <v>41.875</v>
          </cell>
          <cell r="R18">
            <v>7</v>
          </cell>
          <cell r="S18">
            <v>13</v>
          </cell>
          <cell r="T18">
            <v>0</v>
          </cell>
        </row>
        <row r="19">
          <cell r="B19" t="str">
            <v>BO-1515</v>
          </cell>
          <cell r="C19" t="str">
            <v>Roern Samphors</v>
          </cell>
          <cell r="D19">
            <v>42119</v>
          </cell>
          <cell r="E19">
            <v>123</v>
          </cell>
          <cell r="F19">
            <v>4.7307692307692308</v>
          </cell>
          <cell r="G19">
            <v>0.59134615384615385</v>
          </cell>
          <cell r="H19">
            <v>0</v>
          </cell>
          <cell r="I19">
            <v>0</v>
          </cell>
          <cell r="J19">
            <v>0</v>
          </cell>
          <cell r="K19">
            <v>26</v>
          </cell>
          <cell r="L19">
            <v>123</v>
          </cell>
          <cell r="M19">
            <v>37</v>
          </cell>
          <cell r="O19">
            <v>0</v>
          </cell>
          <cell r="P19">
            <v>0</v>
          </cell>
          <cell r="Q19">
            <v>32.81971153846154</v>
          </cell>
          <cell r="R19">
            <v>7</v>
          </cell>
          <cell r="S19">
            <v>13</v>
          </cell>
          <cell r="T19">
            <v>0</v>
          </cell>
        </row>
        <row r="20">
          <cell r="B20" t="str">
            <v>BO-1663</v>
          </cell>
          <cell r="C20" t="str">
            <v>Preab Neab</v>
          </cell>
          <cell r="D20">
            <v>42149</v>
          </cell>
          <cell r="E20">
            <v>135</v>
          </cell>
          <cell r="F20">
            <v>5.1923076923076925</v>
          </cell>
          <cell r="G20">
            <v>0.64903846153846156</v>
          </cell>
          <cell r="H20">
            <v>0</v>
          </cell>
          <cell r="I20">
            <v>1</v>
          </cell>
          <cell r="J20">
            <v>0</v>
          </cell>
          <cell r="K20">
            <v>25</v>
          </cell>
          <cell r="L20">
            <v>129.80769230769232</v>
          </cell>
          <cell r="M20">
            <v>39</v>
          </cell>
          <cell r="O20">
            <v>8</v>
          </cell>
          <cell r="P20">
            <v>0</v>
          </cell>
          <cell r="Q20">
            <v>48.353365384615387</v>
          </cell>
          <cell r="R20">
            <v>7</v>
          </cell>
          <cell r="S20">
            <v>12.5</v>
          </cell>
          <cell r="T20">
            <v>0</v>
          </cell>
        </row>
        <row r="21">
          <cell r="B21" t="str">
            <v>BO-1730</v>
          </cell>
          <cell r="C21" t="str">
            <v>Lorn Lieb</v>
          </cell>
          <cell r="D21">
            <v>42163</v>
          </cell>
          <cell r="E21">
            <v>135</v>
          </cell>
          <cell r="F21">
            <v>5.1923076923076925</v>
          </cell>
          <cell r="G21">
            <v>0.64903846153846156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135</v>
          </cell>
          <cell r="M21">
            <v>33.5</v>
          </cell>
          <cell r="O21">
            <v>8</v>
          </cell>
          <cell r="P21">
            <v>0</v>
          </cell>
          <cell r="Q21">
            <v>42.99879807692308</v>
          </cell>
          <cell r="R21">
            <v>7</v>
          </cell>
          <cell r="S21">
            <v>13</v>
          </cell>
          <cell r="T21">
            <v>0</v>
          </cell>
        </row>
        <row r="22">
          <cell r="B22" t="str">
            <v>BO-1741</v>
          </cell>
          <cell r="C22" t="str">
            <v>My Chanthan</v>
          </cell>
          <cell r="D22">
            <v>42164</v>
          </cell>
          <cell r="E22">
            <v>134</v>
          </cell>
          <cell r="F22">
            <v>5.1538461538461542</v>
          </cell>
          <cell r="G22">
            <v>0.64423076923076927</v>
          </cell>
          <cell r="H22">
            <v>0</v>
          </cell>
          <cell r="I22">
            <v>3</v>
          </cell>
          <cell r="J22">
            <v>0</v>
          </cell>
          <cell r="K22">
            <v>23</v>
          </cell>
          <cell r="L22">
            <v>118.53846153846153</v>
          </cell>
          <cell r="M22">
            <v>44.5</v>
          </cell>
          <cell r="O22">
            <v>8</v>
          </cell>
          <cell r="P22">
            <v>0</v>
          </cell>
          <cell r="Q22">
            <v>53.31009615384616</v>
          </cell>
          <cell r="R22">
            <v>7</v>
          </cell>
          <cell r="S22">
            <v>11.5</v>
          </cell>
          <cell r="T22">
            <v>0</v>
          </cell>
        </row>
      </sheetData>
      <sheetData sheetId="11">
        <row r="9">
          <cell r="B9" t="str">
            <v>CU-0067</v>
          </cell>
          <cell r="C9" t="str">
            <v>Leab Saloeurm</v>
          </cell>
          <cell r="D9">
            <v>40353</v>
          </cell>
          <cell r="E9">
            <v>180</v>
          </cell>
          <cell r="F9">
            <v>6.9230769230769234</v>
          </cell>
          <cell r="G9">
            <v>0.86538461538461542</v>
          </cell>
          <cell r="H9">
            <v>0</v>
          </cell>
          <cell r="I9">
            <v>0.5</v>
          </cell>
          <cell r="J9">
            <v>0</v>
          </cell>
          <cell r="K9">
            <v>25.5</v>
          </cell>
          <cell r="L9">
            <v>176.53846153846155</v>
          </cell>
          <cell r="M9">
            <v>36</v>
          </cell>
          <cell r="O9">
            <v>8</v>
          </cell>
          <cell r="P9">
            <v>0</v>
          </cell>
          <cell r="Q9">
            <v>60.576923076923073</v>
          </cell>
          <cell r="R9">
            <v>7</v>
          </cell>
          <cell r="S9">
            <v>12.75</v>
          </cell>
          <cell r="T9">
            <v>6</v>
          </cell>
        </row>
        <row r="10">
          <cell r="B10" t="str">
            <v>CU-0393</v>
          </cell>
          <cell r="C10" t="str">
            <v>Hak Sokhorn</v>
          </cell>
          <cell r="D10">
            <v>39928</v>
          </cell>
          <cell r="E10">
            <v>130</v>
          </cell>
          <cell r="F10">
            <v>5</v>
          </cell>
          <cell r="G10">
            <v>0.625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130</v>
          </cell>
          <cell r="M10">
            <v>62.5</v>
          </cell>
          <cell r="O10">
            <v>0</v>
          </cell>
          <cell r="P10">
            <v>0</v>
          </cell>
          <cell r="Q10">
            <v>58.59375</v>
          </cell>
          <cell r="R10">
            <v>7</v>
          </cell>
          <cell r="S10">
            <v>13</v>
          </cell>
          <cell r="T10">
            <v>7</v>
          </cell>
        </row>
        <row r="11">
          <cell r="B11" t="str">
            <v>CU-0679</v>
          </cell>
          <cell r="C11" t="str">
            <v>Dy Dany</v>
          </cell>
          <cell r="D11">
            <v>38918</v>
          </cell>
          <cell r="E11">
            <v>155</v>
          </cell>
          <cell r="F11">
            <v>5.9615384615384617</v>
          </cell>
          <cell r="G11">
            <v>0.74519230769230771</v>
          </cell>
          <cell r="H11">
            <v>0</v>
          </cell>
          <cell r="I11">
            <v>5</v>
          </cell>
          <cell r="J11">
            <v>0</v>
          </cell>
          <cell r="K11">
            <v>21</v>
          </cell>
          <cell r="L11">
            <v>125.19230769230769</v>
          </cell>
          <cell r="M11">
            <v>29</v>
          </cell>
          <cell r="O11">
            <v>4</v>
          </cell>
          <cell r="P11">
            <v>0</v>
          </cell>
          <cell r="Q11">
            <v>38.377403846153847</v>
          </cell>
          <cell r="R11">
            <v>7</v>
          </cell>
          <cell r="S11">
            <v>10.5</v>
          </cell>
        </row>
        <row r="12">
          <cell r="B12" t="str">
            <v>CU-0713</v>
          </cell>
          <cell r="C12" t="str">
            <v>Un Rotha</v>
          </cell>
          <cell r="D12">
            <v>41915</v>
          </cell>
          <cell r="E12">
            <v>135</v>
          </cell>
          <cell r="F12">
            <v>5.1923076923076925</v>
          </cell>
          <cell r="G12">
            <v>0.64903846153846156</v>
          </cell>
          <cell r="H12">
            <v>0</v>
          </cell>
          <cell r="I12">
            <v>0.5</v>
          </cell>
          <cell r="J12">
            <v>0</v>
          </cell>
          <cell r="K12">
            <v>25.5</v>
          </cell>
          <cell r="L12">
            <v>132.40384615384616</v>
          </cell>
          <cell r="M12">
            <v>38</v>
          </cell>
          <cell r="O12">
            <v>0</v>
          </cell>
          <cell r="P12">
            <v>0</v>
          </cell>
          <cell r="Q12">
            <v>36.995192307692307</v>
          </cell>
          <cell r="R12">
            <v>7</v>
          </cell>
          <cell r="S12">
            <v>12.75</v>
          </cell>
          <cell r="T12">
            <v>0</v>
          </cell>
        </row>
        <row r="13">
          <cell r="B13" t="str">
            <v>CU-0774</v>
          </cell>
          <cell r="C13" t="str">
            <v>Vorn Rina</v>
          </cell>
          <cell r="D13">
            <v>40403</v>
          </cell>
          <cell r="E13">
            <v>132</v>
          </cell>
          <cell r="F13">
            <v>5.0769230769230766</v>
          </cell>
          <cell r="G13">
            <v>0.63461538461538458</v>
          </cell>
          <cell r="H13">
            <v>0</v>
          </cell>
          <cell r="I13">
            <v>0</v>
          </cell>
          <cell r="J13">
            <v>2</v>
          </cell>
          <cell r="K13">
            <v>24</v>
          </cell>
          <cell r="L13">
            <v>121.84615384615384</v>
          </cell>
          <cell r="M13">
            <v>57.5</v>
          </cell>
          <cell r="O13">
            <v>0</v>
          </cell>
          <cell r="P13">
            <v>0</v>
          </cell>
          <cell r="Q13">
            <v>54.73557692307692</v>
          </cell>
          <cell r="R13">
            <v>7</v>
          </cell>
          <cell r="S13">
            <v>0</v>
          </cell>
          <cell r="T13">
            <v>7</v>
          </cell>
        </row>
        <row r="14">
          <cell r="B14" t="str">
            <v>CU-0885</v>
          </cell>
          <cell r="C14" t="str">
            <v>Hoem Ya</v>
          </cell>
          <cell r="D14">
            <v>39860</v>
          </cell>
          <cell r="E14">
            <v>132</v>
          </cell>
          <cell r="F14">
            <v>5.0769230769230766</v>
          </cell>
          <cell r="G14">
            <v>0.63461538461538458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132</v>
          </cell>
          <cell r="M14">
            <v>34.5</v>
          </cell>
          <cell r="O14">
            <v>0</v>
          </cell>
          <cell r="P14">
            <v>0</v>
          </cell>
          <cell r="Q14">
            <v>32.841346153846146</v>
          </cell>
          <cell r="R14">
            <v>7</v>
          </cell>
          <cell r="S14">
            <v>13</v>
          </cell>
          <cell r="T14">
            <v>7</v>
          </cell>
        </row>
        <row r="15">
          <cell r="B15" t="str">
            <v>CU-1005</v>
          </cell>
          <cell r="C15" t="str">
            <v>Meas Tokou</v>
          </cell>
          <cell r="D15">
            <v>41536</v>
          </cell>
          <cell r="E15">
            <v>160</v>
          </cell>
          <cell r="F15">
            <v>6.1538461538461542</v>
          </cell>
          <cell r="G15">
            <v>0.76923076923076927</v>
          </cell>
          <cell r="H15">
            <v>0</v>
          </cell>
          <cell r="I15">
            <v>1</v>
          </cell>
          <cell r="J15">
            <v>2</v>
          </cell>
          <cell r="K15">
            <v>23</v>
          </cell>
          <cell r="L15">
            <v>141.53846153846155</v>
          </cell>
          <cell r="M15">
            <v>31.5</v>
          </cell>
          <cell r="O15">
            <v>8</v>
          </cell>
          <cell r="P15">
            <v>0</v>
          </cell>
          <cell r="Q15">
            <v>48.65384615384616</v>
          </cell>
          <cell r="R15">
            <v>7</v>
          </cell>
          <cell r="S15">
            <v>0</v>
          </cell>
          <cell r="T15">
            <v>2</v>
          </cell>
        </row>
        <row r="16">
          <cell r="B16" t="str">
            <v>CU-1015</v>
          </cell>
          <cell r="C16" t="str">
            <v>Heng Sinan</v>
          </cell>
          <cell r="D16">
            <v>41575</v>
          </cell>
          <cell r="E16">
            <v>130</v>
          </cell>
          <cell r="F16">
            <v>5</v>
          </cell>
          <cell r="G16">
            <v>0.625</v>
          </cell>
          <cell r="H16">
            <v>0</v>
          </cell>
          <cell r="I16">
            <v>3</v>
          </cell>
          <cell r="J16">
            <v>0</v>
          </cell>
          <cell r="K16">
            <v>23</v>
          </cell>
          <cell r="L16">
            <v>115</v>
          </cell>
          <cell r="M16">
            <v>29</v>
          </cell>
          <cell r="O16">
            <v>0</v>
          </cell>
          <cell r="P16">
            <v>0</v>
          </cell>
          <cell r="Q16">
            <v>27.1875</v>
          </cell>
          <cell r="R16">
            <v>7</v>
          </cell>
          <cell r="S16">
            <v>11.5</v>
          </cell>
          <cell r="T16">
            <v>2</v>
          </cell>
        </row>
        <row r="17">
          <cell r="B17" t="str">
            <v>CU-1017</v>
          </cell>
          <cell r="C17" t="str">
            <v>Vorn Theavy</v>
          </cell>
          <cell r="D17">
            <v>41864</v>
          </cell>
          <cell r="E17">
            <v>130</v>
          </cell>
          <cell r="F17">
            <v>5</v>
          </cell>
          <cell r="G17">
            <v>0.625</v>
          </cell>
          <cell r="H17">
            <v>0</v>
          </cell>
          <cell r="I17">
            <v>0</v>
          </cell>
          <cell r="J17">
            <v>0</v>
          </cell>
          <cell r="K17">
            <v>26</v>
          </cell>
          <cell r="L17">
            <v>130</v>
          </cell>
          <cell r="M17">
            <v>36.5</v>
          </cell>
          <cell r="N17">
            <v>0</v>
          </cell>
          <cell r="O17">
            <v>0</v>
          </cell>
          <cell r="P17">
            <v>0</v>
          </cell>
          <cell r="Q17">
            <v>34.21875</v>
          </cell>
          <cell r="R17">
            <v>7</v>
          </cell>
          <cell r="S17">
            <v>13</v>
          </cell>
          <cell r="T17">
            <v>0</v>
          </cell>
        </row>
        <row r="18">
          <cell r="B18" t="str">
            <v>CU-1051</v>
          </cell>
          <cell r="C18" t="str">
            <v>Penh Savy</v>
          </cell>
          <cell r="D18">
            <v>40575</v>
          </cell>
          <cell r="E18">
            <v>900</v>
          </cell>
          <cell r="F18">
            <v>34.615384615384613</v>
          </cell>
          <cell r="G18">
            <v>4.3269230769230766</v>
          </cell>
          <cell r="H18">
            <v>0</v>
          </cell>
          <cell r="I18">
            <v>0</v>
          </cell>
          <cell r="J18">
            <v>0</v>
          </cell>
          <cell r="K18">
            <v>26</v>
          </cell>
          <cell r="L18">
            <v>900</v>
          </cell>
          <cell r="M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</row>
        <row r="19">
          <cell r="B19" t="str">
            <v>CU-1082</v>
          </cell>
          <cell r="C19" t="str">
            <v>Chin Chakriya</v>
          </cell>
          <cell r="D19">
            <v>40776</v>
          </cell>
          <cell r="E19">
            <v>150</v>
          </cell>
          <cell r="F19">
            <v>5.7692307692307692</v>
          </cell>
          <cell r="G19">
            <v>0.72115384615384615</v>
          </cell>
          <cell r="H19">
            <v>0</v>
          </cell>
          <cell r="I19">
            <v>3</v>
          </cell>
          <cell r="J19">
            <v>0</v>
          </cell>
          <cell r="K19">
            <v>23</v>
          </cell>
          <cell r="L19">
            <v>132.69230769230768</v>
          </cell>
          <cell r="M19">
            <v>32.5</v>
          </cell>
          <cell r="O19">
            <v>0</v>
          </cell>
          <cell r="P19">
            <v>0</v>
          </cell>
          <cell r="Q19">
            <v>35.15625</v>
          </cell>
          <cell r="R19">
            <v>7</v>
          </cell>
          <cell r="S19">
            <v>11.5</v>
          </cell>
          <cell r="T19">
            <v>2</v>
          </cell>
        </row>
        <row r="20">
          <cell r="B20" t="str">
            <v>CU-1126</v>
          </cell>
          <cell r="C20" t="str">
            <v>Pheng Bopha</v>
          </cell>
          <cell r="D20">
            <v>41796</v>
          </cell>
          <cell r="E20">
            <v>130</v>
          </cell>
          <cell r="F20">
            <v>5</v>
          </cell>
          <cell r="G20">
            <v>0.625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130</v>
          </cell>
          <cell r="M20">
            <v>34.5</v>
          </cell>
          <cell r="O20">
            <v>0</v>
          </cell>
          <cell r="P20">
            <v>0</v>
          </cell>
          <cell r="Q20">
            <v>32.34375</v>
          </cell>
          <cell r="R20">
            <v>7</v>
          </cell>
          <cell r="S20">
            <v>13</v>
          </cell>
          <cell r="T20">
            <v>2</v>
          </cell>
        </row>
        <row r="21">
          <cell r="B21" t="str">
            <v>CU-1133</v>
          </cell>
          <cell r="C21" t="str">
            <v>Seab Seangthai</v>
          </cell>
          <cell r="D21">
            <v>41810</v>
          </cell>
          <cell r="E21">
            <v>140</v>
          </cell>
          <cell r="F21">
            <v>5.384615384615385</v>
          </cell>
          <cell r="G21">
            <v>0.67307692307692313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140</v>
          </cell>
          <cell r="M21">
            <v>36</v>
          </cell>
          <cell r="O21">
            <v>4</v>
          </cell>
          <cell r="P21">
            <v>0</v>
          </cell>
          <cell r="Q21">
            <v>41.730769230769241</v>
          </cell>
          <cell r="R21">
            <v>7</v>
          </cell>
          <cell r="S21">
            <v>13</v>
          </cell>
          <cell r="T21">
            <v>2</v>
          </cell>
        </row>
        <row r="22">
          <cell r="B22" t="str">
            <v>CU-1176</v>
          </cell>
          <cell r="C22" t="str">
            <v>Thuok Vanny</v>
          </cell>
          <cell r="D22">
            <v>41933</v>
          </cell>
          <cell r="E22">
            <v>130</v>
          </cell>
          <cell r="F22">
            <v>5</v>
          </cell>
          <cell r="G22">
            <v>0.625</v>
          </cell>
          <cell r="H22">
            <v>0</v>
          </cell>
          <cell r="I22">
            <v>0</v>
          </cell>
          <cell r="J22">
            <v>0</v>
          </cell>
          <cell r="K22">
            <v>26</v>
          </cell>
          <cell r="L22">
            <v>130</v>
          </cell>
          <cell r="M22">
            <v>36.5</v>
          </cell>
          <cell r="O22">
            <v>0</v>
          </cell>
          <cell r="P22">
            <v>0</v>
          </cell>
          <cell r="Q22">
            <v>34.21875</v>
          </cell>
          <cell r="R22">
            <v>7</v>
          </cell>
          <cell r="S22">
            <v>13</v>
          </cell>
          <cell r="T22">
            <v>0</v>
          </cell>
        </row>
        <row r="23">
          <cell r="B23" t="str">
            <v>CU-1468</v>
          </cell>
          <cell r="C23" t="str">
            <v>Ket Savy</v>
          </cell>
          <cell r="D23">
            <v>42116</v>
          </cell>
          <cell r="E23">
            <v>128</v>
          </cell>
          <cell r="F23">
            <v>4.9230769230769234</v>
          </cell>
          <cell r="G23">
            <v>0.61538461538461542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128</v>
          </cell>
          <cell r="M23">
            <v>36.5</v>
          </cell>
          <cell r="O23">
            <v>0</v>
          </cell>
          <cell r="P23">
            <v>0</v>
          </cell>
          <cell r="Q23">
            <v>33.692307692307693</v>
          </cell>
          <cell r="R23">
            <v>7</v>
          </cell>
          <cell r="S23">
            <v>13</v>
          </cell>
          <cell r="T23">
            <v>0</v>
          </cell>
        </row>
        <row r="24">
          <cell r="B24" t="str">
            <v>CU-1509</v>
          </cell>
          <cell r="C24" t="str">
            <v>Suos Thany</v>
          </cell>
          <cell r="D24">
            <v>42121</v>
          </cell>
          <cell r="E24">
            <v>128</v>
          </cell>
          <cell r="F24">
            <v>4.9230769230769234</v>
          </cell>
          <cell r="G24">
            <v>0.61538461538461542</v>
          </cell>
          <cell r="H24">
            <v>0</v>
          </cell>
          <cell r="I24">
            <v>0</v>
          </cell>
          <cell r="J24">
            <v>0</v>
          </cell>
          <cell r="K24">
            <v>26</v>
          </cell>
          <cell r="L24">
            <v>128</v>
          </cell>
          <cell r="M24">
            <v>33</v>
          </cell>
          <cell r="O24">
            <v>0</v>
          </cell>
          <cell r="P24">
            <v>0</v>
          </cell>
          <cell r="Q24">
            <v>30.461538461538467</v>
          </cell>
          <cell r="R24">
            <v>7</v>
          </cell>
          <cell r="S24">
            <v>13</v>
          </cell>
          <cell r="T24">
            <v>0</v>
          </cell>
        </row>
        <row r="25">
          <cell r="B25" t="str">
            <v>CU-1519</v>
          </cell>
          <cell r="C25" t="str">
            <v>Kol Bopha</v>
          </cell>
          <cell r="D25">
            <v>42122</v>
          </cell>
          <cell r="E25">
            <v>128</v>
          </cell>
          <cell r="F25">
            <v>4.9230769230769234</v>
          </cell>
          <cell r="G25">
            <v>0.61538461538461542</v>
          </cell>
          <cell r="H25">
            <v>0</v>
          </cell>
          <cell r="I25">
            <v>3</v>
          </cell>
          <cell r="J25">
            <v>0</v>
          </cell>
          <cell r="K25">
            <v>23</v>
          </cell>
          <cell r="L25">
            <v>113.23076923076923</v>
          </cell>
          <cell r="M25">
            <v>29</v>
          </cell>
          <cell r="O25">
            <v>0</v>
          </cell>
          <cell r="P25">
            <v>0</v>
          </cell>
          <cell r="Q25">
            <v>26.76923076923077</v>
          </cell>
          <cell r="R25">
            <v>7</v>
          </cell>
          <cell r="S25">
            <v>11.5</v>
          </cell>
          <cell r="T25">
            <v>0</v>
          </cell>
        </row>
        <row r="26">
          <cell r="B26" t="str">
            <v>CU-1628</v>
          </cell>
          <cell r="C26" t="str">
            <v>Ros Chanrith</v>
          </cell>
          <cell r="D26">
            <v>42142</v>
          </cell>
          <cell r="E26">
            <v>128</v>
          </cell>
          <cell r="F26">
            <v>4.9230769230769234</v>
          </cell>
          <cell r="G26">
            <v>0.61538461538461542</v>
          </cell>
          <cell r="H26">
            <v>0</v>
          </cell>
          <cell r="I26">
            <v>1</v>
          </cell>
          <cell r="J26">
            <v>0</v>
          </cell>
          <cell r="K26">
            <v>25</v>
          </cell>
          <cell r="L26">
            <v>123.07692307692308</v>
          </cell>
          <cell r="M26">
            <v>34.5</v>
          </cell>
          <cell r="O26">
            <v>0</v>
          </cell>
          <cell r="P26">
            <v>0</v>
          </cell>
          <cell r="Q26">
            <v>31.84615384615385</v>
          </cell>
          <cell r="R26">
            <v>7</v>
          </cell>
          <cell r="S26">
            <v>12.5</v>
          </cell>
          <cell r="T26">
            <v>0</v>
          </cell>
        </row>
        <row r="27">
          <cell r="B27" t="str">
            <v>CU-1759</v>
          </cell>
          <cell r="C27" t="str">
            <v>Srun Dalin</v>
          </cell>
          <cell r="D27">
            <v>42186</v>
          </cell>
          <cell r="E27">
            <v>128</v>
          </cell>
          <cell r="F27">
            <v>4.9230769230769234</v>
          </cell>
          <cell r="G27">
            <v>0.61538461538461542</v>
          </cell>
          <cell r="H27">
            <v>0</v>
          </cell>
          <cell r="I27">
            <v>2.5</v>
          </cell>
          <cell r="J27">
            <v>0</v>
          </cell>
          <cell r="K27">
            <v>23.5</v>
          </cell>
          <cell r="L27">
            <v>115.69230769230769</v>
          </cell>
          <cell r="M27">
            <v>22.5</v>
          </cell>
          <cell r="O27">
            <v>0</v>
          </cell>
          <cell r="P27">
            <v>0</v>
          </cell>
          <cell r="Q27">
            <v>20.76923076923077</v>
          </cell>
          <cell r="R27">
            <v>7</v>
          </cell>
          <cell r="S27">
            <v>11.75</v>
          </cell>
          <cell r="T27">
            <v>0</v>
          </cell>
        </row>
        <row r="28">
          <cell r="B28" t="str">
            <v>CU-1760</v>
          </cell>
          <cell r="C28" t="str">
            <v>Sambat Sreyorng</v>
          </cell>
          <cell r="D28">
            <v>42186</v>
          </cell>
          <cell r="E28">
            <v>128</v>
          </cell>
          <cell r="F28">
            <v>4.9230769230769234</v>
          </cell>
          <cell r="G28">
            <v>0.61538461538461542</v>
          </cell>
          <cell r="H28">
            <v>0</v>
          </cell>
          <cell r="I28">
            <v>0</v>
          </cell>
          <cell r="J28">
            <v>0</v>
          </cell>
          <cell r="K28">
            <v>26</v>
          </cell>
          <cell r="L28">
            <v>128</v>
          </cell>
          <cell r="M28">
            <v>36.5</v>
          </cell>
          <cell r="O28">
            <v>0</v>
          </cell>
          <cell r="P28">
            <v>0</v>
          </cell>
          <cell r="Q28">
            <v>33.692307692307693</v>
          </cell>
          <cell r="R28">
            <v>7</v>
          </cell>
          <cell r="S28">
            <v>13</v>
          </cell>
          <cell r="T28">
            <v>0</v>
          </cell>
        </row>
        <row r="29">
          <cell r="B29" t="str">
            <v>CU-1762</v>
          </cell>
          <cell r="C29" t="str">
            <v>Koy Sokchay</v>
          </cell>
          <cell r="D29">
            <v>42187</v>
          </cell>
          <cell r="E29">
            <v>123</v>
          </cell>
          <cell r="F29">
            <v>4.7307692307692308</v>
          </cell>
          <cell r="G29">
            <v>0.59134615384615385</v>
          </cell>
          <cell r="H29">
            <v>0</v>
          </cell>
          <cell r="I29">
            <v>0</v>
          </cell>
          <cell r="J29">
            <v>0</v>
          </cell>
          <cell r="K29">
            <v>26</v>
          </cell>
          <cell r="L29">
            <v>123</v>
          </cell>
          <cell r="M29">
            <v>36.5</v>
          </cell>
          <cell r="O29">
            <v>0</v>
          </cell>
          <cell r="P29">
            <v>0</v>
          </cell>
          <cell r="Q29">
            <v>32.376201923076927</v>
          </cell>
          <cell r="R29">
            <v>7</v>
          </cell>
          <cell r="S29">
            <v>13</v>
          </cell>
          <cell r="T29">
            <v>0</v>
          </cell>
        </row>
        <row r="30">
          <cell r="B30" t="str">
            <v>CU-1763</v>
          </cell>
          <cell r="C30" t="str">
            <v>Nang Srim</v>
          </cell>
          <cell r="D30">
            <v>42189</v>
          </cell>
          <cell r="E30">
            <v>123</v>
          </cell>
          <cell r="F30">
            <v>4.7307692307692308</v>
          </cell>
          <cell r="G30">
            <v>0.59134615384615385</v>
          </cell>
          <cell r="H30">
            <v>0</v>
          </cell>
          <cell r="I30">
            <v>0</v>
          </cell>
          <cell r="J30">
            <v>0</v>
          </cell>
          <cell r="K30">
            <v>26</v>
          </cell>
          <cell r="L30">
            <v>123</v>
          </cell>
          <cell r="M30">
            <v>36.5</v>
          </cell>
          <cell r="O30">
            <v>0</v>
          </cell>
          <cell r="P30">
            <v>0</v>
          </cell>
          <cell r="Q30">
            <v>32.376201923076927</v>
          </cell>
          <cell r="R30">
            <v>7</v>
          </cell>
          <cell r="S30">
            <v>13</v>
          </cell>
          <cell r="T30">
            <v>0</v>
          </cell>
        </row>
        <row r="31">
          <cell r="B31" t="str">
            <v>CU-1764</v>
          </cell>
          <cell r="C31" t="str">
            <v>Chheng Sokran</v>
          </cell>
          <cell r="D31">
            <v>42191</v>
          </cell>
          <cell r="E31">
            <v>123</v>
          </cell>
          <cell r="F31">
            <v>4.7307692307692308</v>
          </cell>
          <cell r="G31">
            <v>0.59134615384615385</v>
          </cell>
          <cell r="H31">
            <v>0</v>
          </cell>
          <cell r="I31">
            <v>0</v>
          </cell>
          <cell r="J31">
            <v>0</v>
          </cell>
          <cell r="K31">
            <v>26</v>
          </cell>
          <cell r="L31">
            <v>123</v>
          </cell>
          <cell r="M31">
            <v>36.5</v>
          </cell>
          <cell r="O31">
            <v>0</v>
          </cell>
          <cell r="P31">
            <v>0</v>
          </cell>
          <cell r="Q31">
            <v>32.376201923076927</v>
          </cell>
          <cell r="R31">
            <v>7</v>
          </cell>
          <cell r="S31">
            <v>13</v>
          </cell>
          <cell r="T31">
            <v>0</v>
          </cell>
        </row>
        <row r="36">
          <cell r="E36" t="str">
            <v>CU-1051</v>
          </cell>
          <cell r="F36" t="str">
            <v>donné 500</v>
          </cell>
          <cell r="G36" t="str">
            <v>reste 400</v>
          </cell>
        </row>
      </sheetData>
      <sheetData sheetId="12">
        <row r="9">
          <cell r="B9" t="str">
            <v>TR-1068</v>
          </cell>
          <cell r="C9" t="str">
            <v>Keo Sothy</v>
          </cell>
          <cell r="D9">
            <v>40662</v>
          </cell>
          <cell r="E9">
            <v>128</v>
          </cell>
          <cell r="F9">
            <v>4.9230769230769234</v>
          </cell>
          <cell r="G9">
            <v>0.61538461538461542</v>
          </cell>
          <cell r="H9">
            <v>0</v>
          </cell>
          <cell r="I9">
            <v>3</v>
          </cell>
          <cell r="J9">
            <v>0</v>
          </cell>
          <cell r="K9">
            <v>23</v>
          </cell>
          <cell r="L9">
            <v>113.23076923076923</v>
          </cell>
          <cell r="M9">
            <v>43.5</v>
          </cell>
          <cell r="O9">
            <v>8</v>
          </cell>
          <cell r="P9">
            <v>0</v>
          </cell>
          <cell r="Q9">
            <v>50</v>
          </cell>
          <cell r="R9">
            <v>7</v>
          </cell>
          <cell r="S9">
            <v>11.5</v>
          </cell>
          <cell r="T9">
            <v>5</v>
          </cell>
        </row>
        <row r="10">
          <cell r="B10" t="str">
            <v>TR-1114</v>
          </cell>
          <cell r="C10" t="str">
            <v>Soeun Rady</v>
          </cell>
          <cell r="D10">
            <v>41780</v>
          </cell>
          <cell r="E10">
            <v>128</v>
          </cell>
          <cell r="F10">
            <v>4.9230769230769234</v>
          </cell>
          <cell r="G10">
            <v>0.61538461538461542</v>
          </cell>
          <cell r="H10">
            <v>0</v>
          </cell>
          <cell r="I10">
            <v>1</v>
          </cell>
          <cell r="J10">
            <v>0</v>
          </cell>
          <cell r="K10">
            <v>25</v>
          </cell>
          <cell r="L10">
            <v>123.07692307692308</v>
          </cell>
          <cell r="M10">
            <v>47</v>
          </cell>
          <cell r="O10">
            <v>8</v>
          </cell>
          <cell r="P10">
            <v>0</v>
          </cell>
          <cell r="Q10">
            <v>53.230769230769234</v>
          </cell>
          <cell r="R10">
            <v>7</v>
          </cell>
          <cell r="S10">
            <v>12.5</v>
          </cell>
          <cell r="T10">
            <v>2</v>
          </cell>
        </row>
        <row r="11">
          <cell r="B11" t="str">
            <v>TR-1130</v>
          </cell>
          <cell r="C11" t="str">
            <v>Orn Hen</v>
          </cell>
          <cell r="D11">
            <v>41803</v>
          </cell>
          <cell r="E11">
            <v>128</v>
          </cell>
          <cell r="F11">
            <v>4.9230769230769234</v>
          </cell>
          <cell r="G11">
            <v>0.61538461538461542</v>
          </cell>
          <cell r="H11">
            <v>0</v>
          </cell>
          <cell r="I11">
            <v>1</v>
          </cell>
          <cell r="J11">
            <v>0</v>
          </cell>
          <cell r="K11">
            <v>25</v>
          </cell>
          <cell r="L11">
            <v>123.07692307692308</v>
          </cell>
          <cell r="M11">
            <v>43.5</v>
          </cell>
          <cell r="O11">
            <v>0</v>
          </cell>
          <cell r="P11">
            <v>0</v>
          </cell>
          <cell r="Q11">
            <v>40.153846153846153</v>
          </cell>
          <cell r="R11">
            <v>7</v>
          </cell>
          <cell r="S11">
            <v>12.5</v>
          </cell>
          <cell r="T11">
            <v>2</v>
          </cell>
        </row>
        <row r="12">
          <cell r="B12" t="str">
            <v>TR-1317</v>
          </cell>
          <cell r="C12" t="str">
            <v>Hean Sreynath</v>
          </cell>
          <cell r="D12">
            <v>42009</v>
          </cell>
          <cell r="E12">
            <v>128</v>
          </cell>
          <cell r="F12">
            <v>4.9230769230769234</v>
          </cell>
          <cell r="G12">
            <v>0.61538461538461542</v>
          </cell>
          <cell r="H12">
            <v>0</v>
          </cell>
          <cell r="I12">
            <v>3</v>
          </cell>
          <cell r="J12">
            <v>0</v>
          </cell>
          <cell r="K12">
            <v>23</v>
          </cell>
          <cell r="L12">
            <v>113.23076923076923</v>
          </cell>
          <cell r="M12">
            <v>40</v>
          </cell>
          <cell r="O12">
            <v>0</v>
          </cell>
          <cell r="P12">
            <v>0</v>
          </cell>
          <cell r="Q12">
            <v>36.923076923076927</v>
          </cell>
          <cell r="R12">
            <v>7</v>
          </cell>
          <cell r="S12">
            <v>11.5</v>
          </cell>
        </row>
        <row r="13">
          <cell r="B13" t="str">
            <v>TR-1328</v>
          </cell>
          <cell r="C13" t="str">
            <v>Norn Channy</v>
          </cell>
          <cell r="D13">
            <v>42012</v>
          </cell>
          <cell r="E13">
            <v>123</v>
          </cell>
          <cell r="F13">
            <v>4.7307692307692308</v>
          </cell>
          <cell r="G13">
            <v>0.59134615384615385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123</v>
          </cell>
          <cell r="M13">
            <v>44</v>
          </cell>
          <cell r="O13">
            <v>8</v>
          </cell>
          <cell r="P13">
            <v>0</v>
          </cell>
          <cell r="Q13">
            <v>48.490384615384613</v>
          </cell>
          <cell r="R13">
            <v>7</v>
          </cell>
          <cell r="S13">
            <v>13</v>
          </cell>
        </row>
        <row r="14">
          <cell r="B14" t="str">
            <v>TR-1462</v>
          </cell>
          <cell r="C14" t="str">
            <v>Toem Noeu</v>
          </cell>
          <cell r="D14">
            <v>42116</v>
          </cell>
          <cell r="E14">
            <v>123</v>
          </cell>
          <cell r="F14">
            <v>4.7307692307692308</v>
          </cell>
          <cell r="G14">
            <v>0.59134615384615385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123</v>
          </cell>
          <cell r="M14">
            <v>51</v>
          </cell>
          <cell r="O14">
            <v>0</v>
          </cell>
          <cell r="P14">
            <v>0</v>
          </cell>
          <cell r="Q14">
            <v>45.237980769230774</v>
          </cell>
          <cell r="R14">
            <v>7</v>
          </cell>
          <cell r="S14">
            <v>13</v>
          </cell>
        </row>
        <row r="15">
          <cell r="B15" t="str">
            <v>TR-1600</v>
          </cell>
          <cell r="C15" t="str">
            <v>Phun Naiyen</v>
          </cell>
          <cell r="D15">
            <v>42135</v>
          </cell>
          <cell r="E15">
            <v>123</v>
          </cell>
          <cell r="F15">
            <v>4.7307692307692308</v>
          </cell>
          <cell r="G15">
            <v>0.59134615384615385</v>
          </cell>
          <cell r="H15">
            <v>0</v>
          </cell>
          <cell r="I15">
            <v>0</v>
          </cell>
          <cell r="J15">
            <v>0</v>
          </cell>
          <cell r="K15">
            <v>26</v>
          </cell>
          <cell r="L15">
            <v>123</v>
          </cell>
          <cell r="M15">
            <v>46</v>
          </cell>
          <cell r="O15">
            <v>8</v>
          </cell>
          <cell r="P15">
            <v>0</v>
          </cell>
          <cell r="Q15">
            <v>50.264423076923073</v>
          </cell>
          <cell r="R15">
            <v>7</v>
          </cell>
          <cell r="S15">
            <v>13</v>
          </cell>
        </row>
        <row r="16">
          <cell r="B16" t="str">
            <v>TR-1650</v>
          </cell>
          <cell r="C16" t="str">
            <v>Yon Lot</v>
          </cell>
          <cell r="D16">
            <v>42142</v>
          </cell>
          <cell r="E16">
            <v>123</v>
          </cell>
          <cell r="F16">
            <v>4.7307692307692308</v>
          </cell>
          <cell r="G16">
            <v>0.59134615384615385</v>
          </cell>
          <cell r="H16">
            <v>0</v>
          </cell>
          <cell r="I16">
            <v>0</v>
          </cell>
          <cell r="J16">
            <v>0</v>
          </cell>
          <cell r="K16">
            <v>26</v>
          </cell>
          <cell r="L16">
            <v>123</v>
          </cell>
          <cell r="M16">
            <v>43.5</v>
          </cell>
          <cell r="O16">
            <v>0</v>
          </cell>
          <cell r="P16">
            <v>0</v>
          </cell>
          <cell r="Q16">
            <v>38.58533653846154</v>
          </cell>
          <cell r="R16">
            <v>7</v>
          </cell>
          <cell r="S16">
            <v>13</v>
          </cell>
        </row>
        <row r="17">
          <cell r="B17" t="str">
            <v>TR-1824</v>
          </cell>
          <cell r="C17" t="str">
            <v>Nov Sreymom</v>
          </cell>
          <cell r="D17">
            <v>42237</v>
          </cell>
          <cell r="E17">
            <v>123</v>
          </cell>
          <cell r="F17">
            <v>4.7307692307692308</v>
          </cell>
          <cell r="G17">
            <v>0.59134615384615385</v>
          </cell>
          <cell r="H17">
            <v>0</v>
          </cell>
          <cell r="I17">
            <v>17</v>
          </cell>
          <cell r="J17">
            <v>0</v>
          </cell>
          <cell r="K17">
            <v>9</v>
          </cell>
          <cell r="L17">
            <v>42.57692307692308</v>
          </cell>
          <cell r="M17">
            <v>24</v>
          </cell>
          <cell r="N17">
            <v>0</v>
          </cell>
          <cell r="O17">
            <v>8</v>
          </cell>
          <cell r="P17">
            <v>0</v>
          </cell>
          <cell r="Q17">
            <v>30.75</v>
          </cell>
          <cell r="R17">
            <v>7</v>
          </cell>
          <cell r="S17">
            <v>4.5</v>
          </cell>
        </row>
      </sheetData>
      <sheetData sheetId="13">
        <row r="9">
          <cell r="B9" t="str">
            <v>PR-0777</v>
          </cell>
          <cell r="C9" t="str">
            <v>Khiev De</v>
          </cell>
          <cell r="D9">
            <v>39357</v>
          </cell>
          <cell r="E9">
            <v>170</v>
          </cell>
          <cell r="F9">
            <v>6.5384615384615383</v>
          </cell>
          <cell r="G9">
            <v>0.81730769230769229</v>
          </cell>
          <cell r="H9">
            <v>0</v>
          </cell>
          <cell r="I9">
            <v>1</v>
          </cell>
          <cell r="J9">
            <v>0</v>
          </cell>
          <cell r="K9">
            <v>25</v>
          </cell>
          <cell r="L9">
            <v>163.46153846153845</v>
          </cell>
          <cell r="M9">
            <v>71.5</v>
          </cell>
          <cell r="O9">
            <v>17.5</v>
          </cell>
          <cell r="P9">
            <v>0</v>
          </cell>
          <cell r="Q9">
            <v>116.26201923076923</v>
          </cell>
          <cell r="R9">
            <v>7</v>
          </cell>
          <cell r="S9">
            <v>12.5</v>
          </cell>
          <cell r="T9">
            <v>2</v>
          </cell>
        </row>
        <row r="10">
          <cell r="B10" t="str">
            <v>PR-0833</v>
          </cell>
          <cell r="C10" t="str">
            <v>Yim Sol</v>
          </cell>
          <cell r="D10">
            <v>40087</v>
          </cell>
          <cell r="E10">
            <v>145</v>
          </cell>
          <cell r="F10">
            <v>5.5769230769230766</v>
          </cell>
          <cell r="G10">
            <v>0.69711538461538458</v>
          </cell>
          <cell r="H10">
            <v>0</v>
          </cell>
          <cell r="I10">
            <v>1.5</v>
          </cell>
          <cell r="J10">
            <v>0</v>
          </cell>
          <cell r="K10">
            <v>24.5</v>
          </cell>
          <cell r="L10">
            <v>136.63461538461539</v>
          </cell>
          <cell r="M10">
            <v>58.5</v>
          </cell>
          <cell r="O10">
            <v>8</v>
          </cell>
          <cell r="P10">
            <v>0</v>
          </cell>
          <cell r="Q10">
            <v>72.32572115384616</v>
          </cell>
          <cell r="R10">
            <v>7</v>
          </cell>
          <cell r="S10">
            <v>12.25</v>
          </cell>
          <cell r="T10">
            <v>6</v>
          </cell>
        </row>
        <row r="11">
          <cell r="B11" t="str">
            <v>PR-1013</v>
          </cell>
          <cell r="C11" t="str">
            <v>Yan Bun Thorn</v>
          </cell>
          <cell r="D11">
            <v>41139</v>
          </cell>
          <cell r="E11">
            <v>134</v>
          </cell>
          <cell r="F11">
            <v>5.1538461538461542</v>
          </cell>
          <cell r="G11">
            <v>0.64423076923076927</v>
          </cell>
          <cell r="H11">
            <v>0</v>
          </cell>
          <cell r="I11">
            <v>0.5</v>
          </cell>
          <cell r="J11">
            <v>0</v>
          </cell>
          <cell r="K11">
            <v>25.5</v>
          </cell>
          <cell r="L11">
            <v>131.42307692307693</v>
          </cell>
          <cell r="M11">
            <v>50</v>
          </cell>
          <cell r="O11">
            <v>8</v>
          </cell>
          <cell r="P11">
            <v>0</v>
          </cell>
          <cell r="Q11">
            <v>58.625000000000007</v>
          </cell>
          <cell r="R11">
            <v>7</v>
          </cell>
          <cell r="S11">
            <v>12.75</v>
          </cell>
          <cell r="T11">
            <v>3</v>
          </cell>
        </row>
        <row r="12">
          <cell r="B12" t="str">
            <v>PR-1045</v>
          </cell>
          <cell r="C12" t="str">
            <v>Khon Sreylem</v>
          </cell>
          <cell r="D12">
            <v>41388</v>
          </cell>
          <cell r="E12">
            <v>132</v>
          </cell>
          <cell r="F12">
            <v>5.0769230769230766</v>
          </cell>
          <cell r="G12">
            <v>0.63461538461538458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132</v>
          </cell>
          <cell r="M12">
            <v>56</v>
          </cell>
          <cell r="O12">
            <v>8</v>
          </cell>
          <cell r="P12">
            <v>0</v>
          </cell>
          <cell r="Q12">
            <v>63.461538461538453</v>
          </cell>
          <cell r="R12">
            <v>7</v>
          </cell>
          <cell r="S12">
            <v>13</v>
          </cell>
          <cell r="T12">
            <v>3</v>
          </cell>
        </row>
        <row r="13">
          <cell r="B13" t="str">
            <v>PR-1052</v>
          </cell>
          <cell r="C13" t="str">
            <v>Yus Savot</v>
          </cell>
          <cell r="D13">
            <v>40576</v>
          </cell>
          <cell r="E13">
            <v>134</v>
          </cell>
          <cell r="F13">
            <v>5.1538461538461542</v>
          </cell>
          <cell r="G13">
            <v>0.64423076923076927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134</v>
          </cell>
          <cell r="M13">
            <v>62.5</v>
          </cell>
          <cell r="O13">
            <v>0</v>
          </cell>
          <cell r="P13">
            <v>0</v>
          </cell>
          <cell r="Q13">
            <v>60.39663461538462</v>
          </cell>
          <cell r="R13">
            <v>7</v>
          </cell>
          <cell r="S13">
            <v>13</v>
          </cell>
          <cell r="T13">
            <v>5</v>
          </cell>
        </row>
        <row r="14">
          <cell r="B14" t="str">
            <v>PR-1055</v>
          </cell>
          <cell r="C14" t="str">
            <v>Yem Bunny</v>
          </cell>
          <cell r="D14">
            <v>41675</v>
          </cell>
          <cell r="E14">
            <v>128</v>
          </cell>
          <cell r="F14">
            <v>4.9230769230769234</v>
          </cell>
          <cell r="G14">
            <v>0.61538461538461542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128</v>
          </cell>
          <cell r="M14">
            <v>55</v>
          </cell>
          <cell r="O14">
            <v>0</v>
          </cell>
          <cell r="P14">
            <v>0</v>
          </cell>
          <cell r="Q14">
            <v>50.769230769230774</v>
          </cell>
          <cell r="R14">
            <v>7</v>
          </cell>
          <cell r="S14">
            <v>13</v>
          </cell>
          <cell r="T14">
            <v>2</v>
          </cell>
        </row>
        <row r="15">
          <cell r="B15" t="str">
            <v>PR-1057</v>
          </cell>
          <cell r="C15" t="str">
            <v>Phin Sothavy</v>
          </cell>
          <cell r="D15">
            <v>41672</v>
          </cell>
          <cell r="E15">
            <v>128</v>
          </cell>
          <cell r="F15">
            <v>4.9230769230769234</v>
          </cell>
          <cell r="G15">
            <v>0.61538461538461542</v>
          </cell>
          <cell r="H15">
            <v>0</v>
          </cell>
          <cell r="I15">
            <v>0</v>
          </cell>
          <cell r="J15">
            <v>2</v>
          </cell>
          <cell r="K15">
            <v>24</v>
          </cell>
          <cell r="L15">
            <v>118.15384615384616</v>
          </cell>
          <cell r="M15">
            <v>58</v>
          </cell>
          <cell r="O15">
            <v>8</v>
          </cell>
          <cell r="P15">
            <v>0</v>
          </cell>
          <cell r="Q15">
            <v>63.384615384615387</v>
          </cell>
          <cell r="R15">
            <v>7</v>
          </cell>
          <cell r="S15">
            <v>0</v>
          </cell>
          <cell r="T15">
            <v>2</v>
          </cell>
        </row>
        <row r="16">
          <cell r="B16" t="str">
            <v>PR-1061</v>
          </cell>
          <cell r="C16" t="str">
            <v>Lay Paong</v>
          </cell>
          <cell r="D16">
            <v>40595</v>
          </cell>
          <cell r="E16">
            <v>134</v>
          </cell>
          <cell r="F16">
            <v>5.1538461538461542</v>
          </cell>
          <cell r="G16">
            <v>0.64423076923076927</v>
          </cell>
          <cell r="H16">
            <v>0</v>
          </cell>
          <cell r="I16">
            <v>0.5</v>
          </cell>
          <cell r="J16">
            <v>0</v>
          </cell>
          <cell r="K16">
            <v>25.5</v>
          </cell>
          <cell r="L16">
            <v>131.42307692307693</v>
          </cell>
          <cell r="M16">
            <v>15</v>
          </cell>
          <cell r="O16">
            <v>8</v>
          </cell>
          <cell r="P16">
            <v>0</v>
          </cell>
          <cell r="Q16">
            <v>24.802884615384613</v>
          </cell>
          <cell r="R16">
            <v>7</v>
          </cell>
          <cell r="S16">
            <v>12.75</v>
          </cell>
          <cell r="T16">
            <v>5</v>
          </cell>
        </row>
        <row r="17">
          <cell r="B17" t="str">
            <v>PR-1065</v>
          </cell>
          <cell r="C17" t="str">
            <v>Phon Chantha</v>
          </cell>
          <cell r="D17">
            <v>41684</v>
          </cell>
          <cell r="E17">
            <v>128</v>
          </cell>
          <cell r="F17">
            <v>4.9230769230769234</v>
          </cell>
          <cell r="G17">
            <v>0.61538461538461542</v>
          </cell>
          <cell r="H17">
            <v>0</v>
          </cell>
          <cell r="I17">
            <v>0</v>
          </cell>
          <cell r="J17">
            <v>6</v>
          </cell>
          <cell r="K17">
            <v>20</v>
          </cell>
          <cell r="L17">
            <v>98.461538461538453</v>
          </cell>
          <cell r="M17">
            <v>50.5</v>
          </cell>
          <cell r="O17">
            <v>8</v>
          </cell>
          <cell r="P17">
            <v>0</v>
          </cell>
          <cell r="Q17">
            <v>56.461538461538467</v>
          </cell>
          <cell r="R17">
            <v>7</v>
          </cell>
          <cell r="S17">
            <v>0</v>
          </cell>
          <cell r="T17">
            <v>2</v>
          </cell>
        </row>
        <row r="18">
          <cell r="B18" t="str">
            <v>PR-1077</v>
          </cell>
          <cell r="C18" t="str">
            <v>Ly Vanny</v>
          </cell>
          <cell r="D18">
            <v>41565</v>
          </cell>
          <cell r="E18">
            <v>130</v>
          </cell>
          <cell r="F18">
            <v>5</v>
          </cell>
          <cell r="G18">
            <v>0.625</v>
          </cell>
          <cell r="H18">
            <v>0</v>
          </cell>
          <cell r="I18">
            <v>0</v>
          </cell>
          <cell r="J18">
            <v>0</v>
          </cell>
          <cell r="K18">
            <v>26</v>
          </cell>
          <cell r="L18">
            <v>130</v>
          </cell>
          <cell r="M18">
            <v>57</v>
          </cell>
          <cell r="O18">
            <v>8</v>
          </cell>
          <cell r="P18">
            <v>0</v>
          </cell>
          <cell r="Q18">
            <v>63.4375</v>
          </cell>
          <cell r="R18">
            <v>7</v>
          </cell>
          <cell r="S18">
            <v>13</v>
          </cell>
          <cell r="T18">
            <v>2</v>
          </cell>
        </row>
        <row r="19">
          <cell r="B19" t="str">
            <v>PR-1086</v>
          </cell>
          <cell r="C19" t="str">
            <v>Keo Pheak</v>
          </cell>
          <cell r="D19">
            <v>41598</v>
          </cell>
          <cell r="E19">
            <v>130</v>
          </cell>
          <cell r="F19">
            <v>5</v>
          </cell>
          <cell r="G19">
            <v>0.625</v>
          </cell>
          <cell r="H19">
            <v>0</v>
          </cell>
          <cell r="I19">
            <v>2</v>
          </cell>
          <cell r="J19">
            <v>0</v>
          </cell>
          <cell r="K19">
            <v>24</v>
          </cell>
          <cell r="L19">
            <v>120</v>
          </cell>
          <cell r="M19">
            <v>54</v>
          </cell>
          <cell r="O19">
            <v>8</v>
          </cell>
          <cell r="P19">
            <v>0</v>
          </cell>
          <cell r="Q19">
            <v>60.625</v>
          </cell>
          <cell r="R19">
            <v>7</v>
          </cell>
          <cell r="S19">
            <v>12</v>
          </cell>
          <cell r="T19">
            <v>2</v>
          </cell>
        </row>
        <row r="20">
          <cell r="B20" t="str">
            <v>PR-1096</v>
          </cell>
          <cell r="C20" t="str">
            <v>Kha Poep</v>
          </cell>
          <cell r="D20">
            <v>41751</v>
          </cell>
          <cell r="E20">
            <v>130</v>
          </cell>
          <cell r="F20">
            <v>5</v>
          </cell>
          <cell r="G20">
            <v>0.625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130</v>
          </cell>
          <cell r="M20">
            <v>57</v>
          </cell>
          <cell r="O20">
            <v>8</v>
          </cell>
          <cell r="P20">
            <v>0</v>
          </cell>
          <cell r="Q20">
            <v>63.4375</v>
          </cell>
          <cell r="R20">
            <v>7</v>
          </cell>
          <cell r="S20">
            <v>13</v>
          </cell>
          <cell r="T20">
            <v>2</v>
          </cell>
        </row>
        <row r="21">
          <cell r="B21" t="str">
            <v>PR-1116</v>
          </cell>
          <cell r="C21" t="str">
            <v>Nai Bunthoeun</v>
          </cell>
          <cell r="D21">
            <v>41788</v>
          </cell>
          <cell r="E21">
            <v>128</v>
          </cell>
          <cell r="F21">
            <v>4.9230769230769234</v>
          </cell>
          <cell r="G21">
            <v>0.61538461538461542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128</v>
          </cell>
          <cell r="M21">
            <v>55.5</v>
          </cell>
          <cell r="O21">
            <v>8</v>
          </cell>
          <cell r="P21">
            <v>0</v>
          </cell>
          <cell r="Q21">
            <v>61.076923076923073</v>
          </cell>
          <cell r="R21">
            <v>7</v>
          </cell>
          <cell r="S21">
            <v>13</v>
          </cell>
          <cell r="T21">
            <v>2</v>
          </cell>
        </row>
        <row r="22">
          <cell r="B22" t="str">
            <v>PR-1170</v>
          </cell>
          <cell r="C22" t="str">
            <v>Tith Sarim</v>
          </cell>
          <cell r="D22">
            <v>41925</v>
          </cell>
          <cell r="E22">
            <v>128</v>
          </cell>
          <cell r="F22">
            <v>4.9230769230769234</v>
          </cell>
          <cell r="G22">
            <v>0.61538461538461542</v>
          </cell>
          <cell r="H22">
            <v>0</v>
          </cell>
          <cell r="I22">
            <v>1</v>
          </cell>
          <cell r="J22">
            <v>0</v>
          </cell>
          <cell r="K22">
            <v>25</v>
          </cell>
          <cell r="L22">
            <v>123.07692307692308</v>
          </cell>
          <cell r="M22">
            <v>56.5</v>
          </cell>
          <cell r="O22">
            <v>16</v>
          </cell>
          <cell r="P22">
            <v>2.5</v>
          </cell>
          <cell r="Q22">
            <v>76.461538461538467</v>
          </cell>
          <cell r="R22">
            <v>7</v>
          </cell>
          <cell r="S22">
            <v>12.5</v>
          </cell>
        </row>
        <row r="23">
          <cell r="B23" t="str">
            <v>PR-1268</v>
          </cell>
          <cell r="C23" t="str">
            <v>Heang Tangsrin</v>
          </cell>
          <cell r="D23">
            <v>41984</v>
          </cell>
          <cell r="E23">
            <v>128</v>
          </cell>
          <cell r="F23">
            <v>4.9230769230769234</v>
          </cell>
          <cell r="G23">
            <v>0.61538461538461542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128</v>
          </cell>
          <cell r="M23">
            <v>49.5</v>
          </cell>
          <cell r="O23">
            <v>16</v>
          </cell>
          <cell r="P23">
            <v>0</v>
          </cell>
          <cell r="Q23">
            <v>65.384615384615387</v>
          </cell>
          <cell r="R23">
            <v>7</v>
          </cell>
          <cell r="S23">
            <v>13</v>
          </cell>
          <cell r="T23">
            <v>0</v>
          </cell>
        </row>
        <row r="24">
          <cell r="B24" t="str">
            <v>PR-1750</v>
          </cell>
          <cell r="C24" t="str">
            <v>Nov Kanitha</v>
          </cell>
          <cell r="D24">
            <v>42166</v>
          </cell>
          <cell r="E24">
            <v>123</v>
          </cell>
          <cell r="F24">
            <v>4.7307692307692308</v>
          </cell>
          <cell r="G24">
            <v>0.59134615384615385</v>
          </cell>
          <cell r="H24">
            <v>0</v>
          </cell>
          <cell r="I24">
            <v>1</v>
          </cell>
          <cell r="J24">
            <v>0</v>
          </cell>
          <cell r="K24">
            <v>25</v>
          </cell>
          <cell r="L24">
            <v>118.26923076923077</v>
          </cell>
          <cell r="M24">
            <v>38</v>
          </cell>
          <cell r="O24">
            <v>0</v>
          </cell>
          <cell r="P24">
            <v>0</v>
          </cell>
          <cell r="Q24">
            <v>33.706730769230774</v>
          </cell>
          <cell r="R24">
            <v>7</v>
          </cell>
          <cell r="S24">
            <v>12.5</v>
          </cell>
          <cell r="T24">
            <v>0</v>
          </cell>
        </row>
        <row r="25">
          <cell r="B25" t="str">
            <v>PR-1575</v>
          </cell>
          <cell r="C25" t="str">
            <v>Lay Narin</v>
          </cell>
          <cell r="D25">
            <v>42130</v>
          </cell>
          <cell r="E25">
            <v>128</v>
          </cell>
          <cell r="F25">
            <v>4.9230769230769234</v>
          </cell>
          <cell r="G25">
            <v>0.61538461538461542</v>
          </cell>
          <cell r="H25">
            <v>0</v>
          </cell>
          <cell r="I25">
            <v>0.5</v>
          </cell>
          <cell r="J25">
            <v>0</v>
          </cell>
          <cell r="K25">
            <v>25.5</v>
          </cell>
          <cell r="L25">
            <v>125.53846153846153</v>
          </cell>
          <cell r="M25">
            <v>50</v>
          </cell>
          <cell r="O25">
            <v>8</v>
          </cell>
          <cell r="P25">
            <v>0</v>
          </cell>
          <cell r="Q25">
            <v>56</v>
          </cell>
          <cell r="R25">
            <v>7</v>
          </cell>
          <cell r="S25">
            <v>12.75</v>
          </cell>
          <cell r="T25">
            <v>0</v>
          </cell>
        </row>
        <row r="26">
          <cell r="B26" t="str">
            <v>PR-1787</v>
          </cell>
          <cell r="C26" t="str">
            <v>Thou Hom</v>
          </cell>
          <cell r="D26">
            <v>42186</v>
          </cell>
          <cell r="E26">
            <v>123</v>
          </cell>
          <cell r="F26">
            <v>4.7307692307692308</v>
          </cell>
          <cell r="G26">
            <v>0.59134615384615385</v>
          </cell>
          <cell r="H26">
            <v>0</v>
          </cell>
          <cell r="I26">
            <v>1</v>
          </cell>
          <cell r="J26">
            <v>0</v>
          </cell>
          <cell r="K26">
            <v>25</v>
          </cell>
          <cell r="L26">
            <v>118.26923076923077</v>
          </cell>
          <cell r="M26">
            <v>58</v>
          </cell>
          <cell r="O26">
            <v>8</v>
          </cell>
          <cell r="P26">
            <v>0</v>
          </cell>
          <cell r="Q26">
            <v>60.908653846153847</v>
          </cell>
          <cell r="R26">
            <v>7</v>
          </cell>
          <cell r="S26">
            <v>12.5</v>
          </cell>
          <cell r="T26">
            <v>0</v>
          </cell>
        </row>
        <row r="27">
          <cell r="B27" t="str">
            <v>PR-1788</v>
          </cell>
          <cell r="C27" t="str">
            <v>Vorn Set</v>
          </cell>
          <cell r="D27">
            <v>42186</v>
          </cell>
          <cell r="E27">
            <v>123</v>
          </cell>
          <cell r="F27">
            <v>4.7307692307692308</v>
          </cell>
          <cell r="G27">
            <v>0.59134615384615385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123</v>
          </cell>
          <cell r="M27">
            <v>54.5</v>
          </cell>
          <cell r="O27">
            <v>8</v>
          </cell>
          <cell r="P27">
            <v>0</v>
          </cell>
          <cell r="Q27">
            <v>57.80408653846154</v>
          </cell>
          <cell r="R27">
            <v>7</v>
          </cell>
          <cell r="S27">
            <v>13</v>
          </cell>
          <cell r="T27">
            <v>0</v>
          </cell>
        </row>
        <row r="28">
          <cell r="B28" t="str">
            <v>PR-1789</v>
          </cell>
          <cell r="C28" t="str">
            <v>Net Phannara</v>
          </cell>
          <cell r="D28">
            <v>42186</v>
          </cell>
          <cell r="E28">
            <v>123</v>
          </cell>
          <cell r="F28">
            <v>4.7307692307692308</v>
          </cell>
          <cell r="G28">
            <v>0.59134615384615385</v>
          </cell>
          <cell r="H28">
            <v>0</v>
          </cell>
          <cell r="I28">
            <v>0</v>
          </cell>
          <cell r="J28">
            <v>0</v>
          </cell>
          <cell r="K28">
            <v>26</v>
          </cell>
          <cell r="L28">
            <v>123</v>
          </cell>
          <cell r="M28">
            <v>56</v>
          </cell>
          <cell r="O28">
            <v>8</v>
          </cell>
          <cell r="P28">
            <v>0</v>
          </cell>
          <cell r="Q28">
            <v>59.13461538461538</v>
          </cell>
          <cell r="R28">
            <v>7</v>
          </cell>
          <cell r="S28">
            <v>13</v>
          </cell>
          <cell r="T28">
            <v>0</v>
          </cell>
        </row>
      </sheetData>
      <sheetData sheetId="14">
        <row r="9">
          <cell r="B9" t="str">
            <v>BU-0544</v>
          </cell>
          <cell r="C9" t="str">
            <v>Pot Pin</v>
          </cell>
          <cell r="D9">
            <v>41929</v>
          </cell>
          <cell r="E9">
            <v>130</v>
          </cell>
          <cell r="F9">
            <v>5</v>
          </cell>
          <cell r="G9">
            <v>0.625</v>
          </cell>
          <cell r="H9">
            <v>0</v>
          </cell>
          <cell r="I9">
            <v>1</v>
          </cell>
          <cell r="J9">
            <v>0</v>
          </cell>
          <cell r="K9">
            <v>25</v>
          </cell>
          <cell r="L9">
            <v>125</v>
          </cell>
          <cell r="M9">
            <v>37.5</v>
          </cell>
          <cell r="O9">
            <v>0</v>
          </cell>
          <cell r="P9">
            <v>0</v>
          </cell>
          <cell r="Q9">
            <v>35.15625</v>
          </cell>
          <cell r="R9">
            <v>7</v>
          </cell>
          <cell r="S9">
            <v>12.5</v>
          </cell>
        </row>
        <row r="10">
          <cell r="B10" t="str">
            <v>BU-1178</v>
          </cell>
          <cell r="C10" t="str">
            <v>Srem Rathana</v>
          </cell>
          <cell r="D10">
            <v>41933</v>
          </cell>
          <cell r="E10">
            <v>130</v>
          </cell>
          <cell r="F10">
            <v>5</v>
          </cell>
          <cell r="G10">
            <v>0.625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130</v>
          </cell>
          <cell r="M10">
            <v>38</v>
          </cell>
          <cell r="O10">
            <v>8</v>
          </cell>
          <cell r="P10">
            <v>0</v>
          </cell>
          <cell r="Q10">
            <v>45.625</v>
          </cell>
          <cell r="R10">
            <v>7</v>
          </cell>
          <cell r="S10">
            <v>13</v>
          </cell>
        </row>
        <row r="11">
          <cell r="B11" t="str">
            <v>BU-1208</v>
          </cell>
          <cell r="C11" t="str">
            <v>Yann Sorphea</v>
          </cell>
          <cell r="D11">
            <v>41960</v>
          </cell>
          <cell r="E11">
            <v>128</v>
          </cell>
          <cell r="F11">
            <v>4.9230769230769234</v>
          </cell>
          <cell r="G11">
            <v>0.61538461538461542</v>
          </cell>
          <cell r="H11">
            <v>0</v>
          </cell>
          <cell r="I11">
            <v>4.5</v>
          </cell>
          <cell r="J11">
            <v>0</v>
          </cell>
          <cell r="K11">
            <v>21.5</v>
          </cell>
          <cell r="L11">
            <v>105.84615384615384</v>
          </cell>
          <cell r="M11">
            <v>30.5</v>
          </cell>
          <cell r="O11">
            <v>4</v>
          </cell>
          <cell r="P11">
            <v>0</v>
          </cell>
          <cell r="Q11">
            <v>33.07692307692308</v>
          </cell>
          <cell r="R11">
            <v>7</v>
          </cell>
          <cell r="S11">
            <v>10.75</v>
          </cell>
        </row>
        <row r="12">
          <cell r="B12" t="str">
            <v>BU-1665</v>
          </cell>
          <cell r="C12" t="str">
            <v>Khorn Chomrong</v>
          </cell>
          <cell r="D12">
            <v>42149</v>
          </cell>
          <cell r="E12">
            <v>128</v>
          </cell>
          <cell r="F12">
            <v>4.9230769230769234</v>
          </cell>
          <cell r="G12">
            <v>0.61538461538461542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128</v>
          </cell>
          <cell r="M12">
            <v>38</v>
          </cell>
          <cell r="O12">
            <v>8</v>
          </cell>
          <cell r="P12">
            <v>0</v>
          </cell>
          <cell r="Q12">
            <v>44.923076923076927</v>
          </cell>
          <cell r="R12">
            <v>7</v>
          </cell>
          <cell r="S12">
            <v>13</v>
          </cell>
        </row>
        <row r="13">
          <cell r="B13" t="str">
            <v>BU-1785</v>
          </cell>
          <cell r="C13" t="str">
            <v>Bun Lyna</v>
          </cell>
          <cell r="D13">
            <v>42186</v>
          </cell>
          <cell r="E13">
            <v>128</v>
          </cell>
          <cell r="F13">
            <v>4.9230769230769234</v>
          </cell>
          <cell r="G13">
            <v>0.61538461538461542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128</v>
          </cell>
          <cell r="M13">
            <v>38</v>
          </cell>
          <cell r="O13">
            <v>8</v>
          </cell>
          <cell r="P13">
            <v>0</v>
          </cell>
          <cell r="Q13">
            <v>44.923076923076927</v>
          </cell>
          <cell r="R13">
            <v>7</v>
          </cell>
          <cell r="S13">
            <v>13</v>
          </cell>
        </row>
        <row r="14">
          <cell r="B14" t="str">
            <v>BU-1786</v>
          </cell>
          <cell r="C14" t="str">
            <v>Pang Kroel</v>
          </cell>
          <cell r="D14">
            <v>42186</v>
          </cell>
          <cell r="E14">
            <v>128</v>
          </cell>
          <cell r="F14">
            <v>4.9230769230769234</v>
          </cell>
          <cell r="G14">
            <v>0.61538461538461542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128</v>
          </cell>
          <cell r="M14">
            <v>36</v>
          </cell>
          <cell r="O14">
            <v>8</v>
          </cell>
          <cell r="P14">
            <v>0</v>
          </cell>
          <cell r="Q14">
            <v>43.076923076923073</v>
          </cell>
          <cell r="R14">
            <v>7</v>
          </cell>
          <cell r="S14">
            <v>13</v>
          </cell>
        </row>
        <row r="15">
          <cell r="B15" t="str">
            <v>BU-1811</v>
          </cell>
          <cell r="C15" t="str">
            <v>Mnah Hay</v>
          </cell>
          <cell r="D15">
            <v>42229</v>
          </cell>
          <cell r="E15">
            <v>128</v>
          </cell>
          <cell r="F15">
            <v>4.9230769230769234</v>
          </cell>
          <cell r="G15">
            <v>0.61538461538461542</v>
          </cell>
          <cell r="H15">
            <v>0</v>
          </cell>
          <cell r="I15">
            <v>8</v>
          </cell>
          <cell r="J15">
            <v>0</v>
          </cell>
          <cell r="K15">
            <v>18</v>
          </cell>
          <cell r="L15">
            <v>88.615384615384613</v>
          </cell>
          <cell r="M15">
            <v>40.5</v>
          </cell>
          <cell r="O15">
            <v>9.5</v>
          </cell>
          <cell r="P15">
            <v>0</v>
          </cell>
          <cell r="Q15">
            <v>49.07692307692308</v>
          </cell>
          <cell r="R15">
            <v>7</v>
          </cell>
          <cell r="S15">
            <v>9</v>
          </cell>
        </row>
      </sheetData>
      <sheetData sheetId="15">
        <row r="9">
          <cell r="B9" t="str">
            <v>QS-0093</v>
          </cell>
          <cell r="C9" t="str">
            <v>Dang Ngeam</v>
          </cell>
          <cell r="D9">
            <v>40799</v>
          </cell>
          <cell r="E9">
            <v>134</v>
          </cell>
          <cell r="F9">
            <v>5.1538461538461542</v>
          </cell>
          <cell r="G9">
            <v>0.64423076923076927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134</v>
          </cell>
          <cell r="M9">
            <v>48</v>
          </cell>
          <cell r="O9">
            <v>8</v>
          </cell>
          <cell r="P9">
            <v>0</v>
          </cell>
          <cell r="Q9">
            <v>56.692307692307693</v>
          </cell>
          <cell r="R9">
            <v>7</v>
          </cell>
          <cell r="S9">
            <v>13</v>
          </cell>
          <cell r="T9">
            <v>4</v>
          </cell>
        </row>
        <row r="10">
          <cell r="B10" t="str">
            <v>QS-0256</v>
          </cell>
          <cell r="C10" t="str">
            <v>Chhay Phary</v>
          </cell>
          <cell r="D10">
            <v>41802</v>
          </cell>
          <cell r="E10">
            <v>128</v>
          </cell>
          <cell r="F10">
            <v>4.9230769230769234</v>
          </cell>
          <cell r="G10">
            <v>0.61538461538461542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128</v>
          </cell>
          <cell r="M10">
            <v>48.5</v>
          </cell>
          <cell r="O10">
            <v>8</v>
          </cell>
          <cell r="P10">
            <v>0</v>
          </cell>
          <cell r="Q10">
            <v>54.61538461538462</v>
          </cell>
          <cell r="R10">
            <v>7</v>
          </cell>
          <cell r="S10">
            <v>13</v>
          </cell>
          <cell r="T10">
            <v>2</v>
          </cell>
        </row>
        <row r="11">
          <cell r="B11" t="str">
            <v>QS-0748</v>
          </cell>
          <cell r="C11" t="str">
            <v>Nhem Koemly</v>
          </cell>
          <cell r="D11">
            <v>41487</v>
          </cell>
          <cell r="E11">
            <v>134</v>
          </cell>
          <cell r="F11">
            <v>5.1538461538461542</v>
          </cell>
          <cell r="G11">
            <v>0.64423076923076927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134</v>
          </cell>
          <cell r="M11">
            <v>49.5</v>
          </cell>
          <cell r="O11">
            <v>8</v>
          </cell>
          <cell r="P11">
            <v>0</v>
          </cell>
          <cell r="Q11">
            <v>58.141826923076927</v>
          </cell>
          <cell r="R11">
            <v>7</v>
          </cell>
          <cell r="S11">
            <v>13</v>
          </cell>
          <cell r="T11">
            <v>2</v>
          </cell>
        </row>
        <row r="12">
          <cell r="B12" t="str">
            <v>QS-0963</v>
          </cell>
          <cell r="C12" t="str">
            <v>Vorn Ratha</v>
          </cell>
          <cell r="D12">
            <v>41838</v>
          </cell>
          <cell r="E12">
            <v>128</v>
          </cell>
          <cell r="F12">
            <v>4.9230769230769234</v>
          </cell>
          <cell r="G12">
            <v>0.61538461538461542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128</v>
          </cell>
          <cell r="M12">
            <v>49.5</v>
          </cell>
          <cell r="O12">
            <v>8</v>
          </cell>
          <cell r="P12">
            <v>0</v>
          </cell>
          <cell r="Q12">
            <v>55.53846153846154</v>
          </cell>
          <cell r="R12">
            <v>7</v>
          </cell>
          <cell r="S12">
            <v>13</v>
          </cell>
          <cell r="T12">
            <v>0</v>
          </cell>
        </row>
        <row r="13">
          <cell r="B13" t="str">
            <v>QS-1595</v>
          </cell>
          <cell r="C13" t="str">
            <v>Neang Phalla</v>
          </cell>
          <cell r="D13">
            <v>42134</v>
          </cell>
          <cell r="E13">
            <v>145</v>
          </cell>
          <cell r="F13">
            <v>5.5769230769230766</v>
          </cell>
          <cell r="G13">
            <v>0.69711538461538458</v>
          </cell>
          <cell r="H13">
            <v>0</v>
          </cell>
          <cell r="I13">
            <v>0.5</v>
          </cell>
          <cell r="J13">
            <v>0</v>
          </cell>
          <cell r="K13">
            <v>25.5</v>
          </cell>
          <cell r="L13">
            <v>142.21153846153845</v>
          </cell>
          <cell r="M13">
            <v>37</v>
          </cell>
          <cell r="O13">
            <v>8</v>
          </cell>
          <cell r="P13">
            <v>0</v>
          </cell>
          <cell r="Q13">
            <v>49.84375</v>
          </cell>
          <cell r="R13">
            <v>7</v>
          </cell>
          <cell r="S13">
            <v>12.75</v>
          </cell>
          <cell r="T13">
            <v>0</v>
          </cell>
        </row>
        <row r="14">
          <cell r="B14" t="str">
            <v>QC-0308</v>
          </cell>
          <cell r="C14" t="str">
            <v>Vet Sreynouk</v>
          </cell>
          <cell r="D14">
            <v>41955</v>
          </cell>
          <cell r="E14">
            <v>128</v>
          </cell>
          <cell r="F14">
            <v>4.9230769230769234</v>
          </cell>
          <cell r="G14">
            <v>0.61538461538461542</v>
          </cell>
          <cell r="H14">
            <v>0</v>
          </cell>
          <cell r="I14">
            <v>1</v>
          </cell>
          <cell r="J14">
            <v>0</v>
          </cell>
          <cell r="K14">
            <v>25</v>
          </cell>
          <cell r="L14">
            <v>123.07692307692308</v>
          </cell>
          <cell r="M14">
            <v>46</v>
          </cell>
          <cell r="O14">
            <v>8</v>
          </cell>
          <cell r="P14">
            <v>0</v>
          </cell>
          <cell r="Q14">
            <v>52.307692307692314</v>
          </cell>
          <cell r="R14">
            <v>7</v>
          </cell>
          <cell r="S14">
            <v>12.5</v>
          </cell>
        </row>
        <row r="15">
          <cell r="B15" t="str">
            <v>QC-0335</v>
          </cell>
          <cell r="C15" t="str">
            <v>Pich Sarim</v>
          </cell>
          <cell r="D15">
            <v>39923</v>
          </cell>
          <cell r="E15">
            <v>132</v>
          </cell>
          <cell r="F15">
            <v>5.0769230769230766</v>
          </cell>
          <cell r="G15">
            <v>0.63461538461538458</v>
          </cell>
          <cell r="H15">
            <v>0</v>
          </cell>
          <cell r="I15">
            <v>0</v>
          </cell>
          <cell r="J15">
            <v>0</v>
          </cell>
          <cell r="K15">
            <v>26</v>
          </cell>
          <cell r="L15">
            <v>132</v>
          </cell>
          <cell r="M15">
            <v>48</v>
          </cell>
          <cell r="O15">
            <v>8</v>
          </cell>
          <cell r="P15">
            <v>0</v>
          </cell>
          <cell r="Q15">
            <v>55.846153846153847</v>
          </cell>
          <cell r="R15">
            <v>7</v>
          </cell>
          <cell r="S15">
            <v>13</v>
          </cell>
          <cell r="T15">
            <v>7</v>
          </cell>
        </row>
        <row r="16">
          <cell r="B16" t="str">
            <v>QC-0838</v>
          </cell>
          <cell r="C16" t="str">
            <v>Tim Ny</v>
          </cell>
          <cell r="D16">
            <v>39209</v>
          </cell>
          <cell r="E16">
            <v>180</v>
          </cell>
          <cell r="F16">
            <v>6.9230769230769234</v>
          </cell>
          <cell r="G16">
            <v>0.86538461538461542</v>
          </cell>
          <cell r="H16">
            <v>0</v>
          </cell>
          <cell r="I16">
            <v>0</v>
          </cell>
          <cell r="J16">
            <v>0</v>
          </cell>
          <cell r="K16">
            <v>26</v>
          </cell>
          <cell r="L16">
            <v>180</v>
          </cell>
          <cell r="M16">
            <v>50.5</v>
          </cell>
          <cell r="O16">
            <v>8</v>
          </cell>
          <cell r="P16">
            <v>0</v>
          </cell>
          <cell r="Q16">
            <v>79.399038461538453</v>
          </cell>
          <cell r="R16">
            <v>7</v>
          </cell>
          <cell r="S16">
            <v>13</v>
          </cell>
          <cell r="T16">
            <v>3</v>
          </cell>
        </row>
        <row r="17">
          <cell r="B17" t="str">
            <v>QC-1002</v>
          </cell>
          <cell r="C17" t="str">
            <v>Chhan Ery</v>
          </cell>
          <cell r="D17">
            <v>41492</v>
          </cell>
          <cell r="E17">
            <v>132</v>
          </cell>
          <cell r="F17">
            <v>5.0769230769230766</v>
          </cell>
          <cell r="G17">
            <v>0.63461538461538458</v>
          </cell>
          <cell r="H17">
            <v>0</v>
          </cell>
          <cell r="I17">
            <v>0</v>
          </cell>
          <cell r="J17">
            <v>0</v>
          </cell>
          <cell r="K17">
            <v>26</v>
          </cell>
          <cell r="L17">
            <v>132</v>
          </cell>
          <cell r="M17">
            <v>46</v>
          </cell>
          <cell r="O17">
            <v>8</v>
          </cell>
          <cell r="P17">
            <v>0</v>
          </cell>
          <cell r="Q17">
            <v>53.942307692307686</v>
          </cell>
          <cell r="R17">
            <v>7</v>
          </cell>
          <cell r="S17">
            <v>13</v>
          </cell>
          <cell r="T17">
            <v>2</v>
          </cell>
        </row>
        <row r="18">
          <cell r="B18" t="str">
            <v>QC-1012</v>
          </cell>
          <cell r="C18" t="str">
            <v>Pao So</v>
          </cell>
          <cell r="D18">
            <v>41863</v>
          </cell>
          <cell r="E18">
            <v>128</v>
          </cell>
          <cell r="F18">
            <v>4.9230769230769234</v>
          </cell>
          <cell r="G18">
            <v>0.61538461538461542</v>
          </cell>
          <cell r="H18">
            <v>0</v>
          </cell>
          <cell r="I18">
            <v>0</v>
          </cell>
          <cell r="J18">
            <v>0</v>
          </cell>
          <cell r="K18">
            <v>26</v>
          </cell>
          <cell r="L18">
            <v>128</v>
          </cell>
          <cell r="M18">
            <v>37</v>
          </cell>
          <cell r="O18">
            <v>8</v>
          </cell>
          <cell r="P18">
            <v>0</v>
          </cell>
          <cell r="Q18">
            <v>44</v>
          </cell>
          <cell r="R18">
            <v>7</v>
          </cell>
          <cell r="S18">
            <v>13</v>
          </cell>
        </row>
        <row r="19">
          <cell r="B19" t="str">
            <v>QC-1027</v>
          </cell>
          <cell r="C19" t="str">
            <v>Srun Srey</v>
          </cell>
          <cell r="D19">
            <v>41619</v>
          </cell>
          <cell r="E19">
            <v>132</v>
          </cell>
          <cell r="F19">
            <v>5.0769230769230766</v>
          </cell>
          <cell r="G19">
            <v>0.63461538461538458</v>
          </cell>
          <cell r="H19">
            <v>0</v>
          </cell>
          <cell r="I19">
            <v>0</v>
          </cell>
          <cell r="J19">
            <v>0</v>
          </cell>
          <cell r="K19">
            <v>26</v>
          </cell>
          <cell r="L19">
            <v>132</v>
          </cell>
          <cell r="M19">
            <v>52</v>
          </cell>
          <cell r="O19">
            <v>8</v>
          </cell>
          <cell r="P19">
            <v>0</v>
          </cell>
          <cell r="Q19">
            <v>59.653846153846153</v>
          </cell>
          <cell r="R19">
            <v>7</v>
          </cell>
          <cell r="S19">
            <v>13</v>
          </cell>
          <cell r="T19">
            <v>3</v>
          </cell>
        </row>
        <row r="20">
          <cell r="B20" t="str">
            <v>QC-1030</v>
          </cell>
          <cell r="C20" t="str">
            <v>Chan Kunthea</v>
          </cell>
          <cell r="D20">
            <v>41442</v>
          </cell>
          <cell r="E20">
            <v>128</v>
          </cell>
          <cell r="F20">
            <v>4.9230769230769234</v>
          </cell>
          <cell r="G20">
            <v>0.61538461538461542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128</v>
          </cell>
          <cell r="M20">
            <v>50.5</v>
          </cell>
          <cell r="O20">
            <v>8</v>
          </cell>
          <cell r="P20">
            <v>0</v>
          </cell>
          <cell r="Q20">
            <v>56.461538461538467</v>
          </cell>
          <cell r="R20">
            <v>7</v>
          </cell>
          <cell r="S20">
            <v>13</v>
          </cell>
          <cell r="T20">
            <v>3</v>
          </cell>
        </row>
        <row r="21">
          <cell r="B21" t="str">
            <v>QC-1044</v>
          </cell>
          <cell r="C21" t="str">
            <v>Say Thy</v>
          </cell>
          <cell r="D21">
            <v>41913</v>
          </cell>
          <cell r="E21">
            <v>128</v>
          </cell>
          <cell r="F21">
            <v>4.9230769230769234</v>
          </cell>
          <cell r="G21">
            <v>0.61538461538461542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128</v>
          </cell>
          <cell r="M21">
            <v>51.5</v>
          </cell>
          <cell r="O21">
            <v>8</v>
          </cell>
          <cell r="P21">
            <v>0</v>
          </cell>
          <cell r="Q21">
            <v>57.384615384615387</v>
          </cell>
          <cell r="R21">
            <v>7</v>
          </cell>
          <cell r="S21">
            <v>13</v>
          </cell>
        </row>
        <row r="22">
          <cell r="B22" t="str">
            <v>QC-1059</v>
          </cell>
          <cell r="C22" t="str">
            <v>Chhoem Chinda</v>
          </cell>
          <cell r="D22">
            <v>40681</v>
          </cell>
          <cell r="E22">
            <v>132</v>
          </cell>
          <cell r="F22">
            <v>5.0769230769230766</v>
          </cell>
          <cell r="G22">
            <v>0.63461538461538458</v>
          </cell>
          <cell r="H22">
            <v>0</v>
          </cell>
          <cell r="I22">
            <v>2</v>
          </cell>
          <cell r="J22">
            <v>0</v>
          </cell>
          <cell r="K22">
            <v>24</v>
          </cell>
          <cell r="L22">
            <v>121.84615384615384</v>
          </cell>
          <cell r="M22">
            <v>43.5</v>
          </cell>
          <cell r="O22">
            <v>8</v>
          </cell>
          <cell r="P22">
            <v>0</v>
          </cell>
          <cell r="Q22">
            <v>51.5625</v>
          </cell>
          <cell r="R22">
            <v>7</v>
          </cell>
          <cell r="S22">
            <v>12</v>
          </cell>
          <cell r="T22">
            <v>6</v>
          </cell>
        </row>
        <row r="23">
          <cell r="B23" t="str">
            <v>QC-1070</v>
          </cell>
          <cell r="C23" t="str">
            <v>Kong Sreynoun</v>
          </cell>
          <cell r="D23">
            <v>41913</v>
          </cell>
          <cell r="E23">
            <v>128</v>
          </cell>
          <cell r="F23">
            <v>4.9230769230769234</v>
          </cell>
          <cell r="G23">
            <v>0.61538461538461542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128</v>
          </cell>
          <cell r="M23">
            <v>53</v>
          </cell>
          <cell r="O23">
            <v>8</v>
          </cell>
          <cell r="P23">
            <v>0</v>
          </cell>
          <cell r="Q23">
            <v>58.769230769230781</v>
          </cell>
          <cell r="R23">
            <v>7</v>
          </cell>
          <cell r="S23">
            <v>13</v>
          </cell>
        </row>
        <row r="24">
          <cell r="B24" t="str">
            <v>QC-1108</v>
          </cell>
          <cell r="C24" t="str">
            <v>Chhun Sokhom</v>
          </cell>
          <cell r="D24">
            <v>41776</v>
          </cell>
          <cell r="E24">
            <v>133</v>
          </cell>
          <cell r="F24">
            <v>5.115384615384615</v>
          </cell>
          <cell r="G24">
            <v>0.63942307692307687</v>
          </cell>
          <cell r="H24">
            <v>0</v>
          </cell>
          <cell r="I24">
            <v>0</v>
          </cell>
          <cell r="J24">
            <v>0</v>
          </cell>
          <cell r="K24">
            <v>26</v>
          </cell>
          <cell r="L24">
            <v>133</v>
          </cell>
          <cell r="M24">
            <v>45.5</v>
          </cell>
          <cell r="O24">
            <v>8</v>
          </cell>
          <cell r="P24">
            <v>0</v>
          </cell>
          <cell r="Q24">
            <v>53.871394230769226</v>
          </cell>
          <cell r="R24">
            <v>7</v>
          </cell>
          <cell r="S24">
            <v>13</v>
          </cell>
          <cell r="T24">
            <v>2</v>
          </cell>
        </row>
        <row r="25">
          <cell r="B25" t="str">
            <v>QC-1113</v>
          </cell>
          <cell r="C25" t="str">
            <v>Vay Vannsao</v>
          </cell>
          <cell r="D25">
            <v>41781</v>
          </cell>
          <cell r="E25">
            <v>128</v>
          </cell>
          <cell r="F25">
            <v>4.9230769230769234</v>
          </cell>
          <cell r="G25">
            <v>0.61538461538461542</v>
          </cell>
          <cell r="H25">
            <v>0</v>
          </cell>
          <cell r="I25">
            <v>0</v>
          </cell>
          <cell r="J25">
            <v>0</v>
          </cell>
          <cell r="K25">
            <v>26</v>
          </cell>
          <cell r="L25">
            <v>128</v>
          </cell>
          <cell r="M25">
            <v>38</v>
          </cell>
          <cell r="O25">
            <v>8</v>
          </cell>
          <cell r="P25">
            <v>0</v>
          </cell>
          <cell r="Q25">
            <v>44.923076923076927</v>
          </cell>
          <cell r="R25">
            <v>7</v>
          </cell>
          <cell r="S25">
            <v>13</v>
          </cell>
          <cell r="T25">
            <v>2</v>
          </cell>
        </row>
        <row r="26">
          <cell r="B26" t="str">
            <v>QC-1125</v>
          </cell>
          <cell r="C26" t="str">
            <v>Them Chathi</v>
          </cell>
          <cell r="D26">
            <v>41864</v>
          </cell>
          <cell r="E26">
            <v>128</v>
          </cell>
          <cell r="F26">
            <v>4.9230769230769234</v>
          </cell>
          <cell r="G26">
            <v>0.61538461538461542</v>
          </cell>
          <cell r="H26">
            <v>0</v>
          </cell>
          <cell r="I26">
            <v>0</v>
          </cell>
          <cell r="J26">
            <v>0</v>
          </cell>
          <cell r="K26">
            <v>26</v>
          </cell>
          <cell r="L26">
            <v>128</v>
          </cell>
          <cell r="M26">
            <v>44.5</v>
          </cell>
          <cell r="O26">
            <v>8</v>
          </cell>
          <cell r="P26">
            <v>0</v>
          </cell>
          <cell r="Q26">
            <v>50.923076923076927</v>
          </cell>
          <cell r="R26">
            <v>7</v>
          </cell>
          <cell r="S26">
            <v>13</v>
          </cell>
        </row>
        <row r="27">
          <cell r="B27" t="str">
            <v>QC-1159</v>
          </cell>
          <cell r="C27" t="str">
            <v>Phon Chumpok</v>
          </cell>
          <cell r="D27">
            <v>41919</v>
          </cell>
          <cell r="E27">
            <v>130</v>
          </cell>
          <cell r="F27">
            <v>5</v>
          </cell>
          <cell r="G27">
            <v>0.625</v>
          </cell>
          <cell r="H27">
            <v>0</v>
          </cell>
          <cell r="I27">
            <v>2</v>
          </cell>
          <cell r="J27">
            <v>0</v>
          </cell>
          <cell r="K27">
            <v>24</v>
          </cell>
          <cell r="L27">
            <v>120</v>
          </cell>
          <cell r="M27">
            <v>55</v>
          </cell>
          <cell r="O27">
            <v>8</v>
          </cell>
          <cell r="P27">
            <v>0</v>
          </cell>
          <cell r="Q27">
            <v>61.5625</v>
          </cell>
          <cell r="R27">
            <v>7</v>
          </cell>
          <cell r="S27">
            <v>12</v>
          </cell>
        </row>
        <row r="28">
          <cell r="B28" t="str">
            <v>QC-1165</v>
          </cell>
          <cell r="C28" t="str">
            <v>Khun Sreymoch</v>
          </cell>
          <cell r="D28">
            <v>41926</v>
          </cell>
          <cell r="E28">
            <v>128</v>
          </cell>
          <cell r="F28">
            <v>4.9230769230769234</v>
          </cell>
          <cell r="G28">
            <v>0.61538461538461542</v>
          </cell>
          <cell r="H28">
            <v>0</v>
          </cell>
          <cell r="I28">
            <v>1</v>
          </cell>
          <cell r="J28">
            <v>0</v>
          </cell>
          <cell r="K28">
            <v>25</v>
          </cell>
          <cell r="L28">
            <v>123.07692307692308</v>
          </cell>
          <cell r="M28">
            <v>48.5</v>
          </cell>
          <cell r="O28">
            <v>8</v>
          </cell>
          <cell r="P28">
            <v>0</v>
          </cell>
          <cell r="Q28">
            <v>54.61538461538462</v>
          </cell>
          <cell r="R28">
            <v>7</v>
          </cell>
          <cell r="S28">
            <v>12.5</v>
          </cell>
        </row>
        <row r="29">
          <cell r="B29" t="str">
            <v>QC-1172</v>
          </cell>
          <cell r="C29" t="str">
            <v>Sorm Thavy</v>
          </cell>
          <cell r="D29">
            <v>41923</v>
          </cell>
          <cell r="E29">
            <v>128</v>
          </cell>
          <cell r="F29">
            <v>4.9230769230769234</v>
          </cell>
          <cell r="G29">
            <v>0.61538461538461542</v>
          </cell>
          <cell r="H29">
            <v>0</v>
          </cell>
          <cell r="I29">
            <v>0</v>
          </cell>
          <cell r="J29">
            <v>0</v>
          </cell>
          <cell r="K29">
            <v>26</v>
          </cell>
          <cell r="L29">
            <v>128</v>
          </cell>
          <cell r="M29">
            <v>48.5</v>
          </cell>
          <cell r="O29">
            <v>8</v>
          </cell>
          <cell r="P29">
            <v>0</v>
          </cell>
          <cell r="Q29">
            <v>54.61538461538462</v>
          </cell>
          <cell r="R29">
            <v>7</v>
          </cell>
          <cell r="S29">
            <v>13</v>
          </cell>
        </row>
        <row r="30">
          <cell r="B30" t="str">
            <v>QC-1229</v>
          </cell>
          <cell r="C30" t="str">
            <v>Yang Chanthea</v>
          </cell>
          <cell r="D30">
            <v>41971</v>
          </cell>
          <cell r="E30">
            <v>128</v>
          </cell>
          <cell r="F30">
            <v>4.9230769230769234</v>
          </cell>
          <cell r="G30">
            <v>0.61538461538461542</v>
          </cell>
          <cell r="H30">
            <v>0</v>
          </cell>
          <cell r="I30">
            <v>1</v>
          </cell>
          <cell r="J30">
            <v>6</v>
          </cell>
          <cell r="K30">
            <v>19</v>
          </cell>
          <cell r="L30">
            <v>93.538461538461533</v>
          </cell>
          <cell r="M30">
            <v>39.5</v>
          </cell>
          <cell r="O30">
            <v>8</v>
          </cell>
          <cell r="P30">
            <v>0</v>
          </cell>
          <cell r="Q30">
            <v>46.307692307692314</v>
          </cell>
          <cell r="R30">
            <v>7</v>
          </cell>
          <cell r="S30">
            <v>0</v>
          </cell>
        </row>
        <row r="31">
          <cell r="B31" t="str">
            <v>QC-1236</v>
          </cell>
          <cell r="C31" t="str">
            <v>Veng Ra</v>
          </cell>
          <cell r="D31">
            <v>41974</v>
          </cell>
          <cell r="E31">
            <v>128</v>
          </cell>
          <cell r="F31">
            <v>4.9230769230769234</v>
          </cell>
          <cell r="G31">
            <v>0.61538461538461542</v>
          </cell>
          <cell r="H31">
            <v>0</v>
          </cell>
          <cell r="I31">
            <v>2</v>
          </cell>
          <cell r="J31">
            <v>2</v>
          </cell>
          <cell r="K31">
            <v>22</v>
          </cell>
          <cell r="L31">
            <v>108.30769230769231</v>
          </cell>
          <cell r="M31">
            <v>46.5</v>
          </cell>
          <cell r="O31">
            <v>8</v>
          </cell>
          <cell r="P31">
            <v>0</v>
          </cell>
          <cell r="Q31">
            <v>52.769230769230774</v>
          </cell>
          <cell r="R31">
            <v>7</v>
          </cell>
          <cell r="S31">
            <v>0</v>
          </cell>
        </row>
        <row r="32">
          <cell r="B32" t="str">
            <v>QC-1424</v>
          </cell>
          <cell r="C32" t="str">
            <v>Roeun Sokheng</v>
          </cell>
          <cell r="D32">
            <v>42114</v>
          </cell>
          <cell r="E32">
            <v>123</v>
          </cell>
          <cell r="F32">
            <v>4.7307692307692308</v>
          </cell>
          <cell r="G32">
            <v>0.59134615384615385</v>
          </cell>
          <cell r="H32">
            <v>0</v>
          </cell>
          <cell r="I32">
            <v>0</v>
          </cell>
          <cell r="J32">
            <v>0</v>
          </cell>
          <cell r="K32">
            <v>26</v>
          </cell>
          <cell r="L32">
            <v>123</v>
          </cell>
          <cell r="M32">
            <v>45</v>
          </cell>
          <cell r="O32">
            <v>8</v>
          </cell>
          <cell r="P32">
            <v>0</v>
          </cell>
          <cell r="Q32">
            <v>49.377403846153847</v>
          </cell>
          <cell r="R32">
            <v>7</v>
          </cell>
          <cell r="S32">
            <v>13</v>
          </cell>
        </row>
        <row r="33">
          <cell r="B33" t="str">
            <v>QC-1475</v>
          </cell>
          <cell r="C33" t="str">
            <v>Uch Rann</v>
          </cell>
          <cell r="D33">
            <v>42117</v>
          </cell>
          <cell r="E33">
            <v>130</v>
          </cell>
          <cell r="F33">
            <v>5</v>
          </cell>
          <cell r="G33">
            <v>0.625</v>
          </cell>
          <cell r="H33">
            <v>0</v>
          </cell>
          <cell r="I33">
            <v>0</v>
          </cell>
          <cell r="J33">
            <v>0</v>
          </cell>
          <cell r="K33">
            <v>26</v>
          </cell>
          <cell r="L33">
            <v>130</v>
          </cell>
          <cell r="M33">
            <v>47.5</v>
          </cell>
          <cell r="O33">
            <v>8</v>
          </cell>
          <cell r="P33">
            <v>0</v>
          </cell>
          <cell r="Q33">
            <v>54.53125</v>
          </cell>
          <cell r="R33">
            <v>7</v>
          </cell>
          <cell r="S33">
            <v>13</v>
          </cell>
        </row>
        <row r="34">
          <cell r="B34" t="str">
            <v>QC-1502</v>
          </cell>
          <cell r="C34" t="str">
            <v>Bun Theary</v>
          </cell>
          <cell r="D34">
            <v>42119</v>
          </cell>
          <cell r="E34">
            <v>123</v>
          </cell>
          <cell r="F34">
            <v>4.7307692307692308</v>
          </cell>
          <cell r="G34">
            <v>0.59134615384615385</v>
          </cell>
          <cell r="H34">
            <v>0</v>
          </cell>
          <cell r="I34">
            <v>6</v>
          </cell>
          <cell r="J34">
            <v>0</v>
          </cell>
          <cell r="K34">
            <v>20</v>
          </cell>
          <cell r="L34">
            <v>94.615384615384613</v>
          </cell>
          <cell r="M34">
            <v>28</v>
          </cell>
          <cell r="O34">
            <v>0</v>
          </cell>
          <cell r="P34">
            <v>0</v>
          </cell>
          <cell r="Q34">
            <v>24.83653846153846</v>
          </cell>
          <cell r="R34">
            <v>7</v>
          </cell>
          <cell r="S34">
            <v>10</v>
          </cell>
        </row>
        <row r="35">
          <cell r="B35" t="str">
            <v>QC-1552</v>
          </cell>
          <cell r="C35" t="str">
            <v>Kinh Kompheak</v>
          </cell>
          <cell r="D35">
            <v>42128</v>
          </cell>
          <cell r="E35">
            <v>123</v>
          </cell>
          <cell r="F35">
            <v>4.7307692307692308</v>
          </cell>
          <cell r="G35">
            <v>0.59134615384615385</v>
          </cell>
          <cell r="H35">
            <v>0</v>
          </cell>
          <cell r="I35">
            <v>0</v>
          </cell>
          <cell r="J35">
            <v>0</v>
          </cell>
          <cell r="K35">
            <v>26</v>
          </cell>
          <cell r="L35">
            <v>123</v>
          </cell>
          <cell r="M35">
            <v>46.5</v>
          </cell>
          <cell r="O35">
            <v>8</v>
          </cell>
          <cell r="P35">
            <v>0</v>
          </cell>
          <cell r="Q35">
            <v>50.707932692307686</v>
          </cell>
          <cell r="R35">
            <v>7</v>
          </cell>
          <cell r="S35">
            <v>13</v>
          </cell>
        </row>
        <row r="36">
          <cell r="B36" t="str">
            <v>QC-1606</v>
          </cell>
          <cell r="C36" t="str">
            <v>Chun Sreykeo</v>
          </cell>
          <cell r="D36">
            <v>42135</v>
          </cell>
          <cell r="E36">
            <v>123</v>
          </cell>
          <cell r="F36">
            <v>4.7307692307692308</v>
          </cell>
          <cell r="G36">
            <v>0.59134615384615385</v>
          </cell>
          <cell r="H36">
            <v>0</v>
          </cell>
          <cell r="I36">
            <v>0</v>
          </cell>
          <cell r="J36">
            <v>1</v>
          </cell>
          <cell r="K36">
            <v>25</v>
          </cell>
          <cell r="L36">
            <v>118.26923076923077</v>
          </cell>
          <cell r="M36">
            <v>46</v>
          </cell>
          <cell r="O36">
            <v>8</v>
          </cell>
          <cell r="P36">
            <v>0</v>
          </cell>
          <cell r="Q36">
            <v>50.264423076923073</v>
          </cell>
          <cell r="R36">
            <v>7</v>
          </cell>
          <cell r="S36">
            <v>0</v>
          </cell>
        </row>
        <row r="37">
          <cell r="B37" t="str">
            <v>QC-1664</v>
          </cell>
          <cell r="C37" t="str">
            <v>Koy Kunthea</v>
          </cell>
          <cell r="D37">
            <v>42146</v>
          </cell>
          <cell r="E37">
            <v>123</v>
          </cell>
          <cell r="F37">
            <v>4.7307692307692308</v>
          </cell>
          <cell r="G37">
            <v>0.59134615384615385</v>
          </cell>
          <cell r="H37">
            <v>0</v>
          </cell>
          <cell r="I37">
            <v>0</v>
          </cell>
          <cell r="J37">
            <v>0</v>
          </cell>
          <cell r="K37">
            <v>26</v>
          </cell>
          <cell r="L37">
            <v>123</v>
          </cell>
          <cell r="M37">
            <v>48</v>
          </cell>
          <cell r="O37">
            <v>8</v>
          </cell>
          <cell r="P37">
            <v>0</v>
          </cell>
          <cell r="Q37">
            <v>52.03846153846154</v>
          </cell>
          <cell r="R37">
            <v>7</v>
          </cell>
          <cell r="S37">
            <v>13</v>
          </cell>
        </row>
      </sheetData>
      <sheetData sheetId="16">
        <row r="9">
          <cell r="B9" t="str">
            <v>OF-0072</v>
          </cell>
          <cell r="C9" t="str">
            <v>Lon Loch</v>
          </cell>
          <cell r="D9">
            <v>39448</v>
          </cell>
          <cell r="E9">
            <v>106</v>
          </cell>
          <cell r="F9">
            <v>4.0769230769230766</v>
          </cell>
          <cell r="G9">
            <v>0.50961538461538458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106</v>
          </cell>
          <cell r="M9">
            <v>0</v>
          </cell>
          <cell r="O9">
            <v>0</v>
          </cell>
          <cell r="P9">
            <v>0</v>
          </cell>
          <cell r="Q9">
            <v>0</v>
          </cell>
          <cell r="R9">
            <v>7</v>
          </cell>
          <cell r="S9">
            <v>13</v>
          </cell>
          <cell r="T9">
            <v>8</v>
          </cell>
        </row>
        <row r="10">
          <cell r="B10" t="str">
            <v>OF-0015</v>
          </cell>
          <cell r="C10" t="str">
            <v>Mom Savuth</v>
          </cell>
          <cell r="D10">
            <v>41962</v>
          </cell>
          <cell r="E10">
            <v>350</v>
          </cell>
          <cell r="F10">
            <v>13.461538461538462</v>
          </cell>
          <cell r="G10">
            <v>1.6826923076923077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350</v>
          </cell>
          <cell r="M10">
            <v>0</v>
          </cell>
          <cell r="O10">
            <v>0</v>
          </cell>
          <cell r="P10">
            <v>0</v>
          </cell>
          <cell r="Q10">
            <v>0</v>
          </cell>
          <cell r="R10">
            <v>7</v>
          </cell>
          <cell r="S10">
            <v>13</v>
          </cell>
        </row>
        <row r="11">
          <cell r="B11" t="str">
            <v>OF-0018</v>
          </cell>
          <cell r="C11" t="str">
            <v>Suong Sophen</v>
          </cell>
          <cell r="D11">
            <v>42095</v>
          </cell>
          <cell r="E11">
            <v>250</v>
          </cell>
          <cell r="F11">
            <v>9.615384615384615</v>
          </cell>
          <cell r="G11">
            <v>1.2019230769230769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250</v>
          </cell>
          <cell r="M11">
            <v>0</v>
          </cell>
          <cell r="O11">
            <v>0</v>
          </cell>
          <cell r="P11">
            <v>0</v>
          </cell>
          <cell r="Q11">
            <v>0</v>
          </cell>
          <cell r="R11">
            <v>7</v>
          </cell>
          <cell r="S11">
            <v>13</v>
          </cell>
        </row>
        <row r="12">
          <cell r="B12" t="str">
            <v>OF-0071</v>
          </cell>
          <cell r="C12" t="str">
            <v>Ky Lihuch</v>
          </cell>
          <cell r="D12">
            <v>39531</v>
          </cell>
          <cell r="E12">
            <v>106</v>
          </cell>
          <cell r="F12">
            <v>4.0769230769230766</v>
          </cell>
          <cell r="G12">
            <v>0.50961538461538458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106</v>
          </cell>
          <cell r="M12">
            <v>0</v>
          </cell>
          <cell r="O12">
            <v>0</v>
          </cell>
          <cell r="P12">
            <v>0</v>
          </cell>
          <cell r="Q12">
            <v>0</v>
          </cell>
          <cell r="R12">
            <v>7</v>
          </cell>
          <cell r="S12">
            <v>13</v>
          </cell>
          <cell r="T12">
            <v>8</v>
          </cell>
        </row>
        <row r="13">
          <cell r="B13" t="str">
            <v>OF-0243</v>
          </cell>
          <cell r="C13" t="str">
            <v>Chuon Vannak</v>
          </cell>
          <cell r="D13">
            <v>39687</v>
          </cell>
          <cell r="E13">
            <v>166</v>
          </cell>
          <cell r="F13">
            <v>6.384615384615385</v>
          </cell>
          <cell r="G13">
            <v>0.79807692307692313</v>
          </cell>
          <cell r="H13">
            <v>0</v>
          </cell>
          <cell r="I13">
            <v>0</v>
          </cell>
          <cell r="J13">
            <v>0</v>
          </cell>
          <cell r="K13">
            <v>26</v>
          </cell>
          <cell r="L13">
            <v>166</v>
          </cell>
          <cell r="M13">
            <v>0</v>
          </cell>
          <cell r="O13">
            <v>0</v>
          </cell>
          <cell r="P13">
            <v>0</v>
          </cell>
          <cell r="Q13">
            <v>0</v>
          </cell>
          <cell r="R13">
            <v>7</v>
          </cell>
          <cell r="S13">
            <v>13</v>
          </cell>
          <cell r="T13">
            <v>7</v>
          </cell>
        </row>
        <row r="14">
          <cell r="C14" t="str">
            <v>Dalin</v>
          </cell>
          <cell r="D14">
            <v>41821</v>
          </cell>
          <cell r="E14">
            <v>600</v>
          </cell>
          <cell r="F14">
            <v>23.076923076923077</v>
          </cell>
          <cell r="G14">
            <v>2.8846153846153846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600</v>
          </cell>
          <cell r="M14">
            <v>0</v>
          </cell>
          <cell r="O14">
            <v>0</v>
          </cell>
          <cell r="P14">
            <v>0</v>
          </cell>
          <cell r="Q14">
            <v>0</v>
          </cell>
        </row>
        <row r="19">
          <cell r="B19" t="str">
            <v>OF-0018</v>
          </cell>
          <cell r="C19" t="str">
            <v>340 en plus</v>
          </cell>
        </row>
        <row r="23">
          <cell r="S23" t="str">
            <v>Vannak a pris 300</v>
          </cell>
        </row>
      </sheetData>
      <sheetData sheetId="17">
        <row r="9">
          <cell r="B9" t="str">
            <v>PA-0300</v>
          </cell>
          <cell r="C9" t="str">
            <v>Kann Chanthol</v>
          </cell>
          <cell r="D9">
            <v>40408</v>
          </cell>
          <cell r="E9">
            <v>130</v>
          </cell>
          <cell r="F9">
            <v>5</v>
          </cell>
          <cell r="G9">
            <v>0.625</v>
          </cell>
          <cell r="H9">
            <v>0</v>
          </cell>
          <cell r="I9">
            <v>1</v>
          </cell>
          <cell r="J9">
            <v>0</v>
          </cell>
          <cell r="K9">
            <v>25</v>
          </cell>
          <cell r="L9">
            <v>125</v>
          </cell>
          <cell r="M9">
            <v>63</v>
          </cell>
          <cell r="O9">
            <v>8</v>
          </cell>
          <cell r="P9">
            <v>0</v>
          </cell>
          <cell r="Q9">
            <v>69.0625</v>
          </cell>
          <cell r="R9">
            <v>7</v>
          </cell>
          <cell r="S9">
            <v>12.5</v>
          </cell>
          <cell r="T9">
            <v>6</v>
          </cell>
        </row>
        <row r="10">
          <cell r="B10" t="str">
            <v>PA-0024</v>
          </cell>
          <cell r="C10" t="str">
            <v>Hoem Chreb</v>
          </cell>
          <cell r="D10">
            <v>41548</v>
          </cell>
          <cell r="E10">
            <v>134</v>
          </cell>
          <cell r="F10">
            <v>5.1538461538461542</v>
          </cell>
          <cell r="G10">
            <v>0.64423076923076927</v>
          </cell>
          <cell r="H10">
            <v>0</v>
          </cell>
          <cell r="I10">
            <v>0</v>
          </cell>
          <cell r="J10">
            <v>0</v>
          </cell>
          <cell r="K10">
            <v>26</v>
          </cell>
          <cell r="L10">
            <v>134</v>
          </cell>
          <cell r="M10">
            <v>68.5</v>
          </cell>
          <cell r="O10">
            <v>16</v>
          </cell>
          <cell r="P10">
            <v>0</v>
          </cell>
          <cell r="Q10">
            <v>86.81009615384616</v>
          </cell>
          <cell r="R10">
            <v>7</v>
          </cell>
          <cell r="S10">
            <v>13</v>
          </cell>
          <cell r="T10">
            <v>2</v>
          </cell>
        </row>
        <row r="11">
          <cell r="B11" t="str">
            <v>PA-0631</v>
          </cell>
          <cell r="C11" t="str">
            <v>Loun Ny</v>
          </cell>
          <cell r="D11">
            <v>40051</v>
          </cell>
          <cell r="E11">
            <v>145</v>
          </cell>
          <cell r="F11">
            <v>5.5769230769230766</v>
          </cell>
          <cell r="G11">
            <v>0.69711538461538458</v>
          </cell>
          <cell r="H11">
            <v>0</v>
          </cell>
          <cell r="I11">
            <v>3</v>
          </cell>
          <cell r="J11">
            <v>0</v>
          </cell>
          <cell r="K11">
            <v>23</v>
          </cell>
          <cell r="L11">
            <v>128.26923076923077</v>
          </cell>
          <cell r="M11">
            <v>63</v>
          </cell>
          <cell r="O11">
            <v>24</v>
          </cell>
          <cell r="P11">
            <v>3</v>
          </cell>
          <cell r="Q11">
            <v>105.61298076923076</v>
          </cell>
          <cell r="R11">
            <v>7</v>
          </cell>
          <cell r="S11">
            <v>11.5</v>
          </cell>
          <cell r="T11">
            <v>6</v>
          </cell>
        </row>
        <row r="12">
          <cell r="B12" t="str">
            <v>PA-1028</v>
          </cell>
          <cell r="C12" t="str">
            <v>Chan Sany</v>
          </cell>
          <cell r="D12">
            <v>41586</v>
          </cell>
          <cell r="E12">
            <v>130</v>
          </cell>
          <cell r="F12">
            <v>5</v>
          </cell>
          <cell r="G12">
            <v>0.625</v>
          </cell>
          <cell r="H12">
            <v>0</v>
          </cell>
          <cell r="I12">
            <v>1</v>
          </cell>
          <cell r="J12">
            <v>0</v>
          </cell>
          <cell r="K12">
            <v>25</v>
          </cell>
          <cell r="L12">
            <v>125</v>
          </cell>
          <cell r="M12">
            <v>53.5</v>
          </cell>
          <cell r="O12">
            <v>8</v>
          </cell>
          <cell r="P12">
            <v>0</v>
          </cell>
          <cell r="Q12">
            <v>60.15625</v>
          </cell>
          <cell r="R12">
            <v>7</v>
          </cell>
          <cell r="S12">
            <v>12.5</v>
          </cell>
          <cell r="T12">
            <v>2</v>
          </cell>
        </row>
        <row r="13">
          <cell r="B13" t="str">
            <v>PA-1038</v>
          </cell>
          <cell r="C13" t="str">
            <v>Ouk Sren</v>
          </cell>
          <cell r="D13">
            <v>41912</v>
          </cell>
          <cell r="E13">
            <v>128</v>
          </cell>
          <cell r="F13">
            <v>4.9230769230769234</v>
          </cell>
          <cell r="G13">
            <v>0.61538461538461542</v>
          </cell>
          <cell r="H13">
            <v>0</v>
          </cell>
          <cell r="I13">
            <v>1</v>
          </cell>
          <cell r="J13">
            <v>0</v>
          </cell>
          <cell r="K13">
            <v>25</v>
          </cell>
          <cell r="L13">
            <v>123.07692307692308</v>
          </cell>
          <cell r="M13">
            <v>56.5</v>
          </cell>
          <cell r="O13">
            <v>8</v>
          </cell>
          <cell r="P13">
            <v>0</v>
          </cell>
          <cell r="Q13">
            <v>62.000000000000007</v>
          </cell>
          <cell r="R13">
            <v>7</v>
          </cell>
          <cell r="S13">
            <v>12.5</v>
          </cell>
          <cell r="T13">
            <v>0</v>
          </cell>
        </row>
        <row r="14">
          <cell r="B14" t="str">
            <v>PA-1004</v>
          </cell>
          <cell r="C14" t="str">
            <v>Khoeurn Soaphors</v>
          </cell>
          <cell r="D14">
            <v>41579</v>
          </cell>
          <cell r="E14">
            <v>128</v>
          </cell>
          <cell r="F14">
            <v>4.9230769230769234</v>
          </cell>
          <cell r="G14">
            <v>0.61538461538461542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128</v>
          </cell>
          <cell r="M14">
            <v>61</v>
          </cell>
          <cell r="O14">
            <v>8</v>
          </cell>
          <cell r="P14">
            <v>0</v>
          </cell>
          <cell r="Q14">
            <v>66.15384615384616</v>
          </cell>
          <cell r="R14">
            <v>7</v>
          </cell>
          <cell r="S14">
            <v>13</v>
          </cell>
          <cell r="T14">
            <v>2</v>
          </cell>
        </row>
        <row r="15">
          <cell r="B15" t="str">
            <v>PA-1031</v>
          </cell>
          <cell r="C15" t="str">
            <v>Hin Soly</v>
          </cell>
          <cell r="D15">
            <v>41449</v>
          </cell>
          <cell r="E15">
            <v>132</v>
          </cell>
          <cell r="F15">
            <v>5.0769230769230766</v>
          </cell>
          <cell r="G15">
            <v>0.63461538461538458</v>
          </cell>
          <cell r="H15">
            <v>0</v>
          </cell>
          <cell r="I15">
            <v>1</v>
          </cell>
          <cell r="J15">
            <v>0</v>
          </cell>
          <cell r="K15">
            <v>25</v>
          </cell>
          <cell r="L15">
            <v>126.92307692307692</v>
          </cell>
          <cell r="M15">
            <v>61</v>
          </cell>
          <cell r="O15">
            <v>8</v>
          </cell>
          <cell r="P15">
            <v>0</v>
          </cell>
          <cell r="Q15">
            <v>68.22115384615384</v>
          </cell>
          <cell r="R15">
            <v>7</v>
          </cell>
          <cell r="S15">
            <v>12.5</v>
          </cell>
          <cell r="T15">
            <v>3</v>
          </cell>
        </row>
        <row r="16">
          <cell r="B16" t="str">
            <v>PA-1071</v>
          </cell>
          <cell r="C16" t="str">
            <v>Nut Chandy</v>
          </cell>
          <cell r="D16">
            <v>40664</v>
          </cell>
          <cell r="E16">
            <v>134</v>
          </cell>
          <cell r="F16">
            <v>5.1538461538461542</v>
          </cell>
          <cell r="G16">
            <v>0.64423076923076927</v>
          </cell>
          <cell r="H16">
            <v>0</v>
          </cell>
          <cell r="I16">
            <v>1</v>
          </cell>
          <cell r="J16">
            <v>0</v>
          </cell>
          <cell r="K16">
            <v>25</v>
          </cell>
          <cell r="L16">
            <v>128.84615384615384</v>
          </cell>
          <cell r="M16">
            <v>56.5</v>
          </cell>
          <cell r="O16">
            <v>24</v>
          </cell>
          <cell r="P16">
            <v>1.5</v>
          </cell>
          <cell r="Q16">
            <v>88.420673076923094</v>
          </cell>
          <cell r="R16">
            <v>7</v>
          </cell>
          <cell r="S16">
            <v>12.5</v>
          </cell>
          <cell r="T16">
            <v>5</v>
          </cell>
        </row>
        <row r="17">
          <cell r="B17" t="str">
            <v>PA-1079</v>
          </cell>
          <cell r="C17" t="str">
            <v>Choem Kimyeang</v>
          </cell>
          <cell r="D17">
            <v>41915</v>
          </cell>
          <cell r="E17">
            <v>128</v>
          </cell>
          <cell r="F17">
            <v>4.9230769230769234</v>
          </cell>
          <cell r="G17">
            <v>0.61538461538461542</v>
          </cell>
          <cell r="H17">
            <v>0</v>
          </cell>
          <cell r="I17">
            <v>0</v>
          </cell>
          <cell r="J17">
            <v>0</v>
          </cell>
          <cell r="K17">
            <v>26</v>
          </cell>
          <cell r="L17">
            <v>128</v>
          </cell>
          <cell r="M17">
            <v>63.5</v>
          </cell>
          <cell r="O17">
            <v>16</v>
          </cell>
          <cell r="P17">
            <v>0</v>
          </cell>
          <cell r="Q17">
            <v>78.307692307692321</v>
          </cell>
          <cell r="R17">
            <v>7</v>
          </cell>
          <cell r="S17">
            <v>13</v>
          </cell>
          <cell r="T17">
            <v>0</v>
          </cell>
        </row>
        <row r="18">
          <cell r="B18" t="str">
            <v>PA-1090</v>
          </cell>
          <cell r="C18" t="str">
            <v>Nut Nary</v>
          </cell>
          <cell r="D18">
            <v>40835</v>
          </cell>
          <cell r="E18">
            <v>130</v>
          </cell>
          <cell r="F18">
            <v>5</v>
          </cell>
          <cell r="G18">
            <v>0.625</v>
          </cell>
          <cell r="H18">
            <v>0</v>
          </cell>
          <cell r="I18">
            <v>2</v>
          </cell>
          <cell r="J18">
            <v>0</v>
          </cell>
          <cell r="K18">
            <v>24</v>
          </cell>
          <cell r="L18">
            <v>120</v>
          </cell>
          <cell r="M18">
            <v>54.5</v>
          </cell>
          <cell r="O18">
            <v>24</v>
          </cell>
          <cell r="P18">
            <v>1.5</v>
          </cell>
          <cell r="Q18">
            <v>83.90625</v>
          </cell>
          <cell r="R18">
            <v>7</v>
          </cell>
          <cell r="S18">
            <v>12</v>
          </cell>
          <cell r="T18">
            <v>4</v>
          </cell>
        </row>
        <row r="19">
          <cell r="B19" t="str">
            <v>PA-1103</v>
          </cell>
          <cell r="C19" t="str">
            <v>Sorn Khorn</v>
          </cell>
          <cell r="D19">
            <v>41018</v>
          </cell>
          <cell r="E19">
            <v>130</v>
          </cell>
          <cell r="F19">
            <v>5</v>
          </cell>
          <cell r="G19">
            <v>0.625</v>
          </cell>
          <cell r="H19">
            <v>0</v>
          </cell>
          <cell r="I19">
            <v>0</v>
          </cell>
          <cell r="J19">
            <v>0</v>
          </cell>
          <cell r="K19">
            <v>26</v>
          </cell>
          <cell r="L19">
            <v>130</v>
          </cell>
          <cell r="M19">
            <v>65</v>
          </cell>
          <cell r="O19">
            <v>8</v>
          </cell>
          <cell r="P19">
            <v>0</v>
          </cell>
          <cell r="Q19">
            <v>70.9375</v>
          </cell>
          <cell r="R19">
            <v>7</v>
          </cell>
          <cell r="S19">
            <v>13</v>
          </cell>
          <cell r="T19">
            <v>4</v>
          </cell>
        </row>
        <row r="20">
          <cell r="B20" t="str">
            <v>PA-1105</v>
          </cell>
          <cell r="C20" t="str">
            <v>Um Nak</v>
          </cell>
          <cell r="D20">
            <v>41018</v>
          </cell>
          <cell r="E20">
            <v>132</v>
          </cell>
          <cell r="F20">
            <v>5.0769230769230766</v>
          </cell>
          <cell r="G20">
            <v>0.63461538461538458</v>
          </cell>
          <cell r="H20">
            <v>0</v>
          </cell>
          <cell r="I20">
            <v>1</v>
          </cell>
          <cell r="J20">
            <v>0</v>
          </cell>
          <cell r="K20">
            <v>25</v>
          </cell>
          <cell r="L20">
            <v>126.92307692307692</v>
          </cell>
          <cell r="M20">
            <v>60</v>
          </cell>
          <cell r="O20">
            <v>24</v>
          </cell>
          <cell r="P20">
            <v>1.5</v>
          </cell>
          <cell r="Q20">
            <v>90.432692307692292</v>
          </cell>
          <cell r="R20">
            <v>7</v>
          </cell>
          <cell r="S20">
            <v>12.5</v>
          </cell>
          <cell r="T20">
            <v>4</v>
          </cell>
        </row>
        <row r="21">
          <cell r="B21" t="str">
            <v>PA-1121</v>
          </cell>
          <cell r="C21" t="str">
            <v>Sorm Savong</v>
          </cell>
          <cell r="D21">
            <v>41791</v>
          </cell>
          <cell r="E21">
            <v>128</v>
          </cell>
          <cell r="F21">
            <v>4.9230769230769234</v>
          </cell>
          <cell r="G21">
            <v>0.61538461538461542</v>
          </cell>
          <cell r="H21">
            <v>0</v>
          </cell>
          <cell r="I21">
            <v>1</v>
          </cell>
          <cell r="J21">
            <v>0</v>
          </cell>
          <cell r="K21">
            <v>25</v>
          </cell>
          <cell r="L21">
            <v>123.07692307692308</v>
          </cell>
          <cell r="M21">
            <v>52</v>
          </cell>
          <cell r="O21">
            <v>8</v>
          </cell>
          <cell r="P21">
            <v>0</v>
          </cell>
          <cell r="Q21">
            <v>57.846153846153847</v>
          </cell>
          <cell r="R21">
            <v>7</v>
          </cell>
          <cell r="S21">
            <v>12.5</v>
          </cell>
          <cell r="T21">
            <v>2</v>
          </cell>
        </row>
        <row r="22">
          <cell r="B22" t="str">
            <v>PA-1166</v>
          </cell>
          <cell r="C22" t="str">
            <v>Ra Tharet</v>
          </cell>
          <cell r="D22">
            <v>41926</v>
          </cell>
          <cell r="E22">
            <v>128</v>
          </cell>
          <cell r="F22">
            <v>4.9230769230769234</v>
          </cell>
          <cell r="G22">
            <v>0.61538461538461542</v>
          </cell>
          <cell r="H22">
            <v>0</v>
          </cell>
          <cell r="I22">
            <v>0</v>
          </cell>
          <cell r="J22">
            <v>0</v>
          </cell>
          <cell r="K22">
            <v>26</v>
          </cell>
          <cell r="L22">
            <v>128</v>
          </cell>
          <cell r="M22">
            <v>63</v>
          </cell>
          <cell r="O22">
            <v>8</v>
          </cell>
          <cell r="P22">
            <v>0</v>
          </cell>
          <cell r="Q22">
            <v>68</v>
          </cell>
          <cell r="R22">
            <v>7</v>
          </cell>
          <cell r="S22">
            <v>13</v>
          </cell>
          <cell r="T22">
            <v>0</v>
          </cell>
        </row>
        <row r="23">
          <cell r="B23" t="str">
            <v>PA-1167</v>
          </cell>
          <cell r="C23" t="str">
            <v>Kheng Sopheann</v>
          </cell>
          <cell r="D23">
            <v>41926</v>
          </cell>
          <cell r="E23">
            <v>128</v>
          </cell>
          <cell r="F23">
            <v>4.9230769230769234</v>
          </cell>
          <cell r="G23">
            <v>0.61538461538461542</v>
          </cell>
          <cell r="H23">
            <v>0</v>
          </cell>
          <cell r="I23">
            <v>3.5</v>
          </cell>
          <cell r="J23">
            <v>0</v>
          </cell>
          <cell r="K23">
            <v>22.5</v>
          </cell>
          <cell r="L23">
            <v>110.76923076923077</v>
          </cell>
          <cell r="M23">
            <v>51.5</v>
          </cell>
          <cell r="O23">
            <v>8</v>
          </cell>
          <cell r="P23">
            <v>0</v>
          </cell>
          <cell r="Q23">
            <v>57.384615384615387</v>
          </cell>
          <cell r="R23">
            <v>7</v>
          </cell>
          <cell r="S23">
            <v>11.25</v>
          </cell>
          <cell r="T23">
            <v>0</v>
          </cell>
        </row>
        <row r="24">
          <cell r="B24" t="str">
            <v>PA-1169</v>
          </cell>
          <cell r="C24" t="str">
            <v>Pengsrean Kimsrim</v>
          </cell>
          <cell r="D24">
            <v>41926</v>
          </cell>
          <cell r="E24">
            <v>128</v>
          </cell>
          <cell r="F24">
            <v>4.9230769230769234</v>
          </cell>
          <cell r="G24">
            <v>0.61538461538461542</v>
          </cell>
          <cell r="H24">
            <v>0</v>
          </cell>
          <cell r="I24">
            <v>0</v>
          </cell>
          <cell r="J24">
            <v>0</v>
          </cell>
          <cell r="K24">
            <v>26</v>
          </cell>
          <cell r="L24">
            <v>128</v>
          </cell>
          <cell r="M24">
            <v>65</v>
          </cell>
          <cell r="O24">
            <v>16</v>
          </cell>
          <cell r="P24">
            <v>0</v>
          </cell>
          <cell r="Q24">
            <v>79.692307692307693</v>
          </cell>
          <cell r="R24">
            <v>7</v>
          </cell>
          <cell r="S24">
            <v>13</v>
          </cell>
          <cell r="T24">
            <v>0</v>
          </cell>
        </row>
        <row r="25">
          <cell r="B25" t="str">
            <v>PA-1180</v>
          </cell>
          <cell r="C25" t="str">
            <v>Un Sreyrot</v>
          </cell>
          <cell r="D25">
            <v>41934</v>
          </cell>
          <cell r="E25">
            <v>128</v>
          </cell>
          <cell r="F25">
            <v>4.9230769230769234</v>
          </cell>
          <cell r="G25">
            <v>0.61538461538461542</v>
          </cell>
          <cell r="H25">
            <v>0</v>
          </cell>
          <cell r="I25">
            <v>1</v>
          </cell>
          <cell r="J25">
            <v>0</v>
          </cell>
          <cell r="K25">
            <v>25</v>
          </cell>
          <cell r="L25">
            <v>123.07692307692308</v>
          </cell>
          <cell r="M25">
            <v>59</v>
          </cell>
          <cell r="O25">
            <v>8</v>
          </cell>
          <cell r="P25">
            <v>0</v>
          </cell>
          <cell r="Q25">
            <v>64.307692307692307</v>
          </cell>
          <cell r="R25">
            <v>7</v>
          </cell>
          <cell r="S25">
            <v>12.5</v>
          </cell>
          <cell r="T25">
            <v>0</v>
          </cell>
        </row>
        <row r="26">
          <cell r="B26" t="str">
            <v>PA-1182</v>
          </cell>
          <cell r="C26" t="str">
            <v>Thuch Mom</v>
          </cell>
          <cell r="D26">
            <v>41934</v>
          </cell>
          <cell r="E26">
            <v>128</v>
          </cell>
          <cell r="F26">
            <v>4.9230769230769234</v>
          </cell>
          <cell r="G26">
            <v>0.61538461538461542</v>
          </cell>
          <cell r="H26">
            <v>0</v>
          </cell>
          <cell r="I26">
            <v>6</v>
          </cell>
          <cell r="J26">
            <v>0</v>
          </cell>
          <cell r="K26">
            <v>20</v>
          </cell>
          <cell r="L26">
            <v>98.461538461538453</v>
          </cell>
          <cell r="M26">
            <v>48</v>
          </cell>
          <cell r="O26">
            <v>8</v>
          </cell>
          <cell r="P26">
            <v>0</v>
          </cell>
          <cell r="Q26">
            <v>54.153846153846153</v>
          </cell>
          <cell r="R26">
            <v>7</v>
          </cell>
          <cell r="S26">
            <v>10</v>
          </cell>
          <cell r="T26">
            <v>0</v>
          </cell>
        </row>
        <row r="27">
          <cell r="B27" t="str">
            <v>PA-1183</v>
          </cell>
          <cell r="C27" t="str">
            <v>Is On</v>
          </cell>
          <cell r="D27">
            <v>41934</v>
          </cell>
          <cell r="E27">
            <v>128</v>
          </cell>
          <cell r="F27">
            <v>4.9230769230769234</v>
          </cell>
          <cell r="G27">
            <v>0.61538461538461542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128</v>
          </cell>
          <cell r="M27">
            <v>62.5</v>
          </cell>
          <cell r="O27">
            <v>8</v>
          </cell>
          <cell r="P27">
            <v>0</v>
          </cell>
          <cell r="Q27">
            <v>67.538461538461547</v>
          </cell>
          <cell r="R27">
            <v>7</v>
          </cell>
          <cell r="S27">
            <v>13</v>
          </cell>
          <cell r="T27">
            <v>0</v>
          </cell>
        </row>
        <row r="28">
          <cell r="B28" t="str">
            <v>PA-1189</v>
          </cell>
          <cell r="C28" t="str">
            <v>Thet Sophors</v>
          </cell>
          <cell r="D28">
            <v>41939</v>
          </cell>
          <cell r="E28">
            <v>128</v>
          </cell>
          <cell r="F28">
            <v>4.9230769230769234</v>
          </cell>
          <cell r="G28">
            <v>0.61538461538461542</v>
          </cell>
          <cell r="H28">
            <v>0</v>
          </cell>
          <cell r="I28">
            <v>0</v>
          </cell>
          <cell r="J28">
            <v>0</v>
          </cell>
          <cell r="K28">
            <v>26</v>
          </cell>
          <cell r="L28">
            <v>128</v>
          </cell>
          <cell r="M28">
            <v>63</v>
          </cell>
          <cell r="O28">
            <v>8</v>
          </cell>
          <cell r="P28">
            <v>0</v>
          </cell>
          <cell r="Q28">
            <v>68</v>
          </cell>
          <cell r="R28">
            <v>7</v>
          </cell>
          <cell r="S28">
            <v>13</v>
          </cell>
          <cell r="T28">
            <v>0</v>
          </cell>
        </row>
        <row r="29">
          <cell r="B29" t="str">
            <v>PA-1194</v>
          </cell>
          <cell r="C29" t="str">
            <v>Than Nary</v>
          </cell>
          <cell r="D29">
            <v>41957</v>
          </cell>
          <cell r="E29">
            <v>128</v>
          </cell>
          <cell r="F29">
            <v>4.9230769230769234</v>
          </cell>
          <cell r="G29">
            <v>0.61538461538461542</v>
          </cell>
          <cell r="H29">
            <v>0</v>
          </cell>
          <cell r="I29">
            <v>0</v>
          </cell>
          <cell r="J29">
            <v>0</v>
          </cell>
          <cell r="K29">
            <v>26</v>
          </cell>
          <cell r="L29">
            <v>128</v>
          </cell>
          <cell r="M29">
            <v>63</v>
          </cell>
          <cell r="O29">
            <v>8</v>
          </cell>
          <cell r="P29">
            <v>0</v>
          </cell>
          <cell r="Q29">
            <v>68</v>
          </cell>
          <cell r="R29">
            <v>7</v>
          </cell>
          <cell r="S29">
            <v>13</v>
          </cell>
          <cell r="T29">
            <v>0</v>
          </cell>
        </row>
        <row r="30">
          <cell r="B30" t="str">
            <v>PA-1223</v>
          </cell>
          <cell r="C30" t="str">
            <v>Than Sokvy</v>
          </cell>
          <cell r="D30">
            <v>41968</v>
          </cell>
          <cell r="E30">
            <v>128</v>
          </cell>
          <cell r="F30">
            <v>4.9230769230769234</v>
          </cell>
          <cell r="G30">
            <v>0.61538461538461542</v>
          </cell>
          <cell r="H30">
            <v>0</v>
          </cell>
          <cell r="I30">
            <v>0</v>
          </cell>
          <cell r="J30">
            <v>0</v>
          </cell>
          <cell r="K30">
            <v>26</v>
          </cell>
          <cell r="L30">
            <v>128</v>
          </cell>
          <cell r="M30">
            <v>64.5</v>
          </cell>
          <cell r="O30">
            <v>8</v>
          </cell>
          <cell r="P30">
            <v>0</v>
          </cell>
          <cell r="Q30">
            <v>69.384615384615387</v>
          </cell>
          <cell r="R30">
            <v>7</v>
          </cell>
          <cell r="S30">
            <v>13</v>
          </cell>
          <cell r="T30">
            <v>0</v>
          </cell>
        </row>
        <row r="31">
          <cell r="B31" t="str">
            <v>PA-1243</v>
          </cell>
          <cell r="C31" t="str">
            <v>Mean Sim</v>
          </cell>
          <cell r="D31">
            <v>41974</v>
          </cell>
          <cell r="E31">
            <v>128</v>
          </cell>
          <cell r="F31">
            <v>4.9230769230769234</v>
          </cell>
          <cell r="G31">
            <v>0.61538461538461542</v>
          </cell>
          <cell r="H31">
            <v>0</v>
          </cell>
          <cell r="I31">
            <v>1</v>
          </cell>
          <cell r="J31">
            <v>0</v>
          </cell>
          <cell r="K31">
            <v>25</v>
          </cell>
          <cell r="L31">
            <v>123.07692307692308</v>
          </cell>
          <cell r="M31">
            <v>61</v>
          </cell>
          <cell r="O31">
            <v>8</v>
          </cell>
          <cell r="P31">
            <v>0</v>
          </cell>
          <cell r="Q31">
            <v>66.15384615384616</v>
          </cell>
          <cell r="R31">
            <v>7</v>
          </cell>
          <cell r="S31">
            <v>12.5</v>
          </cell>
          <cell r="T31">
            <v>0</v>
          </cell>
        </row>
        <row r="32">
          <cell r="B32" t="str">
            <v>PA-1457</v>
          </cell>
          <cell r="C32" t="str">
            <v>Sor Bopha</v>
          </cell>
          <cell r="D32">
            <v>42116</v>
          </cell>
          <cell r="E32">
            <v>123</v>
          </cell>
          <cell r="F32">
            <v>4.7307692307692308</v>
          </cell>
          <cell r="G32">
            <v>0.59134615384615385</v>
          </cell>
          <cell r="H32">
            <v>0</v>
          </cell>
          <cell r="I32">
            <v>3</v>
          </cell>
          <cell r="J32">
            <v>0</v>
          </cell>
          <cell r="K32">
            <v>23</v>
          </cell>
          <cell r="L32">
            <v>108.80769230769231</v>
          </cell>
          <cell r="M32">
            <v>56</v>
          </cell>
          <cell r="O32">
            <v>16</v>
          </cell>
          <cell r="P32">
            <v>0</v>
          </cell>
          <cell r="Q32">
            <v>68.59615384615384</v>
          </cell>
          <cell r="R32">
            <v>7</v>
          </cell>
          <cell r="S32">
            <v>11.5</v>
          </cell>
          <cell r="T32">
            <v>0</v>
          </cell>
        </row>
        <row r="33">
          <cell r="B33" t="str">
            <v>PA-1493</v>
          </cell>
          <cell r="C33" t="str">
            <v>Chim Sopheap</v>
          </cell>
          <cell r="D33">
            <v>42116</v>
          </cell>
          <cell r="E33">
            <v>123</v>
          </cell>
          <cell r="F33">
            <v>4.7307692307692308</v>
          </cell>
          <cell r="G33">
            <v>0.59134615384615385</v>
          </cell>
          <cell r="H33">
            <v>0</v>
          </cell>
          <cell r="I33">
            <v>1</v>
          </cell>
          <cell r="J33">
            <v>0</v>
          </cell>
          <cell r="K33">
            <v>25</v>
          </cell>
          <cell r="L33">
            <v>118.26923076923077</v>
          </cell>
          <cell r="M33">
            <v>59</v>
          </cell>
          <cell r="O33">
            <v>8</v>
          </cell>
          <cell r="P33">
            <v>0</v>
          </cell>
          <cell r="Q33">
            <v>61.79567307692308</v>
          </cell>
          <cell r="R33">
            <v>7</v>
          </cell>
          <cell r="S33">
            <v>12.5</v>
          </cell>
          <cell r="T33">
            <v>0</v>
          </cell>
        </row>
        <row r="34">
          <cell r="B34" t="str">
            <v>PA-1535</v>
          </cell>
          <cell r="C34" t="str">
            <v>Veng Rath</v>
          </cell>
          <cell r="D34">
            <v>42118</v>
          </cell>
          <cell r="E34">
            <v>123</v>
          </cell>
          <cell r="F34">
            <v>4.7307692307692308</v>
          </cell>
          <cell r="G34">
            <v>0.59134615384615385</v>
          </cell>
          <cell r="H34">
            <v>0</v>
          </cell>
          <cell r="I34">
            <v>3</v>
          </cell>
          <cell r="J34">
            <v>0</v>
          </cell>
          <cell r="K34">
            <v>23</v>
          </cell>
          <cell r="L34">
            <v>108.80769230769231</v>
          </cell>
          <cell r="M34">
            <v>51.5</v>
          </cell>
          <cell r="O34">
            <v>8</v>
          </cell>
          <cell r="P34">
            <v>0</v>
          </cell>
          <cell r="Q34">
            <v>55.143028846153847</v>
          </cell>
          <cell r="R34">
            <v>7</v>
          </cell>
          <cell r="S34">
            <v>11.5</v>
          </cell>
          <cell r="T34">
            <v>0</v>
          </cell>
        </row>
        <row r="35">
          <cell r="B35" t="str">
            <v>PA-1547</v>
          </cell>
          <cell r="C35" t="str">
            <v>Pheak Moeun</v>
          </cell>
          <cell r="D35">
            <v>42123</v>
          </cell>
          <cell r="E35">
            <v>123</v>
          </cell>
          <cell r="F35">
            <v>4.7307692307692308</v>
          </cell>
          <cell r="G35">
            <v>0.59134615384615385</v>
          </cell>
          <cell r="H35">
            <v>0</v>
          </cell>
          <cell r="I35">
            <v>2</v>
          </cell>
          <cell r="J35">
            <v>0</v>
          </cell>
          <cell r="K35">
            <v>24</v>
          </cell>
          <cell r="L35">
            <v>113.53846153846153</v>
          </cell>
          <cell r="M35">
            <v>59.5</v>
          </cell>
          <cell r="O35">
            <v>8</v>
          </cell>
          <cell r="P35">
            <v>0</v>
          </cell>
          <cell r="Q35">
            <v>62.239182692307686</v>
          </cell>
          <cell r="R35">
            <v>7</v>
          </cell>
          <cell r="S35">
            <v>12</v>
          </cell>
          <cell r="T35">
            <v>0</v>
          </cell>
        </row>
        <row r="36">
          <cell r="B36" t="str">
            <v>PA-1553</v>
          </cell>
          <cell r="C36" t="str">
            <v>Bav Sreyneang</v>
          </cell>
          <cell r="D36">
            <v>42126</v>
          </cell>
          <cell r="E36">
            <v>123</v>
          </cell>
          <cell r="F36">
            <v>4.7307692307692308</v>
          </cell>
          <cell r="G36">
            <v>0.59134615384615385</v>
          </cell>
          <cell r="H36">
            <v>0</v>
          </cell>
          <cell r="I36">
            <v>1</v>
          </cell>
          <cell r="J36">
            <v>0</v>
          </cell>
          <cell r="K36">
            <v>25</v>
          </cell>
          <cell r="L36">
            <v>118.26923076923077</v>
          </cell>
          <cell r="M36">
            <v>60</v>
          </cell>
          <cell r="O36">
            <v>0</v>
          </cell>
          <cell r="P36">
            <v>0</v>
          </cell>
          <cell r="Q36">
            <v>53.221153846153854</v>
          </cell>
          <cell r="R36">
            <v>7</v>
          </cell>
          <cell r="S36">
            <v>12.5</v>
          </cell>
          <cell r="T36">
            <v>0</v>
          </cell>
        </row>
        <row r="37">
          <cell r="B37" t="str">
            <v>PA-1657</v>
          </cell>
          <cell r="C37" t="str">
            <v>Yin Sinan</v>
          </cell>
          <cell r="D37">
            <v>42128</v>
          </cell>
          <cell r="E37">
            <v>123</v>
          </cell>
          <cell r="F37">
            <v>4.7307692307692308</v>
          </cell>
          <cell r="G37">
            <v>0.59134615384615385</v>
          </cell>
          <cell r="H37">
            <v>0</v>
          </cell>
          <cell r="I37">
            <v>0</v>
          </cell>
          <cell r="J37">
            <v>0</v>
          </cell>
          <cell r="K37">
            <v>26</v>
          </cell>
          <cell r="L37">
            <v>123</v>
          </cell>
          <cell r="M37">
            <v>61.5</v>
          </cell>
          <cell r="O37">
            <v>16</v>
          </cell>
          <cell r="P37">
            <v>0</v>
          </cell>
          <cell r="Q37">
            <v>73.474759615384613</v>
          </cell>
          <cell r="R37">
            <v>7</v>
          </cell>
          <cell r="S37">
            <v>13</v>
          </cell>
          <cell r="T37">
            <v>0</v>
          </cell>
        </row>
        <row r="38">
          <cell r="B38" t="str">
            <v>PA-1702</v>
          </cell>
          <cell r="C38" t="str">
            <v>Doeun Vanna</v>
          </cell>
          <cell r="D38">
            <v>42146</v>
          </cell>
          <cell r="E38">
            <v>123</v>
          </cell>
          <cell r="F38">
            <v>4.7307692307692308</v>
          </cell>
          <cell r="G38">
            <v>0.59134615384615385</v>
          </cell>
          <cell r="H38">
            <v>0</v>
          </cell>
          <cell r="I38">
            <v>3</v>
          </cell>
          <cell r="J38">
            <v>0</v>
          </cell>
          <cell r="K38">
            <v>23</v>
          </cell>
          <cell r="L38">
            <v>108.80769230769231</v>
          </cell>
          <cell r="M38">
            <v>47.5</v>
          </cell>
          <cell r="O38">
            <v>8</v>
          </cell>
          <cell r="P38">
            <v>0</v>
          </cell>
          <cell r="Q38">
            <v>51.59495192307692</v>
          </cell>
          <cell r="R38">
            <v>7</v>
          </cell>
          <cell r="S38">
            <v>11.5</v>
          </cell>
          <cell r="T38">
            <v>0</v>
          </cell>
        </row>
        <row r="39">
          <cell r="B39" t="str">
            <v>PA-1722</v>
          </cell>
          <cell r="C39" t="str">
            <v>Mao Sreynoun</v>
          </cell>
          <cell r="D39">
            <v>42157</v>
          </cell>
          <cell r="E39">
            <v>123</v>
          </cell>
          <cell r="F39">
            <v>4.7307692307692308</v>
          </cell>
          <cell r="G39">
            <v>0.59134615384615385</v>
          </cell>
          <cell r="H39">
            <v>0</v>
          </cell>
          <cell r="I39">
            <v>0</v>
          </cell>
          <cell r="J39">
            <v>0</v>
          </cell>
          <cell r="K39">
            <v>26</v>
          </cell>
          <cell r="L39">
            <v>123</v>
          </cell>
          <cell r="M39">
            <v>59.5</v>
          </cell>
          <cell r="O39">
            <v>8</v>
          </cell>
          <cell r="P39">
            <v>0</v>
          </cell>
          <cell r="Q39">
            <v>62.239182692307686</v>
          </cell>
          <cell r="R39">
            <v>7</v>
          </cell>
          <cell r="S39">
            <v>13</v>
          </cell>
          <cell r="T39">
            <v>0</v>
          </cell>
        </row>
        <row r="40">
          <cell r="B40" t="str">
            <v>PA-1753</v>
          </cell>
          <cell r="C40" t="str">
            <v>Tit Chanthy</v>
          </cell>
          <cell r="D40">
            <v>42159</v>
          </cell>
          <cell r="E40">
            <v>123</v>
          </cell>
          <cell r="F40">
            <v>4.7307692307692308</v>
          </cell>
          <cell r="G40">
            <v>0.59134615384615385</v>
          </cell>
          <cell r="H40">
            <v>0</v>
          </cell>
          <cell r="I40">
            <v>2</v>
          </cell>
          <cell r="J40">
            <v>0</v>
          </cell>
          <cell r="K40">
            <v>24</v>
          </cell>
          <cell r="L40">
            <v>113.53846153846153</v>
          </cell>
          <cell r="M40">
            <v>57</v>
          </cell>
          <cell r="O40">
            <v>8</v>
          </cell>
          <cell r="P40">
            <v>0</v>
          </cell>
          <cell r="Q40">
            <v>60.021634615384606</v>
          </cell>
          <cell r="R40">
            <v>7</v>
          </cell>
          <cell r="S40">
            <v>12</v>
          </cell>
          <cell r="T40">
            <v>0</v>
          </cell>
        </row>
        <row r="41">
          <cell r="B41" t="str">
            <v>PA-1767</v>
          </cell>
          <cell r="C41" t="str">
            <v>Koy Sovannary</v>
          </cell>
          <cell r="D41">
            <v>42167</v>
          </cell>
          <cell r="E41">
            <v>123</v>
          </cell>
          <cell r="F41">
            <v>4.7307692307692308</v>
          </cell>
          <cell r="G41">
            <v>0.59134615384615385</v>
          </cell>
          <cell r="H41">
            <v>0</v>
          </cell>
          <cell r="I41">
            <v>0.5</v>
          </cell>
          <cell r="J41">
            <v>2</v>
          </cell>
          <cell r="K41">
            <v>23.5</v>
          </cell>
          <cell r="L41">
            <v>111.17307692307692</v>
          </cell>
          <cell r="M41">
            <v>52</v>
          </cell>
          <cell r="O41">
            <v>0</v>
          </cell>
          <cell r="P41">
            <v>0</v>
          </cell>
          <cell r="Q41">
            <v>46.125</v>
          </cell>
          <cell r="R41">
            <v>7</v>
          </cell>
          <cell r="S41">
            <v>0</v>
          </cell>
          <cell r="T41">
            <v>0</v>
          </cell>
        </row>
        <row r="42">
          <cell r="B42" t="str">
            <v>PA-1796</v>
          </cell>
          <cell r="C42" t="str">
            <v>Meak Chanthy</v>
          </cell>
          <cell r="D42">
            <v>42192</v>
          </cell>
          <cell r="E42">
            <v>130</v>
          </cell>
          <cell r="F42">
            <v>5</v>
          </cell>
          <cell r="G42">
            <v>0.625</v>
          </cell>
          <cell r="H42">
            <v>0</v>
          </cell>
          <cell r="I42">
            <v>0</v>
          </cell>
          <cell r="J42">
            <v>0</v>
          </cell>
          <cell r="K42">
            <v>26</v>
          </cell>
          <cell r="L42">
            <v>130</v>
          </cell>
          <cell r="M42">
            <v>55.5</v>
          </cell>
          <cell r="O42">
            <v>8</v>
          </cell>
          <cell r="P42">
            <v>0</v>
          </cell>
          <cell r="Q42">
            <v>62.03125</v>
          </cell>
          <cell r="R42">
            <v>7</v>
          </cell>
          <cell r="S42">
            <v>13</v>
          </cell>
          <cell r="T42">
            <v>0</v>
          </cell>
        </row>
        <row r="43">
          <cell r="B43" t="str">
            <v>CA-1047</v>
          </cell>
          <cell r="C43" t="str">
            <v>Mom Vanny</v>
          </cell>
          <cell r="D43">
            <v>42205</v>
          </cell>
          <cell r="E43">
            <v>128</v>
          </cell>
          <cell r="F43">
            <v>4.9230769230769234</v>
          </cell>
          <cell r="G43">
            <v>0.61538461538461542</v>
          </cell>
          <cell r="H43">
            <v>0</v>
          </cell>
          <cell r="I43">
            <v>0</v>
          </cell>
          <cell r="J43">
            <v>0</v>
          </cell>
          <cell r="K43">
            <v>26</v>
          </cell>
          <cell r="L43">
            <v>128</v>
          </cell>
          <cell r="M43">
            <v>63</v>
          </cell>
          <cell r="O43">
            <v>8</v>
          </cell>
          <cell r="P43">
            <v>0</v>
          </cell>
          <cell r="Q43">
            <v>68</v>
          </cell>
          <cell r="R43">
            <v>7</v>
          </cell>
          <cell r="S43">
            <v>13</v>
          </cell>
          <cell r="T43">
            <v>0</v>
          </cell>
        </row>
        <row r="44">
          <cell r="B44" t="str">
            <v>CA-1056</v>
          </cell>
          <cell r="C44" t="str">
            <v>Nhem Sambat</v>
          </cell>
          <cell r="D44">
            <v>41913</v>
          </cell>
          <cell r="E44">
            <v>170</v>
          </cell>
          <cell r="F44">
            <v>6.5384615384615383</v>
          </cell>
          <cell r="G44">
            <v>0.81730769230769229</v>
          </cell>
          <cell r="H44">
            <v>0</v>
          </cell>
          <cell r="I44">
            <v>3</v>
          </cell>
          <cell r="J44">
            <v>0</v>
          </cell>
          <cell r="K44">
            <v>23</v>
          </cell>
          <cell r="L44">
            <v>150.38461538461539</v>
          </cell>
          <cell r="M44">
            <v>68</v>
          </cell>
          <cell r="O44">
            <v>9.5</v>
          </cell>
          <cell r="P44">
            <v>0</v>
          </cell>
          <cell r="Q44">
            <v>98.894230769230774</v>
          </cell>
          <cell r="R44">
            <v>7</v>
          </cell>
          <cell r="S44">
            <v>11.5</v>
          </cell>
          <cell r="T44">
            <v>5</v>
          </cell>
        </row>
        <row r="45">
          <cell r="B45" t="str">
            <v>CA-1118</v>
          </cell>
          <cell r="C45" t="str">
            <v>Han Thet</v>
          </cell>
          <cell r="D45">
            <v>40588</v>
          </cell>
          <cell r="E45">
            <v>130</v>
          </cell>
          <cell r="F45">
            <v>5</v>
          </cell>
          <cell r="G45">
            <v>0.625</v>
          </cell>
          <cell r="H45">
            <v>0</v>
          </cell>
          <cell r="I45">
            <v>4.5</v>
          </cell>
          <cell r="J45">
            <v>0</v>
          </cell>
          <cell r="K45">
            <v>21.5</v>
          </cell>
          <cell r="L45">
            <v>107.5</v>
          </cell>
          <cell r="M45">
            <v>43.5</v>
          </cell>
          <cell r="O45">
            <v>8</v>
          </cell>
          <cell r="P45">
            <v>0</v>
          </cell>
          <cell r="Q45">
            <v>50.78125</v>
          </cell>
          <cell r="R45">
            <v>7</v>
          </cell>
          <cell r="S45">
            <v>10.75</v>
          </cell>
          <cell r="T45">
            <v>2</v>
          </cell>
        </row>
        <row r="46">
          <cell r="B46" t="str">
            <v>CA-1374</v>
          </cell>
          <cell r="C46" t="str">
            <v>Peak Sann</v>
          </cell>
          <cell r="D46">
            <v>41788</v>
          </cell>
          <cell r="E46">
            <v>134</v>
          </cell>
          <cell r="F46">
            <v>5.1538461538461542</v>
          </cell>
          <cell r="G46">
            <v>0.64423076923076927</v>
          </cell>
          <cell r="H46">
            <v>1</v>
          </cell>
          <cell r="I46">
            <v>2</v>
          </cell>
          <cell r="J46">
            <v>0</v>
          </cell>
          <cell r="K46">
            <v>23</v>
          </cell>
          <cell r="L46">
            <v>118.53846153846153</v>
          </cell>
          <cell r="M46">
            <v>36</v>
          </cell>
          <cell r="O46">
            <v>8</v>
          </cell>
          <cell r="P46">
            <v>0</v>
          </cell>
          <cell r="Q46">
            <v>45.096153846153847</v>
          </cell>
          <cell r="R46">
            <v>8</v>
          </cell>
          <cell r="S46">
            <v>11.5</v>
          </cell>
          <cell r="T46">
            <v>0</v>
          </cell>
        </row>
        <row r="47">
          <cell r="B47" t="str">
            <v>CA-1790</v>
          </cell>
          <cell r="C47" t="str">
            <v>Toem Minea</v>
          </cell>
          <cell r="D47">
            <v>41944</v>
          </cell>
          <cell r="E47">
            <v>123</v>
          </cell>
          <cell r="F47">
            <v>4.7307692307692308</v>
          </cell>
          <cell r="G47">
            <v>0.59134615384615385</v>
          </cell>
          <cell r="H47">
            <v>2</v>
          </cell>
          <cell r="I47">
            <v>0</v>
          </cell>
          <cell r="J47">
            <v>0</v>
          </cell>
          <cell r="K47">
            <v>24</v>
          </cell>
          <cell r="L47">
            <v>113.53846153846153</v>
          </cell>
          <cell r="M47">
            <v>59.5</v>
          </cell>
          <cell r="O47">
            <v>8</v>
          </cell>
          <cell r="P47">
            <v>0</v>
          </cell>
          <cell r="Q47">
            <v>62.239182692307686</v>
          </cell>
          <cell r="R47">
            <v>9</v>
          </cell>
          <cell r="S47">
            <v>12</v>
          </cell>
          <cell r="T47">
            <v>0</v>
          </cell>
        </row>
        <row r="48">
          <cell r="B48" t="str">
            <v>PACK-001</v>
          </cell>
          <cell r="C48" t="e">
            <v>#N/A</v>
          </cell>
          <cell r="D48">
            <v>42240</v>
          </cell>
          <cell r="E48">
            <v>123</v>
          </cell>
          <cell r="F48">
            <v>4.7307692307692308</v>
          </cell>
          <cell r="G48">
            <v>0.59134615384615385</v>
          </cell>
          <cell r="H48">
            <v>3</v>
          </cell>
          <cell r="I48">
            <v>1</v>
          </cell>
          <cell r="J48">
            <v>0</v>
          </cell>
          <cell r="K48">
            <v>6.5</v>
          </cell>
          <cell r="L48">
            <v>30.75</v>
          </cell>
          <cell r="M48">
            <v>24.5</v>
          </cell>
          <cell r="O48">
            <v>0</v>
          </cell>
          <cell r="P48">
            <v>0</v>
          </cell>
          <cell r="Q48">
            <v>21.731971153846153</v>
          </cell>
          <cell r="R48">
            <v>0</v>
          </cell>
          <cell r="S48">
            <v>3.25</v>
          </cell>
          <cell r="T48">
            <v>0</v>
          </cell>
        </row>
        <row r="49">
          <cell r="B49" t="str">
            <v>PACK-002</v>
          </cell>
          <cell r="C49" t="e">
            <v>#N/A</v>
          </cell>
          <cell r="D49">
            <v>42240</v>
          </cell>
          <cell r="E49">
            <v>123</v>
          </cell>
          <cell r="F49">
            <v>4.7307692307692308</v>
          </cell>
          <cell r="G49">
            <v>0.59134615384615385</v>
          </cell>
          <cell r="H49">
            <v>4</v>
          </cell>
          <cell r="I49">
            <v>0</v>
          </cell>
          <cell r="J49">
            <v>0</v>
          </cell>
          <cell r="K49">
            <v>8</v>
          </cell>
          <cell r="L49">
            <v>37.846153846153847</v>
          </cell>
          <cell r="M49">
            <v>26.5</v>
          </cell>
          <cell r="O49">
            <v>8</v>
          </cell>
          <cell r="P49">
            <v>0</v>
          </cell>
          <cell r="Q49">
            <v>32.967548076923073</v>
          </cell>
          <cell r="R49">
            <v>0</v>
          </cell>
          <cell r="S49">
            <v>4</v>
          </cell>
          <cell r="T49">
            <v>0</v>
          </cell>
        </row>
      </sheetData>
      <sheetData sheetId="18">
        <row r="9">
          <cell r="B9" t="str">
            <v>CL-0705</v>
          </cell>
          <cell r="C9" t="str">
            <v>Pin Munny</v>
          </cell>
          <cell r="D9">
            <v>39067</v>
          </cell>
          <cell r="E9">
            <v>130</v>
          </cell>
          <cell r="F9">
            <v>5</v>
          </cell>
          <cell r="G9">
            <v>0.625</v>
          </cell>
          <cell r="H9">
            <v>0</v>
          </cell>
          <cell r="I9">
            <v>0</v>
          </cell>
          <cell r="J9">
            <v>0</v>
          </cell>
          <cell r="K9">
            <v>26</v>
          </cell>
          <cell r="L9">
            <v>130</v>
          </cell>
          <cell r="M9">
            <v>28</v>
          </cell>
          <cell r="O9">
            <v>0</v>
          </cell>
          <cell r="P9">
            <v>0</v>
          </cell>
          <cell r="Q9">
            <v>26.25</v>
          </cell>
          <cell r="R9">
            <v>7</v>
          </cell>
          <cell r="S9">
            <v>13</v>
          </cell>
          <cell r="T9">
            <v>2</v>
          </cell>
        </row>
        <row r="10">
          <cell r="B10" t="str">
            <v>CL-1127</v>
          </cell>
          <cell r="C10" t="str">
            <v>Chroek Roeurn</v>
          </cell>
          <cell r="D10">
            <v>41796</v>
          </cell>
          <cell r="E10">
            <v>128</v>
          </cell>
          <cell r="F10">
            <v>4.9230769230769234</v>
          </cell>
          <cell r="G10">
            <v>0.61538461538461542</v>
          </cell>
          <cell r="H10">
            <v>0</v>
          </cell>
          <cell r="I10">
            <v>0</v>
          </cell>
          <cell r="J10">
            <v>1</v>
          </cell>
          <cell r="K10">
            <v>25</v>
          </cell>
          <cell r="L10">
            <v>123.07692307692308</v>
          </cell>
          <cell r="M10">
            <v>34.5</v>
          </cell>
          <cell r="O10">
            <v>8</v>
          </cell>
          <cell r="P10">
            <v>0</v>
          </cell>
          <cell r="Q10">
            <v>41.692307692307693</v>
          </cell>
          <cell r="R10">
            <v>7</v>
          </cell>
          <cell r="S10">
            <v>0</v>
          </cell>
          <cell r="T10">
            <v>2</v>
          </cell>
        </row>
        <row r="11">
          <cell r="B11" t="str">
            <v>CL-1378</v>
          </cell>
          <cell r="C11" t="str">
            <v>Men Vannoeun</v>
          </cell>
          <cell r="D11">
            <v>42036</v>
          </cell>
          <cell r="E11">
            <v>130</v>
          </cell>
          <cell r="F11">
            <v>5</v>
          </cell>
          <cell r="G11">
            <v>0.625</v>
          </cell>
          <cell r="H11">
            <v>0</v>
          </cell>
          <cell r="I11">
            <v>0</v>
          </cell>
          <cell r="J11">
            <v>0</v>
          </cell>
          <cell r="K11">
            <v>26</v>
          </cell>
          <cell r="L11">
            <v>130</v>
          </cell>
          <cell r="M11">
            <v>30</v>
          </cell>
          <cell r="O11">
            <v>8</v>
          </cell>
          <cell r="P11">
            <v>0</v>
          </cell>
          <cell r="Q11">
            <v>38.125</v>
          </cell>
          <cell r="R11">
            <v>7</v>
          </cell>
          <cell r="S11">
            <v>13</v>
          </cell>
          <cell r="T11">
            <v>1</v>
          </cell>
        </row>
        <row r="12">
          <cell r="B12" t="str">
            <v>F-0971</v>
          </cell>
          <cell r="C12" t="str">
            <v>Baur Sambok</v>
          </cell>
          <cell r="D12">
            <v>41183</v>
          </cell>
          <cell r="E12">
            <v>450</v>
          </cell>
          <cell r="F12">
            <v>17.307692307692307</v>
          </cell>
          <cell r="G12">
            <v>2.1634615384615383</v>
          </cell>
          <cell r="H12">
            <v>0</v>
          </cell>
          <cell r="I12">
            <v>0</v>
          </cell>
          <cell r="J12">
            <v>0</v>
          </cell>
          <cell r="K12">
            <v>26</v>
          </cell>
          <cell r="L12">
            <v>450</v>
          </cell>
          <cell r="M12">
            <v>16</v>
          </cell>
          <cell r="O12">
            <v>8</v>
          </cell>
          <cell r="P12">
            <v>0</v>
          </cell>
          <cell r="Q12">
            <v>86.538461538461533</v>
          </cell>
          <cell r="R12">
            <v>7</v>
          </cell>
          <cell r="S12">
            <v>13</v>
          </cell>
          <cell r="T12">
            <v>4</v>
          </cell>
        </row>
        <row r="13">
          <cell r="B13" t="str">
            <v>M-0011</v>
          </cell>
          <cell r="C13" t="str">
            <v>Chon Sok Nai</v>
          </cell>
          <cell r="D13">
            <v>38749</v>
          </cell>
          <cell r="E13">
            <v>500</v>
          </cell>
          <cell r="F13">
            <v>19.23076923076923</v>
          </cell>
          <cell r="G13">
            <v>2.4038461538461537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500</v>
          </cell>
          <cell r="M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2</v>
          </cell>
        </row>
        <row r="14">
          <cell r="B14" t="str">
            <v>M-1060</v>
          </cell>
          <cell r="C14" t="str">
            <v>Un Meng</v>
          </cell>
          <cell r="D14">
            <v>41515</v>
          </cell>
          <cell r="E14">
            <v>155</v>
          </cell>
          <cell r="F14">
            <v>5.9615384615384617</v>
          </cell>
          <cell r="G14">
            <v>0.74519230769230771</v>
          </cell>
          <cell r="H14">
            <v>0</v>
          </cell>
          <cell r="I14">
            <v>0</v>
          </cell>
          <cell r="J14">
            <v>0</v>
          </cell>
          <cell r="K14">
            <v>26</v>
          </cell>
          <cell r="L14">
            <v>155</v>
          </cell>
          <cell r="M14">
            <v>42.5</v>
          </cell>
          <cell r="O14">
            <v>0</v>
          </cell>
          <cell r="P14">
            <v>0</v>
          </cell>
          <cell r="Q14">
            <v>47.506009615384613</v>
          </cell>
          <cell r="R14">
            <v>7</v>
          </cell>
          <cell r="S14">
            <v>13</v>
          </cell>
          <cell r="T14">
            <v>2</v>
          </cell>
        </row>
        <row r="15">
          <cell r="B15" t="str">
            <v>M-1377</v>
          </cell>
          <cell r="C15" t="str">
            <v>Phal Sila</v>
          </cell>
          <cell r="D15">
            <v>41974</v>
          </cell>
          <cell r="E15">
            <v>145</v>
          </cell>
          <cell r="F15">
            <v>5.5769230769230766</v>
          </cell>
          <cell r="G15">
            <v>0.69711538461538458</v>
          </cell>
          <cell r="H15">
            <v>0</v>
          </cell>
          <cell r="I15">
            <v>3.6</v>
          </cell>
          <cell r="J15">
            <v>1</v>
          </cell>
          <cell r="K15">
            <v>21.4</v>
          </cell>
          <cell r="L15">
            <v>119.34615384615384</v>
          </cell>
          <cell r="M15">
            <v>32.5</v>
          </cell>
          <cell r="O15">
            <v>0</v>
          </cell>
          <cell r="P15">
            <v>0</v>
          </cell>
          <cell r="Q15">
            <v>33.984375</v>
          </cell>
          <cell r="R15">
            <v>12</v>
          </cell>
          <cell r="S15">
            <v>0</v>
          </cell>
          <cell r="T15">
            <v>0</v>
          </cell>
        </row>
        <row r="16">
          <cell r="B16" t="str">
            <v>M-1641</v>
          </cell>
          <cell r="C16" t="str">
            <v>Prom Sitha</v>
          </cell>
          <cell r="D16">
            <v>42142</v>
          </cell>
          <cell r="E16">
            <v>440</v>
          </cell>
          <cell r="F16">
            <v>16.923076923076923</v>
          </cell>
          <cell r="G16">
            <v>2.1153846153846154</v>
          </cell>
          <cell r="H16">
            <v>0</v>
          </cell>
          <cell r="I16">
            <v>0</v>
          </cell>
          <cell r="J16">
            <v>0</v>
          </cell>
          <cell r="K16">
            <v>26</v>
          </cell>
          <cell r="L16">
            <v>440</v>
          </cell>
          <cell r="M16">
            <v>0</v>
          </cell>
          <cell r="O16">
            <v>0</v>
          </cell>
          <cell r="P16">
            <v>0</v>
          </cell>
          <cell r="Q16">
            <v>0</v>
          </cell>
          <cell r="S16">
            <v>13</v>
          </cell>
          <cell r="T16">
            <v>0</v>
          </cell>
        </row>
        <row r="17">
          <cell r="B17" t="str">
            <v>R-0016</v>
          </cell>
          <cell r="C17" t="e">
            <v>#N/A</v>
          </cell>
          <cell r="D17" t="e">
            <v>#N/A</v>
          </cell>
          <cell r="E17">
            <v>160</v>
          </cell>
          <cell r="F17">
            <v>6.1538461538461542</v>
          </cell>
          <cell r="G17">
            <v>0.76923076923076927</v>
          </cell>
          <cell r="H17">
            <v>0</v>
          </cell>
          <cell r="I17">
            <v>0.5</v>
          </cell>
          <cell r="J17">
            <v>0</v>
          </cell>
          <cell r="K17">
            <v>25.5</v>
          </cell>
          <cell r="L17">
            <v>156.92307692307693</v>
          </cell>
          <cell r="M17">
            <v>45</v>
          </cell>
          <cell r="O17">
            <v>8</v>
          </cell>
          <cell r="P17">
            <v>0</v>
          </cell>
          <cell r="Q17">
            <v>64.230769230769241</v>
          </cell>
          <cell r="R17">
            <v>7</v>
          </cell>
          <cell r="S17">
            <v>12.75</v>
          </cell>
          <cell r="T17">
            <v>0</v>
          </cell>
        </row>
        <row r="18">
          <cell r="B18" t="str">
            <v>R-1069</v>
          </cell>
          <cell r="C18" t="e">
            <v>#N/A</v>
          </cell>
          <cell r="D18">
            <v>41913</v>
          </cell>
          <cell r="E18">
            <v>128</v>
          </cell>
          <cell r="F18">
            <v>4.9230769230769234</v>
          </cell>
          <cell r="G18">
            <v>0.61538461538461542</v>
          </cell>
          <cell r="H18">
            <v>0</v>
          </cell>
          <cell r="I18">
            <v>1.5</v>
          </cell>
          <cell r="J18">
            <v>1</v>
          </cell>
          <cell r="K18">
            <v>23.5</v>
          </cell>
          <cell r="L18">
            <v>115.69230769230769</v>
          </cell>
          <cell r="M18">
            <v>34</v>
          </cell>
          <cell r="O18">
            <v>0</v>
          </cell>
          <cell r="P18">
            <v>0</v>
          </cell>
          <cell r="Q18">
            <v>31.384615384615387</v>
          </cell>
          <cell r="R18">
            <v>7</v>
          </cell>
          <cell r="T18">
            <v>0</v>
          </cell>
        </row>
        <row r="19">
          <cell r="B19" t="str">
            <v>WH-0252</v>
          </cell>
          <cell r="C19" t="str">
            <v>uom Bunny</v>
          </cell>
          <cell r="D19">
            <v>40827</v>
          </cell>
          <cell r="E19">
            <v>155</v>
          </cell>
          <cell r="F19">
            <v>5.9615384615384617</v>
          </cell>
          <cell r="G19">
            <v>0.74519230769230771</v>
          </cell>
          <cell r="H19">
            <v>0</v>
          </cell>
          <cell r="I19">
            <v>1</v>
          </cell>
          <cell r="J19">
            <v>0</v>
          </cell>
          <cell r="K19">
            <v>25</v>
          </cell>
          <cell r="L19">
            <v>149.03846153846155</v>
          </cell>
          <cell r="M19">
            <v>55.5</v>
          </cell>
          <cell r="O19">
            <v>9.5</v>
          </cell>
          <cell r="P19">
            <v>0</v>
          </cell>
          <cell r="Q19">
            <v>76.195913461538467</v>
          </cell>
          <cell r="R19">
            <v>7</v>
          </cell>
          <cell r="S19">
            <v>12.5</v>
          </cell>
          <cell r="T19">
            <v>4</v>
          </cell>
        </row>
        <row r="20">
          <cell r="B20" t="str">
            <v>WH-0715</v>
          </cell>
          <cell r="C20" t="str">
            <v>Pech Brostep</v>
          </cell>
          <cell r="D20">
            <v>40295</v>
          </cell>
          <cell r="E20">
            <v>130</v>
          </cell>
          <cell r="F20">
            <v>5</v>
          </cell>
          <cell r="G20">
            <v>0.625</v>
          </cell>
          <cell r="H20">
            <v>0</v>
          </cell>
          <cell r="I20">
            <v>0</v>
          </cell>
          <cell r="J20">
            <v>0</v>
          </cell>
          <cell r="K20">
            <v>26</v>
          </cell>
          <cell r="L20">
            <v>130</v>
          </cell>
          <cell r="M20">
            <v>47.5</v>
          </cell>
          <cell r="O20">
            <v>8</v>
          </cell>
          <cell r="P20">
            <v>0</v>
          </cell>
          <cell r="Q20">
            <v>54.53125</v>
          </cell>
          <cell r="R20">
            <v>7</v>
          </cell>
          <cell r="S20">
            <v>13</v>
          </cell>
          <cell r="T20">
            <v>6</v>
          </cell>
        </row>
        <row r="21">
          <cell r="B21" t="str">
            <v>WH-1449</v>
          </cell>
          <cell r="C21" t="str">
            <v>Some Savy</v>
          </cell>
          <cell r="D21">
            <v>42115</v>
          </cell>
          <cell r="E21">
            <v>123</v>
          </cell>
          <cell r="F21">
            <v>4.7307692307692308</v>
          </cell>
          <cell r="G21">
            <v>0.59134615384615385</v>
          </cell>
          <cell r="H21">
            <v>0</v>
          </cell>
          <cell r="I21">
            <v>0</v>
          </cell>
          <cell r="J21">
            <v>0</v>
          </cell>
          <cell r="K21">
            <v>26</v>
          </cell>
          <cell r="L21">
            <v>123</v>
          </cell>
          <cell r="M21">
            <v>59</v>
          </cell>
          <cell r="O21">
            <v>8</v>
          </cell>
          <cell r="P21">
            <v>0</v>
          </cell>
          <cell r="Q21">
            <v>61.79567307692308</v>
          </cell>
          <cell r="R21">
            <v>7</v>
          </cell>
          <cell r="S21">
            <v>13</v>
          </cell>
          <cell r="T21">
            <v>0</v>
          </cell>
        </row>
        <row r="22">
          <cell r="B22" t="str">
            <v>WH-1485</v>
          </cell>
          <cell r="C22" t="str">
            <v>Nop Sochaeata</v>
          </cell>
          <cell r="D22">
            <v>42115</v>
          </cell>
          <cell r="E22">
            <v>123</v>
          </cell>
          <cell r="F22">
            <v>4.7307692307692308</v>
          </cell>
          <cell r="G22">
            <v>0.59134615384615385</v>
          </cell>
          <cell r="H22">
            <v>0</v>
          </cell>
          <cell r="I22">
            <v>0</v>
          </cell>
          <cell r="J22">
            <v>0</v>
          </cell>
          <cell r="K22">
            <v>26</v>
          </cell>
          <cell r="L22">
            <v>123</v>
          </cell>
          <cell r="M22">
            <v>45.5</v>
          </cell>
          <cell r="O22">
            <v>8</v>
          </cell>
          <cell r="P22">
            <v>0</v>
          </cell>
          <cell r="Q22">
            <v>49.82091346153846</v>
          </cell>
          <cell r="R22">
            <v>7</v>
          </cell>
          <cell r="S22">
            <v>13</v>
          </cell>
          <cell r="T22">
            <v>0</v>
          </cell>
        </row>
        <row r="23">
          <cell r="B23" t="str">
            <v>WH-1633</v>
          </cell>
          <cell r="C23" t="str">
            <v>Heng Sreypov</v>
          </cell>
          <cell r="D23">
            <v>42143</v>
          </cell>
          <cell r="E23">
            <v>123</v>
          </cell>
          <cell r="F23">
            <v>4.7307692307692308</v>
          </cell>
          <cell r="G23">
            <v>0.59134615384615385</v>
          </cell>
          <cell r="H23">
            <v>0</v>
          </cell>
          <cell r="I23">
            <v>0</v>
          </cell>
          <cell r="J23">
            <v>0</v>
          </cell>
          <cell r="K23">
            <v>26</v>
          </cell>
          <cell r="L23">
            <v>123</v>
          </cell>
          <cell r="M23">
            <v>57</v>
          </cell>
          <cell r="O23">
            <v>8</v>
          </cell>
          <cell r="P23">
            <v>0</v>
          </cell>
          <cell r="Q23">
            <v>60.021634615384606</v>
          </cell>
          <cell r="R23">
            <v>7</v>
          </cell>
          <cell r="S23">
            <v>13</v>
          </cell>
          <cell r="T23">
            <v>0</v>
          </cell>
        </row>
        <row r="24">
          <cell r="B24" t="str">
            <v>WH-1676</v>
          </cell>
          <cell r="C24" t="str">
            <v>Hor Phallit</v>
          </cell>
          <cell r="D24">
            <v>42152</v>
          </cell>
          <cell r="E24">
            <v>123</v>
          </cell>
          <cell r="F24">
            <v>4.7307692307692308</v>
          </cell>
          <cell r="G24">
            <v>0.59134615384615385</v>
          </cell>
          <cell r="H24">
            <v>0</v>
          </cell>
          <cell r="I24">
            <v>0</v>
          </cell>
          <cell r="J24">
            <v>0</v>
          </cell>
          <cell r="K24">
            <v>26</v>
          </cell>
          <cell r="L24">
            <v>123</v>
          </cell>
          <cell r="M24">
            <v>40.5</v>
          </cell>
          <cell r="O24">
            <v>9.5</v>
          </cell>
          <cell r="P24">
            <v>0</v>
          </cell>
          <cell r="Q24">
            <v>47.159855769230774</v>
          </cell>
          <cell r="R24">
            <v>7</v>
          </cell>
          <cell r="S24">
            <v>13</v>
          </cell>
          <cell r="T24">
            <v>0</v>
          </cell>
        </row>
        <row r="25">
          <cell r="B25" t="str">
            <v>WH-1791</v>
          </cell>
          <cell r="C25" t="str">
            <v>Sang Mao</v>
          </cell>
          <cell r="D25">
            <v>42186</v>
          </cell>
          <cell r="E25">
            <v>123</v>
          </cell>
          <cell r="F25">
            <v>4.7307692307692308</v>
          </cell>
          <cell r="G25">
            <v>0.59134615384615385</v>
          </cell>
          <cell r="H25">
            <v>0</v>
          </cell>
          <cell r="I25">
            <v>3.5</v>
          </cell>
          <cell r="J25">
            <v>0</v>
          </cell>
          <cell r="K25">
            <v>22.5</v>
          </cell>
          <cell r="L25">
            <v>106.44230769230769</v>
          </cell>
          <cell r="M25">
            <v>36.5</v>
          </cell>
          <cell r="O25">
            <v>0</v>
          </cell>
          <cell r="P25">
            <v>0</v>
          </cell>
          <cell r="Q25">
            <v>32.376201923076927</v>
          </cell>
          <cell r="R25">
            <v>7</v>
          </cell>
          <cell r="S25">
            <v>11.25</v>
          </cell>
          <cell r="T25">
            <v>0</v>
          </cell>
        </row>
        <row r="26">
          <cell r="B26" t="str">
            <v>WH-1835</v>
          </cell>
          <cell r="C26" t="str">
            <v>Horng Sopheak</v>
          </cell>
          <cell r="D26">
            <v>42244</v>
          </cell>
          <cell r="E26">
            <v>123</v>
          </cell>
          <cell r="F26">
            <v>4.7307692307692308</v>
          </cell>
          <cell r="G26">
            <v>0.59134615384615385</v>
          </cell>
          <cell r="H26">
            <v>0</v>
          </cell>
          <cell r="I26">
            <v>23</v>
          </cell>
          <cell r="J26">
            <v>0</v>
          </cell>
          <cell r="K26">
            <v>3</v>
          </cell>
          <cell r="L26">
            <v>14.192307692307693</v>
          </cell>
          <cell r="M26">
            <v>5.5</v>
          </cell>
          <cell r="O26">
            <v>1.5</v>
          </cell>
          <cell r="P26">
            <v>0</v>
          </cell>
          <cell r="Q26">
            <v>6.6526442307692308</v>
          </cell>
          <cell r="R26">
            <v>7</v>
          </cell>
          <cell r="S26">
            <v>1.5</v>
          </cell>
          <cell r="T26">
            <v>0</v>
          </cell>
        </row>
        <row r="27">
          <cell r="B27" t="str">
            <v>G-0001</v>
          </cell>
          <cell r="C27" t="str">
            <v>Kong Sreyneang</v>
          </cell>
          <cell r="D27">
            <v>41821</v>
          </cell>
          <cell r="E27">
            <v>130</v>
          </cell>
          <cell r="F27">
            <v>5</v>
          </cell>
          <cell r="G27">
            <v>0.625</v>
          </cell>
          <cell r="H27">
            <v>0</v>
          </cell>
          <cell r="I27">
            <v>0</v>
          </cell>
          <cell r="J27">
            <v>0</v>
          </cell>
          <cell r="K27">
            <v>26</v>
          </cell>
          <cell r="L27">
            <v>130</v>
          </cell>
          <cell r="M27">
            <v>40</v>
          </cell>
          <cell r="O27">
            <v>0</v>
          </cell>
          <cell r="P27">
            <v>0</v>
          </cell>
          <cell r="Q27">
            <v>37.5</v>
          </cell>
          <cell r="R27">
            <v>7</v>
          </cell>
          <cell r="S27">
            <v>13</v>
          </cell>
          <cell r="T27">
            <v>2</v>
          </cell>
        </row>
        <row r="28">
          <cell r="B28" t="str">
            <v>G-0392</v>
          </cell>
          <cell r="C28" t="str">
            <v>Pov Tha</v>
          </cell>
          <cell r="D28">
            <v>40094</v>
          </cell>
          <cell r="E28">
            <v>130</v>
          </cell>
          <cell r="F28">
            <v>5</v>
          </cell>
          <cell r="G28">
            <v>0.625</v>
          </cell>
          <cell r="H28">
            <v>0</v>
          </cell>
          <cell r="I28">
            <v>0</v>
          </cell>
          <cell r="J28">
            <v>0</v>
          </cell>
          <cell r="K28">
            <v>26</v>
          </cell>
          <cell r="L28">
            <v>130</v>
          </cell>
          <cell r="M28">
            <v>39</v>
          </cell>
          <cell r="O28">
            <v>4</v>
          </cell>
          <cell r="P28">
            <v>0</v>
          </cell>
          <cell r="Q28">
            <v>41.5625</v>
          </cell>
          <cell r="R28">
            <v>7</v>
          </cell>
          <cell r="S28">
            <v>13</v>
          </cell>
          <cell r="T28">
            <v>7</v>
          </cell>
        </row>
        <row r="29">
          <cell r="B29" t="str">
            <v>G-1375</v>
          </cell>
          <cell r="C29" t="str">
            <v>Chhou Sarim</v>
          </cell>
          <cell r="D29">
            <v>41944</v>
          </cell>
          <cell r="E29">
            <v>135</v>
          </cell>
          <cell r="F29">
            <v>5.1923076923076925</v>
          </cell>
          <cell r="G29">
            <v>0.64903846153846156</v>
          </cell>
          <cell r="H29">
            <v>0</v>
          </cell>
          <cell r="I29">
            <v>0</v>
          </cell>
          <cell r="J29">
            <v>0</v>
          </cell>
          <cell r="K29">
            <v>26</v>
          </cell>
          <cell r="L29">
            <v>135</v>
          </cell>
          <cell r="M29">
            <v>22</v>
          </cell>
          <cell r="O29">
            <v>0</v>
          </cell>
          <cell r="P29">
            <v>0</v>
          </cell>
          <cell r="Q29">
            <v>21.418269230769234</v>
          </cell>
          <cell r="R29">
            <v>7</v>
          </cell>
          <cell r="S29">
            <v>13</v>
          </cell>
          <cell r="T29">
            <v>2</v>
          </cell>
        </row>
        <row r="33">
          <cell r="B33" t="str">
            <v>G-0001</v>
          </cell>
          <cell r="C33">
            <v>500</v>
          </cell>
        </row>
        <row r="34">
          <cell r="B34" t="str">
            <v>G-0392</v>
          </cell>
          <cell r="C34">
            <v>650</v>
          </cell>
        </row>
        <row r="35">
          <cell r="B35" t="str">
            <v>G-1375</v>
          </cell>
          <cell r="C35">
            <v>500</v>
          </cell>
        </row>
        <row r="38">
          <cell r="Q38">
            <v>42257</v>
          </cell>
          <cell r="R38">
            <v>42258</v>
          </cell>
        </row>
        <row r="39">
          <cell r="O39" t="str">
            <v>WH-0252</v>
          </cell>
          <cell r="P39">
            <v>268</v>
          </cell>
          <cell r="Q39">
            <v>250</v>
          </cell>
          <cell r="R39">
            <v>18</v>
          </cell>
          <cell r="S39">
            <v>2937.5</v>
          </cell>
          <cell r="T39">
            <v>2900</v>
          </cell>
        </row>
        <row r="40">
          <cell r="O40" t="str">
            <v>WH-0715</v>
          </cell>
          <cell r="P40">
            <v>210</v>
          </cell>
          <cell r="Q40">
            <v>200</v>
          </cell>
          <cell r="R40">
            <v>10</v>
          </cell>
          <cell r="S40">
            <v>2125</v>
          </cell>
          <cell r="T40">
            <v>2100</v>
          </cell>
        </row>
        <row r="41">
          <cell r="O41" t="str">
            <v>WH-1449</v>
          </cell>
          <cell r="P41">
            <v>204</v>
          </cell>
          <cell r="Q41">
            <v>200</v>
          </cell>
          <cell r="R41">
            <v>4</v>
          </cell>
          <cell r="S41">
            <v>3182.6923076923777</v>
          </cell>
          <cell r="T41">
            <v>3200</v>
          </cell>
        </row>
        <row r="42">
          <cell r="O42" t="str">
            <v>WH-1485</v>
          </cell>
          <cell r="P42">
            <v>192</v>
          </cell>
          <cell r="Q42">
            <v>150</v>
          </cell>
          <cell r="R42">
            <v>42</v>
          </cell>
          <cell r="S42">
            <v>3283.6538461538112</v>
          </cell>
          <cell r="T42">
            <v>3300</v>
          </cell>
        </row>
        <row r="43">
          <cell r="O43" t="str">
            <v>WH-1633</v>
          </cell>
          <cell r="P43">
            <v>204</v>
          </cell>
          <cell r="Q43">
            <v>200</v>
          </cell>
          <cell r="R43">
            <v>4</v>
          </cell>
          <cell r="S43">
            <v>86.538461538452793</v>
          </cell>
          <cell r="T43">
            <v>100</v>
          </cell>
        </row>
        <row r="44">
          <cell r="O44" t="str">
            <v>WH-1676</v>
          </cell>
          <cell r="P44">
            <v>190</v>
          </cell>
          <cell r="Q44">
            <v>150</v>
          </cell>
          <cell r="R44">
            <v>40</v>
          </cell>
          <cell r="S44">
            <v>639.42307692309441</v>
          </cell>
          <cell r="T44">
            <v>600</v>
          </cell>
        </row>
        <row r="45">
          <cell r="O45" t="str">
            <v>WH-1791</v>
          </cell>
          <cell r="P45">
            <v>157</v>
          </cell>
          <cell r="Q45">
            <v>150</v>
          </cell>
          <cell r="R45">
            <v>7</v>
          </cell>
          <cell r="S45">
            <v>274.03846153845279</v>
          </cell>
          <cell r="T45">
            <v>300</v>
          </cell>
        </row>
        <row r="46">
          <cell r="O46" t="str">
            <v>WH-1835</v>
          </cell>
          <cell r="P46">
            <v>29</v>
          </cell>
          <cell r="R46">
            <v>29</v>
          </cell>
          <cell r="S46">
            <v>1379.8076923076933</v>
          </cell>
          <cell r="T46">
            <v>1400</v>
          </cell>
        </row>
        <row r="48">
          <cell r="P48">
            <v>1454</v>
          </cell>
          <cell r="Q48">
            <v>1300</v>
          </cell>
          <cell r="R48">
            <v>154</v>
          </cell>
          <cell r="S48">
            <v>13908.653846153882</v>
          </cell>
          <cell r="T48">
            <v>13900</v>
          </cell>
        </row>
      </sheetData>
      <sheetData sheetId="19"/>
    </sheetDataSet>
  </externalBook>
</externalLink>
</file>

<file path=xl/tables/table1.xml><?xml version="1.0" encoding="utf-8"?>
<table xmlns="http://schemas.openxmlformats.org/spreadsheetml/2006/main" id="1" name="Tableau12140" displayName="Tableau12140" ref="F3:J44" totalsRowCount="1" headerRowDxfId="250" dataDxfId="249" totalsRowDxfId="248" tableBorderDxfId="247">
  <autoFilter ref="F3:J43"/>
  <tableColumns count="5">
    <tableColumn id="1" name="ID" dataDxfId="245" totalsRowDxfId="246"/>
    <tableColumn id="2" name="Nom" dataDxfId="243" totalsRowDxfId="244">
      <calculatedColumnFormula>VLOOKUP($F4,'[1]1.'!$B$7:$K$48,3,FALSE)</calculatedColumnFormula>
    </tableColumn>
    <tableColumn id="3" name="Date entrée" dataDxfId="241" totalsRowDxfId="242">
      <calculatedColumnFormula>VLOOKUP($F4,'[1]1.'!$B$7:$K$48,10,FALSE)</calculatedColumnFormula>
    </tableColumn>
    <tableColumn id="4" name="Ancienneté" totalsRowFunction="custom" dataDxfId="239" totalsRowDxfId="240">
      <calculatedColumnFormula>DATEDIF(H4,$D$2,"y")&amp;""</calculatedColumnFormula>
      <totalsRowFormula>SUM(I4:I43)</totalsRowFormula>
    </tableColumn>
    <tableColumn id="5" name="Prime" totalsRowFunction="custom" dataDxfId="237" totalsRowDxfId="238">
      <totalsRowFormula>SUM(J4:J43)</totalsRow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2241" displayName="Tableau22241" ref="DJ3:DN27" totalsRowCount="1" headerRowDxfId="236" dataDxfId="235" totalsRowDxfId="234" headerRowBorderDxfId="232" tableBorderDxfId="233" totalsRowBorderDxfId="231">
  <autoFilter ref="DJ3:DN26"/>
  <sortState ref="DJ4:DM24">
    <sortCondition ref="DJ4"/>
  </sortState>
  <tableColumns count="5">
    <tableColumn id="1" name="ID" dataDxfId="229" totalsRowDxfId="230"/>
    <tableColumn id="2" name="Nom" dataDxfId="227" totalsRowDxfId="228"/>
    <tableColumn id="3" name="Date entrée" dataDxfId="225" totalsRowDxfId="226"/>
    <tableColumn id="4" name="Bonus" totalsRowFunction="custom" dataDxfId="223" totalsRowDxfId="224">
      <totalsRowFormula>SUM(DM4:DM26)</totalsRowFormula>
    </tableColumn>
    <tableColumn id="6" name="Ancienneté" totalsRowFunction="custom" dataDxfId="221" totalsRowDxfId="222">
      <calculatedColumnFormula>VLOOKUP(DJ4,[2]OTHER!$B$9:$T$49,19,FALSE)</calculatedColumnFormula>
      <totalsRowFormula>SUM(DN4:DN26)</totalsRow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3" name="Tableau32342" displayName="Tableau32342" ref="DD3:DH44" totalsRowCount="1" headerRowDxfId="220" dataDxfId="219" totalsRowDxfId="218">
  <autoFilter ref="DD3:DH43"/>
  <sortState ref="DD4:DG50">
    <sortCondition ref="DD4"/>
  </sortState>
  <tableColumns count="5">
    <tableColumn id="1" name="ID" dataDxfId="216" totalsRowDxfId="217"/>
    <tableColumn id="2" name="Nom" dataDxfId="214" totalsRowDxfId="215">
      <calculatedColumnFormula>VLOOKUP($DD4,[1]PA!$B$7:$K$48,3,FALSE)</calculatedColumnFormula>
    </tableColumn>
    <tableColumn id="3" name="Date entrée" dataDxfId="212" totalsRowDxfId="213">
      <calculatedColumnFormula>VLOOKUP($DD4,[1]PA!$B$7:$K$48,10,FALSE)</calculatedColumnFormula>
    </tableColumn>
    <tableColumn id="4" name="Bonus" totalsRowFunction="custom" dataDxfId="210" totalsRowDxfId="211">
      <totalsRowFormula>SUM(DG4:DG43)</totalsRowFormula>
    </tableColumn>
    <tableColumn id="5" name="Ancienneté" totalsRowFunction="custom" dataDxfId="208" totalsRowDxfId="209">
      <calculatedColumnFormula>VLOOKUP(DD4,[2]PA!$B$9:$T$49,19,FALSE)</calculatedColumnFormula>
      <totalsRowFormula>SUM(DH4:DH43)</totalsRow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4" name="Tableau42443" displayName="Tableau42443" ref="CX3:DB10" totalsRowCount="1" headerRowDxfId="207" dataDxfId="206" totalsRowDxfId="205">
  <autoFilter ref="CX3:DB9"/>
  <tableColumns count="5">
    <tableColumn id="1" name="ID" dataDxfId="203" totalsRowDxfId="204"/>
    <tableColumn id="2" name="Nom" dataDxfId="201" totalsRowDxfId="202"/>
    <tableColumn id="3" name="Date entrée" dataDxfId="199" totalsRowDxfId="200">
      <calculatedColumnFormula>VLOOKUP($CX4,[1]OF!$B$7:$K$14,10,FALSE)</calculatedColumnFormula>
    </tableColumn>
    <tableColumn id="4" name="Bonus" totalsRowFunction="custom" dataDxfId="197" totalsRowDxfId="198">
      <totalsRowFormula>SUM(DA4:DA9)</totalsRowFormula>
    </tableColumn>
    <tableColumn id="5" name="Ancienneté" totalsRowFunction="custom" dataDxfId="195" totalsRowDxfId="196">
      <calculatedColumnFormula>VLOOKUP(CX4,[2]OF!$B$9:$T$49,19,FALSE)</calculatedColumnFormula>
      <totalsRowFormula>SUM(DB4:DB9)</totalsRowFormula>
    </tableColumn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5" name="Tableau52544" displayName="Tableau52544" ref="CR3:CV33" totalsRowCount="1" headerRowDxfId="194" dataDxfId="193" totalsRowDxfId="192">
  <autoFilter ref="CR3:CV32"/>
  <sortState ref="CR4:CU32">
    <sortCondition ref="CR4"/>
  </sortState>
  <tableColumns count="5">
    <tableColumn id="1" name="ID" dataDxfId="190" totalsRowDxfId="191"/>
    <tableColumn id="2" name="Nom" dataDxfId="188" totalsRowDxfId="189">
      <calculatedColumnFormula>VLOOKUP($CR4,[1]QC!$B$7:$K$39,3,FALSE)</calculatedColumnFormula>
    </tableColumn>
    <tableColumn id="3" name="Date entrée" dataDxfId="186" totalsRowDxfId="187">
      <calculatedColumnFormula>VLOOKUP($CR4,[1]QC!$B$7:$K$39,10,FALSE)</calculatedColumnFormula>
    </tableColumn>
    <tableColumn id="4" name="Bonus" totalsRowFunction="custom" dataDxfId="184" totalsRowDxfId="185">
      <totalsRowFormula>SUM(CU4:CU32)</totalsRowFormula>
    </tableColumn>
    <tableColumn id="5" name="Ancienneté" totalsRowFunction="custom" dataDxfId="182" totalsRowDxfId="183">
      <calculatedColumnFormula>VLOOKUP(CR4,[2]QC!$B$9:$T$49,19,FALSE)</calculatedColumnFormula>
      <totalsRowFormula>SUM(CV4:CV32)</totalsRowFormula>
    </tableColumn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6" name="Tableau62645" displayName="Tableau62645" ref="CL3:CP13" totalsRowCount="1" headerRowDxfId="181" dataDxfId="180" totalsRowDxfId="179">
  <autoFilter ref="CL3:CP12"/>
  <tableColumns count="5">
    <tableColumn id="1" name="ID" dataDxfId="177" totalsRowDxfId="178"/>
    <tableColumn id="2" name="Nom" dataDxfId="175" totalsRowDxfId="176">
      <calculatedColumnFormula>VLOOKUP($CL4,[1]BU!$B$7:$K$16,3,FALSE)</calculatedColumnFormula>
    </tableColumn>
    <tableColumn id="3" name="Date entrée" dataDxfId="173" totalsRowDxfId="174">
      <calculatedColumnFormula>VLOOKUP($CL4,[1]BU!$B$7:$K$16,10,FALSE)</calculatedColumnFormula>
    </tableColumn>
    <tableColumn id="4" name="Bonus" totalsRowFunction="custom" dataDxfId="171" totalsRowDxfId="172">
      <totalsRowFormula>SUM(CO4:CO12)</totalsRowFormula>
    </tableColumn>
    <tableColumn id="5" name="Ancienneté" totalsRowFunction="custom" dataDxfId="169" totalsRowDxfId="170">
      <calculatedColumnFormula>VLOOKUP(CL4,[2]BU!$B$9:$T$49,19,FALSE)</calculatedColumnFormula>
      <totalsRowFormula>SUM(CP4:CP12)</totalsRowFormula>
    </tableColumn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id="7" name="Tableau72746" displayName="Tableau72746" ref="CF3:CJ24" totalsRowCount="1" headerRowDxfId="168" dataDxfId="167" totalsRowDxfId="166">
  <autoFilter ref="CF3:CJ23"/>
  <sortState ref="CF4:CI23">
    <sortCondition ref="CF4"/>
  </sortState>
  <tableColumns count="5">
    <tableColumn id="1" name="ID" dataDxfId="164" totalsRowDxfId="165"/>
    <tableColumn id="2" name="Nom" dataDxfId="162" totalsRowDxfId="163">
      <calculatedColumnFormula>VLOOKUP($CF4,[1]PR!$B$7:$K$29,3,FALSE)</calculatedColumnFormula>
    </tableColumn>
    <tableColumn id="3" name="Date entrée" dataDxfId="160" totalsRowDxfId="161">
      <calculatedColumnFormula>VLOOKUP($CF4,[1]PR!$B$7:$K$29,10,FALSE)</calculatedColumnFormula>
    </tableColumn>
    <tableColumn id="4" name="Bonus" totalsRowFunction="custom" dataDxfId="158" totalsRowDxfId="159">
      <totalsRowFormula>SUM(CI4:CI23)</totalsRowFormula>
    </tableColumn>
    <tableColumn id="5" name="Ancienneté" totalsRowFunction="custom" dataDxfId="156" totalsRowDxfId="157">
      <calculatedColumnFormula>VLOOKUP(CF4,[2]PR!$B$9:$T$49,19,FALSE)</calculatedColumnFormula>
      <totalsRowFormula>SUM(CJ4:CJ23)</totalsRowFormula>
    </tableColumn>
  </tableColumns>
  <tableStyleInfo name="TableStyleMedium6" showFirstColumn="0" showLastColumn="0" showRowStripes="1" showColumnStripes="0"/>
</table>
</file>

<file path=xl/tables/table8.xml><?xml version="1.0" encoding="utf-8"?>
<table xmlns="http://schemas.openxmlformats.org/spreadsheetml/2006/main" id="8" name="Tableau82847" displayName="Tableau82847" ref="BZ3:CD13" totalsRowCount="1" headerRowDxfId="155" dataDxfId="154" totalsRowDxfId="153">
  <autoFilter ref="BZ3:CD12"/>
  <sortState ref="BZ4:CC12">
    <sortCondition ref="BZ4"/>
  </sortState>
  <tableColumns count="5">
    <tableColumn id="1" name="ID" dataDxfId="151" totalsRowDxfId="152"/>
    <tableColumn id="2" name="Nom" dataDxfId="149" totalsRowDxfId="150">
      <calculatedColumnFormula>VLOOKUP($BZ4,[1]TR!$B$7:$K$17,3,FALSE)</calculatedColumnFormula>
    </tableColumn>
    <tableColumn id="3" name="Date entrée" dataDxfId="147" totalsRowDxfId="148">
      <calculatedColumnFormula>VLOOKUP($BZ4,[1]TR!$B$7:$K$17,10,FALSE)</calculatedColumnFormula>
    </tableColumn>
    <tableColumn id="4" name="Bonus" totalsRowFunction="custom" dataDxfId="145" totalsRowDxfId="146">
      <totalsRowFormula>SUM(CC4:CC12)</totalsRowFormula>
    </tableColumn>
    <tableColumn id="5" name="Ancienneté" totalsRowFunction="custom" dataDxfId="143" totalsRowDxfId="144">
      <calculatedColumnFormula>VLOOKUP(BZ4,[2]TR!$B$9:$T$49,19,FALSE)</calculatedColumnFormula>
      <totalsRowFormula>SUM(CD4:CD12)</totalsRowFormula>
    </tableColumn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id="9" name="Tableau92948" displayName="Tableau92948" ref="BT3:BX28" totalsRowCount="1" headerRowDxfId="142" dataDxfId="141" totalsRowDxfId="140">
  <autoFilter ref="BT3:BX27"/>
  <sortState ref="BT4:BW26">
    <sortCondition ref="BT4"/>
  </sortState>
  <tableColumns count="5">
    <tableColumn id="1" name="ID" dataDxfId="138" totalsRowDxfId="139"/>
    <tableColumn id="2" name="Nom" dataDxfId="136" totalsRowDxfId="137">
      <calculatedColumnFormula>VLOOKUP($BT4,[1]CU!$B$7:$K$34,3,FALSE)</calculatedColumnFormula>
    </tableColumn>
    <tableColumn id="3" name="Date entrée" dataDxfId="134" totalsRowDxfId="135">
      <calculatedColumnFormula>VLOOKUP($BT4,[1]CU!$B$7:$K$34,10,FALSE)</calculatedColumnFormula>
    </tableColumn>
    <tableColumn id="4" name="Bonus" totalsRowFunction="custom" dataDxfId="132" totalsRowDxfId="133">
      <totalsRowFormula>SUM(BW4:BW27)</totalsRowFormula>
    </tableColumn>
    <tableColumn id="5" name="Ancienneté" totalsRowFunction="custom" dataDxfId="130" totalsRowDxfId="131">
      <calculatedColumnFormula>VLOOKUP(BT4,[2]CUT!$B$9:$T$49,19,FALSE)</calculatedColumnFormula>
      <totalsRowFormula>SUM(BX4:BX27)</totalsRowFormula>
    </tableColumn>
  </tableColumns>
  <tableStyleInfo name="TableStyleMedium6" showFirstColumn="0" showLastColumn="0" showRowStripes="1" showColumnStripes="0"/>
</table>
</file>

<file path=xl/tables/table10.xml><?xml version="1.0" encoding="utf-8"?>
<table xmlns="http://schemas.openxmlformats.org/spreadsheetml/2006/main" id="10" name="Tableau103049" displayName="Tableau103049" ref="BN3:BR18" totalsRowCount="1" headerRowDxfId="129" dataDxfId="128" totalsRowDxfId="127">
  <autoFilter ref="BN3:BR17"/>
  <tableColumns count="5">
    <tableColumn id="1" name="ID" dataDxfId="125" totalsRowDxfId="126"/>
    <tableColumn id="2" name="Nom" dataDxfId="123" totalsRowDxfId="124">
      <calculatedColumnFormula>VLOOKUP($BN4,[1]BO!$B$7:$K$20,3,FALSE)</calculatedColumnFormula>
    </tableColumn>
    <tableColumn id="3" name="Date entrée" dataDxfId="121" totalsRowDxfId="122">
      <calculatedColumnFormula>VLOOKUP($BN4,[1]BO!$B$7:$K$20,10,FALSE)</calculatedColumnFormula>
    </tableColumn>
    <tableColumn id="4" name="Bonus" totalsRowFunction="custom" dataDxfId="119" totalsRowDxfId="120">
      <totalsRowFormula>SUM(BQ4:BQ17)</totalsRowFormula>
    </tableColumn>
    <tableColumn id="5" name="Ancienneté" totalsRowFunction="custom" dataDxfId="117" totalsRowDxfId="118">
      <calculatedColumnFormula>VLOOKUP(BN4,[2]BOSS!$B$9:$T$49,19,FALSE)</calculatedColumnFormula>
      <totalsRowFormula>SUM(BR4:BR17)</totalsRowFormula>
    </tableColumn>
  </tableColumns>
  <tableStyleInfo name="TableStyleMedium6" showFirstColumn="0" showLastColumn="0" showRowStripes="1" showColumnStripes="0"/>
</table>
</file>

<file path=xl/tables/table11.xml><?xml version="1.0" encoding="utf-8"?>
<table xmlns="http://schemas.openxmlformats.org/spreadsheetml/2006/main" id="11" name="Tableau113150" displayName="Tableau113150" ref="BH3:BL38" totalsRowCount="1" headerRowDxfId="116" dataDxfId="115" totalsRowDxfId="114">
  <autoFilter ref="BH3:BL37"/>
  <sortState ref="BH4:BK40">
    <sortCondition ref="BH4"/>
  </sortState>
  <tableColumns count="5">
    <tableColumn id="1" name="ID" dataDxfId="112" totalsRowDxfId="113"/>
    <tableColumn id="2" name="Nom" dataDxfId="110" totalsRowDxfId="111">
      <calculatedColumnFormula>VLOOKUP($BH4,'[1]10.'!$B$7:$K$42,3,FALSE)</calculatedColumnFormula>
    </tableColumn>
    <tableColumn id="3" name="Date entrée" dataDxfId="108" totalsRowDxfId="109">
      <calculatedColumnFormula>VLOOKUP($BH4,'[1]10.'!$B$7:$K$42,10,FALSE)</calculatedColumnFormula>
    </tableColumn>
    <tableColumn id="4" name="Bonus" totalsRowFunction="custom" dataDxfId="106" totalsRowDxfId="107">
      <totalsRowFormula>SUM(BK4:BK37)</totalsRowFormula>
    </tableColumn>
    <tableColumn id="5" name="Ancienneté" totalsRowFunction="custom" dataDxfId="104" totalsRowDxfId="105">
      <calculatedColumnFormula>VLOOKUP(BH4,'[2]Line 10'!$B$9:$T$49,19,FALSE)</calculatedColumnFormula>
      <totalsRowFormula>SUM(BL4:BL37)</totalsRowFormula>
    </tableColumn>
  </tableColumns>
  <tableStyleInfo name="TableStyleMedium6" showFirstColumn="0" showLastColumn="0" showRowStripes="1" showColumnStripes="0"/>
</table>
</file>

<file path=xl/tables/table12.xml><?xml version="1.0" encoding="utf-8"?>
<table xmlns="http://schemas.openxmlformats.org/spreadsheetml/2006/main" id="12" name="Tableau123251" displayName="Tableau123251" ref="BB3:BF42" totalsRowCount="1" headerRowDxfId="103" dataDxfId="102" totalsRowDxfId="101">
  <autoFilter ref="BB3:BF41"/>
  <sortState ref="BB4:BE43">
    <sortCondition ref="BB4"/>
  </sortState>
  <tableColumns count="5">
    <tableColumn id="1" name="ID" dataDxfId="99" totalsRowDxfId="100"/>
    <tableColumn id="2" name="Nom" dataDxfId="97" totalsRowDxfId="98">
      <calculatedColumnFormula>VLOOKUP($BB4,'[1]9.'!$B$7:$K$47,3,FALSE)</calculatedColumnFormula>
    </tableColumn>
    <tableColumn id="3" name="Date entrée" dataDxfId="95" totalsRowDxfId="96">
      <calculatedColumnFormula>VLOOKUP($BB4,'[1]9.'!$B$7:$K$47,10,FALSE)</calculatedColumnFormula>
    </tableColumn>
    <tableColumn id="4" name="Bonus" totalsRowFunction="custom" dataDxfId="93" totalsRowDxfId="94">
      <totalsRowFormula>SUM(BE4:BE41)</totalsRowFormula>
    </tableColumn>
    <tableColumn id="5" name="Ancienneté" totalsRowFunction="custom" dataDxfId="91" totalsRowDxfId="92">
      <calculatedColumnFormula>VLOOKUP(BB4,'[2]Line 9'!$B$9:$T$49,19,FALSE)</calculatedColumnFormula>
      <totalsRowFormula>SUM(BF4:BF41)</totalsRowFormula>
    </tableColumn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id="13" name="Tableau133352" displayName="Tableau133352" ref="AV3:AZ47" totalsRowCount="1" headerRowDxfId="90" dataDxfId="89" totalsRowDxfId="88">
  <autoFilter ref="AV3:AZ46"/>
  <tableColumns count="5">
    <tableColumn id="1" name="ID" dataDxfId="86" totalsRowDxfId="87"/>
    <tableColumn id="2" name="Nom" dataDxfId="84" totalsRowDxfId="85">
      <calculatedColumnFormula>VLOOKUP($AV4,'[1]8.'!$B$7:$K$52,3,FALSE)</calculatedColumnFormula>
    </tableColumn>
    <tableColumn id="3" name="Date entrée" dataDxfId="82" totalsRowDxfId="83">
      <calculatedColumnFormula>VLOOKUP($AV4,'[1]8.'!$B$7:$K$52,10,FALSE)</calculatedColumnFormula>
    </tableColumn>
    <tableColumn id="4" name="Bonus" totalsRowFunction="custom" dataDxfId="80" totalsRowDxfId="81">
      <totalsRowFormula>SUM(AY4:AY46)</totalsRowFormula>
    </tableColumn>
    <tableColumn id="5" name="Ancienneté" totalsRowFunction="custom" dataDxfId="78" totalsRowDxfId="79">
      <calculatedColumnFormula>VLOOKUP(AV4,'[2]Line 8'!$B$9:$T$49,19,FALSE)</calculatedColumnFormula>
      <totalsRowFormula>SUM(AZ4:AZ46)</totalsRowFormula>
    </tableColumn>
  </tableColumns>
  <tableStyleInfo name="TableStyleMedium6" showFirstColumn="0" showLastColumn="0" showRowStripes="1" showColumnStripes="0"/>
</table>
</file>

<file path=xl/tables/table14.xml><?xml version="1.0" encoding="utf-8"?>
<table xmlns="http://schemas.openxmlformats.org/spreadsheetml/2006/main" id="14" name="Tableau143453" displayName="Tableau143453" ref="AP3:AT43" totalsRowCount="1" headerRowDxfId="77" dataDxfId="76" totalsRowDxfId="75">
  <autoFilter ref="AP3:AT42"/>
  <tableColumns count="5">
    <tableColumn id="1" name="ID" dataDxfId="73" totalsRowDxfId="74"/>
    <tableColumn id="2" name="Nom" dataDxfId="71" totalsRowDxfId="72">
      <calculatedColumnFormula>VLOOKUP($AP4,'[1]7'!$B$7:$K$50,3,FALSE)</calculatedColumnFormula>
    </tableColumn>
    <tableColumn id="3" name="Date entrée" dataDxfId="69" totalsRowDxfId="70">
      <calculatedColumnFormula>VLOOKUP($AP4,'[1]7'!$B$7:$K$50,10,FALSE)</calculatedColumnFormula>
    </tableColumn>
    <tableColumn id="4" name="Bonus" totalsRowFunction="custom" dataDxfId="67" totalsRowDxfId="68">
      <totalsRowFormula>SUM(AS4:AS42)</totalsRowFormula>
    </tableColumn>
    <tableColumn id="5" name="Ancienneté" totalsRowFunction="custom" dataDxfId="65" totalsRowDxfId="66">
      <calculatedColumnFormula>VLOOKUP(AP4,'[2]Line 7'!$B$9:$T$49,19,FALSE)</calculatedColumnFormula>
      <totalsRowFormula>SUM(AT4:AT42)</totalsRowFormula>
    </tableColumn>
  </tableColumns>
  <tableStyleInfo name="TableStyleMedium6" showFirstColumn="0" showLastColumn="0" showRowStripes="1" showColumnStripes="0"/>
</table>
</file>

<file path=xl/tables/table15.xml><?xml version="1.0" encoding="utf-8"?>
<table xmlns="http://schemas.openxmlformats.org/spreadsheetml/2006/main" id="15" name="Tableau153554" displayName="Tableau153554" ref="AJ3:AN41" totalsRowCount="1" headerRowDxfId="64" dataDxfId="63" totalsRowDxfId="62">
  <autoFilter ref="AJ3:AN40"/>
  <tableColumns count="5">
    <tableColumn id="1" name="ID" dataDxfId="60" totalsRowDxfId="61"/>
    <tableColumn id="2" name="Nom" dataDxfId="58" totalsRowDxfId="59">
      <calculatedColumnFormula>VLOOKUP($AJ4,'[1]6.'!$B$7:$K$48,3,FALSE)</calculatedColumnFormula>
    </tableColumn>
    <tableColumn id="3" name="Date entrée" dataDxfId="56" totalsRowDxfId="57">
      <calculatedColumnFormula>VLOOKUP($AJ4,'[1]6.'!$B$7:$K$48,10,FALSE)</calculatedColumnFormula>
    </tableColumn>
    <tableColumn id="4" name="Bonus" totalsRowFunction="custom" dataDxfId="54" totalsRowDxfId="55">
      <totalsRowFormula>SUM(AM4:AM40)</totalsRowFormula>
    </tableColumn>
    <tableColumn id="5" name="Ancienneté" totalsRowFunction="custom" dataDxfId="52" totalsRowDxfId="53">
      <calculatedColumnFormula>VLOOKUP(AJ4,'[2]Line 6'!$B$9:$T$49,19,FALSE)</calculatedColumnFormula>
      <totalsRowFormula>SUM(AN4:AN40)</totalsRowFormula>
    </tableColumn>
  </tableColumns>
  <tableStyleInfo name="TableStyleMedium6" showFirstColumn="0" showLastColumn="0" showRowStripes="1" showColumnStripes="0"/>
</table>
</file>

<file path=xl/tables/table16.xml><?xml version="1.0" encoding="utf-8"?>
<table xmlns="http://schemas.openxmlformats.org/spreadsheetml/2006/main" id="16" name="Tableau163655" displayName="Tableau163655" ref="AD3:AH38" totalsRowCount="1" headerRowDxfId="51" dataDxfId="50" totalsRowDxfId="49">
  <autoFilter ref="AD3:AH37"/>
  <tableColumns count="5">
    <tableColumn id="1" name="ID" dataDxfId="47" totalsRowDxfId="48"/>
    <tableColumn id="2" name="Nom" dataDxfId="45" totalsRowDxfId="46">
      <calculatedColumnFormula>VLOOKUP($AD4,'[1]5'!$B$7:$K$45,3,FALSE)</calculatedColumnFormula>
    </tableColumn>
    <tableColumn id="3" name="Date entrée" dataDxfId="43" totalsRowDxfId="44">
      <calculatedColumnFormula>VLOOKUP($AD4,'[1]5'!$B$7:$K$45,10,FALSE)</calculatedColumnFormula>
    </tableColumn>
    <tableColumn id="4" name="Bonus" totalsRowFunction="custom" dataDxfId="41" totalsRowDxfId="42">
      <totalsRowFormula>SUM(AG4:AG37)</totalsRowFormula>
    </tableColumn>
    <tableColumn id="5" name="Ancienneté" totalsRowFunction="custom" dataDxfId="39" totalsRowDxfId="40">
      <calculatedColumnFormula>VLOOKUP(AD4,'[2]Line 5'!$B$9:$T$49,19,FALSE)</calculatedColumnFormula>
      <totalsRowFormula>SUM(AH4:AH37)</totalsRowFormula>
    </tableColumn>
  </tableColumns>
  <tableStyleInfo name="TableStyleMedium6" showFirstColumn="0" showLastColumn="0" showRowStripes="1" showColumnStripes="0"/>
</table>
</file>

<file path=xl/tables/table17.xml><?xml version="1.0" encoding="utf-8"?>
<table xmlns="http://schemas.openxmlformats.org/spreadsheetml/2006/main" id="17" name="Tableau173756" displayName="Tableau173756" ref="X3:AB39" totalsRowCount="1" headerRowDxfId="38" dataDxfId="37" totalsRowDxfId="36">
  <autoFilter ref="X3:AB38"/>
  <tableColumns count="5">
    <tableColumn id="1" name="ID" dataDxfId="34" totalsRowDxfId="35"/>
    <tableColumn id="2" name="Nom" dataDxfId="32" totalsRowDxfId="33">
      <calculatedColumnFormula>VLOOKUP($X4,'[1]4.'!$B$7:$K$46,3,FALSE)</calculatedColumnFormula>
    </tableColumn>
    <tableColumn id="3" name="Date entrée" dataDxfId="30" totalsRowDxfId="31">
      <calculatedColumnFormula>VLOOKUP($X4,'[1]4.'!$B$7:$K$46,10,FALSE)</calculatedColumnFormula>
    </tableColumn>
    <tableColumn id="4" name="Bonus" totalsRowFunction="custom" dataDxfId="28" totalsRowDxfId="29">
      <totalsRowFormula>SUM(AA4:AA38)</totalsRowFormula>
    </tableColumn>
    <tableColumn id="5" name="Ancienneté" totalsRowFunction="custom" dataDxfId="26" totalsRowDxfId="27">
      <calculatedColumnFormula>VLOOKUP(X4,'[2]Line 4'!$B$9:$T$49,19,FALSE)</calculatedColumnFormula>
      <totalsRowFormula>SUM(AB4:AB38)</totalsRowFormula>
    </tableColumn>
  </tableColumns>
  <tableStyleInfo name="TableStyleMedium6" showFirstColumn="0" showLastColumn="0" showRowStripes="1" showColumnStripes="0"/>
</table>
</file>

<file path=xl/tables/table18.xml><?xml version="1.0" encoding="utf-8"?>
<table xmlns="http://schemas.openxmlformats.org/spreadsheetml/2006/main" id="18" name="Tableau183857" displayName="Tableau183857" ref="R3:V30" totalsRowCount="1" headerRowDxfId="25" dataDxfId="24" totalsRowDxfId="23">
  <autoFilter ref="R3:V29"/>
  <tableColumns count="5">
    <tableColumn id="1" name="ID" dataDxfId="21" totalsRowDxfId="22"/>
    <tableColumn id="2" name="Nom" dataDxfId="19" totalsRowDxfId="20">
      <calculatedColumnFormula>VLOOKUP($R4,'[1]3.'!$B$7:$K$35,3,FALSE)</calculatedColumnFormula>
    </tableColumn>
    <tableColumn id="3" name="Date entrée" dataDxfId="17" totalsRowDxfId="18">
      <calculatedColumnFormula>VLOOKUP($R4,'[1]3.'!$B$7:$K$35,10,FALSE)</calculatedColumnFormula>
    </tableColumn>
    <tableColumn id="4" name="Bonus" totalsRowFunction="custom" dataDxfId="15" totalsRowDxfId="16">
      <calculatedColumnFormula>DATEDIF(T4,$D$2,"y")&amp;""</calculatedColumnFormula>
      <totalsRowFormula>SUM(U4:U29)</totalsRowFormula>
    </tableColumn>
    <tableColumn id="5" name="Ancienneté" totalsRowFunction="custom" dataDxfId="13" totalsRowDxfId="14">
      <calculatedColumnFormula>$E$2*(MAX(0,MIN(10,U4-1)))</calculatedColumnFormula>
      <totalsRowFormula>SUM(V4:V29)</totalsRowFormula>
    </tableColumn>
  </tableColumns>
  <tableStyleInfo name="TableStyleMedium6" showFirstColumn="0" showLastColumn="0" showRowStripes="1" showColumnStripes="0"/>
</table>
</file>

<file path=xl/tables/table19.xml><?xml version="1.0" encoding="utf-8"?>
<table xmlns="http://schemas.openxmlformats.org/spreadsheetml/2006/main" id="19" name="Tableau193958" displayName="Tableau193958" ref="L3:P45" totalsRowCount="1" headerRowDxfId="12" dataDxfId="11" totalsRowDxfId="10">
  <autoFilter ref="L3:P44"/>
  <tableColumns count="5">
    <tableColumn id="1" name="ID" dataDxfId="8" totalsRowDxfId="9"/>
    <tableColumn id="2" name="Nom" dataDxfId="6" totalsRowDxfId="7">
      <calculatedColumnFormula>VLOOKUP($L4,'[1]2'!$B$7:$K$47,3,FALSE)</calculatedColumnFormula>
    </tableColumn>
    <tableColumn id="3" name="Date entrée" dataDxfId="4" totalsRowDxfId="5">
      <calculatedColumnFormula>VLOOKUP($L4,'[1]2'!$B$7:$K$47,10,FALSE)</calculatedColumnFormula>
    </tableColumn>
    <tableColumn id="4" name="Bonus" totalsRowFunction="custom" dataDxfId="2" totalsRowDxfId="3">
      <calculatedColumnFormula>DATEDIF(N4,$D$2,"y")&amp;""</calculatedColumnFormula>
      <totalsRowFormula>SUM(O4:O44)</totalsRowFormula>
    </tableColumn>
    <tableColumn id="5" name="Ancienneté" totalsRowFunction="custom" dataDxfId="0" totalsRowDxfId="1">
      <calculatedColumnFormula>VLOOKUP(L4,'[2]Line 2'!$B$9:$T$49,19,FALSE)</calculatedColumnFormula>
      <totalsRowFormula>SUM(P4:P44)</totalsRow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table" Target="../tables/table8.xml"/><Relationship Id="rId20" Type="http://schemas.openxmlformats.org/officeDocument/2006/relationships/table" Target="../tables/table19.xml"/><Relationship Id="rId21" Type="http://schemas.openxmlformats.org/officeDocument/2006/relationships/comments" Target="../comments1.xml"/><Relationship Id="rId10" Type="http://schemas.openxmlformats.org/officeDocument/2006/relationships/table" Target="../tables/table9.xml"/><Relationship Id="rId11" Type="http://schemas.openxmlformats.org/officeDocument/2006/relationships/table" Target="../tables/table10.xml"/><Relationship Id="rId12" Type="http://schemas.openxmlformats.org/officeDocument/2006/relationships/table" Target="../tables/table11.xml"/><Relationship Id="rId13" Type="http://schemas.openxmlformats.org/officeDocument/2006/relationships/table" Target="../tables/table12.xml"/><Relationship Id="rId14" Type="http://schemas.openxmlformats.org/officeDocument/2006/relationships/table" Target="../tables/table13.xml"/><Relationship Id="rId15" Type="http://schemas.openxmlformats.org/officeDocument/2006/relationships/table" Target="../tables/table14.xml"/><Relationship Id="rId16" Type="http://schemas.openxmlformats.org/officeDocument/2006/relationships/table" Target="../tables/table15.xml"/><Relationship Id="rId17" Type="http://schemas.openxmlformats.org/officeDocument/2006/relationships/table" Target="../tables/table16.xml"/><Relationship Id="rId18" Type="http://schemas.openxmlformats.org/officeDocument/2006/relationships/table" Target="../tables/table17.xml"/><Relationship Id="rId19" Type="http://schemas.openxmlformats.org/officeDocument/2006/relationships/table" Target="../tables/table18.xml"/><Relationship Id="rId1" Type="http://schemas.openxmlformats.org/officeDocument/2006/relationships/vmlDrawing" Target="../drawings/vmlDrawing1.vml"/><Relationship Id="rId2" Type="http://schemas.openxmlformats.org/officeDocument/2006/relationships/table" Target="../tables/table1.xml"/><Relationship Id="rId3" Type="http://schemas.openxmlformats.org/officeDocument/2006/relationships/table" Target="../tables/table2.xml"/><Relationship Id="rId4" Type="http://schemas.openxmlformats.org/officeDocument/2006/relationships/table" Target="../tables/table3.xml"/><Relationship Id="rId5" Type="http://schemas.openxmlformats.org/officeDocument/2006/relationships/table" Target="../tables/table4.xml"/><Relationship Id="rId6" Type="http://schemas.openxmlformats.org/officeDocument/2006/relationships/table" Target="../tables/table5.xml"/><Relationship Id="rId7" Type="http://schemas.openxmlformats.org/officeDocument/2006/relationships/table" Target="../tables/table6.xml"/><Relationship Id="rId8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N47"/>
  <sheetViews>
    <sheetView tabSelected="1" zoomScale="101" workbookViewId="0">
      <selection activeCell="P13" sqref="P13"/>
    </sheetView>
  </sheetViews>
  <sheetFormatPr baseColWidth="10" defaultRowHeight="16" x14ac:dyDescent="0.2"/>
  <cols>
    <col min="1" max="1" width="10.83203125" style="5"/>
    <col min="2" max="2" width="10.83203125" style="2"/>
    <col min="3" max="4" width="12.6640625" style="2" customWidth="1"/>
    <col min="5" max="6" width="10.83203125" style="2"/>
    <col min="7" max="7" width="15.5" style="2" customWidth="1"/>
    <col min="8" max="8" width="14.33203125" style="6" customWidth="1"/>
    <col min="9" max="9" width="11.33203125" style="7" bestFit="1" customWidth="1"/>
    <col min="10" max="10" width="10.83203125" style="2"/>
    <col min="11" max="11" width="7.33203125" style="2" customWidth="1"/>
    <col min="12" max="13" width="10.83203125" style="2"/>
    <col min="14" max="14" width="13.6640625" style="6" customWidth="1"/>
    <col min="15" max="16" width="10.83203125" style="2"/>
    <col min="17" max="17" width="2.5" style="2" customWidth="1"/>
    <col min="18" max="19" width="10.83203125" style="2"/>
    <col min="20" max="20" width="13.6640625" style="6" customWidth="1"/>
    <col min="21" max="22" width="10.83203125" style="2"/>
    <col min="23" max="23" width="6.1640625" style="2" customWidth="1"/>
    <col min="24" max="24" width="7.33203125" style="2" customWidth="1"/>
    <col min="25" max="25" width="10.83203125" style="2"/>
    <col min="26" max="26" width="13.6640625" style="6" customWidth="1"/>
    <col min="27" max="31" width="10.83203125" style="2"/>
    <col min="32" max="32" width="13.6640625" style="6" customWidth="1"/>
    <col min="33" max="37" width="10.83203125" style="2"/>
    <col min="38" max="38" width="13.6640625" style="6" customWidth="1"/>
    <col min="39" max="43" width="10.83203125" style="2"/>
    <col min="44" max="44" width="13.6640625" style="2" customWidth="1"/>
    <col min="45" max="49" width="10.83203125" style="2"/>
    <col min="50" max="50" width="13.6640625" style="2" customWidth="1"/>
    <col min="51" max="55" width="10.83203125" style="2"/>
    <col min="56" max="56" width="13.6640625" style="6" customWidth="1"/>
    <col min="57" max="61" width="10.83203125" style="2"/>
    <col min="62" max="62" width="13.6640625" style="6" customWidth="1"/>
    <col min="63" max="67" width="10.83203125" style="2"/>
    <col min="68" max="68" width="13.6640625" style="6" customWidth="1"/>
    <col min="69" max="73" width="10.83203125" style="2"/>
    <col min="74" max="74" width="13.6640625" style="6" customWidth="1"/>
    <col min="75" max="79" width="10.83203125" style="2"/>
    <col min="80" max="80" width="13.6640625" style="6" customWidth="1"/>
    <col min="81" max="82" width="10.83203125" style="2"/>
    <col min="83" max="83" width="5.6640625" style="2" customWidth="1"/>
    <col min="84" max="85" width="10.83203125" style="2"/>
    <col min="86" max="86" width="13.6640625" style="6" customWidth="1"/>
    <col min="87" max="88" width="10.83203125" style="2"/>
    <col min="89" max="89" width="5" style="2" customWidth="1"/>
    <col min="90" max="91" width="10.83203125" style="2"/>
    <col min="92" max="92" width="13.6640625" style="6" customWidth="1"/>
    <col min="93" max="97" width="10.83203125" style="2"/>
    <col min="98" max="98" width="13.6640625" style="6" customWidth="1"/>
    <col min="99" max="103" width="10.83203125" style="2"/>
    <col min="104" max="104" width="13.6640625" style="6" customWidth="1"/>
    <col min="105" max="106" width="10.83203125" style="2"/>
    <col min="107" max="107" width="5.5" style="2" customWidth="1"/>
    <col min="108" max="109" width="10.83203125" style="2"/>
    <col min="110" max="110" width="13.6640625" style="6" customWidth="1"/>
    <col min="111" max="115" width="10.83203125" style="2"/>
    <col min="116" max="116" width="13.6640625" style="6" customWidth="1"/>
    <col min="117" max="16384" width="10.83203125" style="2"/>
  </cols>
  <sheetData>
    <row r="1" spans="1:118" s="3" customFormat="1" x14ac:dyDescent="0.2">
      <c r="A1" s="1"/>
      <c r="B1" s="2"/>
      <c r="F1" s="4" t="s">
        <v>0</v>
      </c>
      <c r="G1" s="4"/>
      <c r="H1" s="4"/>
      <c r="I1" s="4"/>
      <c r="L1" s="4" t="s">
        <v>1</v>
      </c>
      <c r="M1" s="4"/>
      <c r="N1" s="4"/>
      <c r="O1" s="4"/>
      <c r="R1" s="4" t="s">
        <v>2</v>
      </c>
      <c r="S1" s="4"/>
      <c r="T1" s="4"/>
      <c r="U1" s="4"/>
      <c r="X1" s="4" t="s">
        <v>3</v>
      </c>
      <c r="Y1" s="4"/>
      <c r="Z1" s="4"/>
      <c r="AA1" s="4"/>
      <c r="AD1" s="4" t="s">
        <v>4</v>
      </c>
      <c r="AE1" s="4"/>
      <c r="AF1" s="4"/>
      <c r="AG1" s="4"/>
      <c r="AJ1" s="4" t="s">
        <v>5</v>
      </c>
      <c r="AK1" s="4"/>
      <c r="AL1" s="4"/>
      <c r="AM1" s="4"/>
      <c r="AP1" s="4" t="s">
        <v>6</v>
      </c>
      <c r="AQ1" s="4"/>
      <c r="AR1" s="4"/>
      <c r="AS1" s="4"/>
      <c r="AV1" s="4" t="s">
        <v>7</v>
      </c>
      <c r="AW1" s="4"/>
      <c r="AX1" s="4"/>
      <c r="AY1" s="4"/>
      <c r="BB1" s="4" t="s">
        <v>8</v>
      </c>
      <c r="BC1" s="4"/>
      <c r="BD1" s="4"/>
      <c r="BE1" s="4"/>
      <c r="BH1" s="4" t="s">
        <v>9</v>
      </c>
      <c r="BI1" s="4"/>
      <c r="BJ1" s="4"/>
      <c r="BK1" s="4"/>
      <c r="BN1" s="4" t="s">
        <v>10</v>
      </c>
      <c r="BO1" s="4"/>
      <c r="BP1" s="4"/>
      <c r="BQ1" s="4"/>
      <c r="BT1" s="4" t="s">
        <v>11</v>
      </c>
      <c r="BU1" s="4"/>
      <c r="BV1" s="4"/>
      <c r="BW1" s="4"/>
      <c r="BZ1" s="4" t="s">
        <v>12</v>
      </c>
      <c r="CA1" s="4"/>
      <c r="CB1" s="4"/>
      <c r="CC1" s="4"/>
      <c r="CF1" s="4" t="s">
        <v>13</v>
      </c>
      <c r="CG1" s="4"/>
      <c r="CH1" s="4"/>
      <c r="CI1" s="4"/>
      <c r="CL1" s="4" t="s">
        <v>14</v>
      </c>
      <c r="CM1" s="4"/>
      <c r="CN1" s="4"/>
      <c r="CO1" s="4"/>
      <c r="CR1" s="4" t="s">
        <v>15</v>
      </c>
      <c r="CS1" s="4"/>
      <c r="CT1" s="4"/>
      <c r="CU1" s="4"/>
      <c r="CX1" s="4" t="s">
        <v>16</v>
      </c>
      <c r="CY1" s="4"/>
      <c r="CZ1" s="4"/>
      <c r="DA1" s="4"/>
      <c r="DD1" s="4" t="s">
        <v>17</v>
      </c>
      <c r="DE1" s="4"/>
      <c r="DF1" s="4"/>
      <c r="DG1" s="4"/>
      <c r="DJ1" s="4" t="s">
        <v>18</v>
      </c>
      <c r="DK1" s="4"/>
      <c r="DL1" s="4"/>
      <c r="DM1" s="4"/>
    </row>
    <row r="2" spans="1:118" x14ac:dyDescent="0.2">
      <c r="D2" s="6">
        <v>42277</v>
      </c>
      <c r="E2" s="2">
        <v>2</v>
      </c>
    </row>
    <row r="3" spans="1:118" x14ac:dyDescent="0.2">
      <c r="F3" s="2" t="s">
        <v>19</v>
      </c>
      <c r="G3" s="2" t="s">
        <v>20</v>
      </c>
      <c r="H3" s="6" t="s">
        <v>21</v>
      </c>
      <c r="I3" s="7" t="s">
        <v>22</v>
      </c>
      <c r="J3" s="2" t="s">
        <v>23</v>
      </c>
      <c r="L3" s="8" t="s">
        <v>19</v>
      </c>
      <c r="M3" s="8" t="s">
        <v>20</v>
      </c>
      <c r="N3" s="9" t="s">
        <v>21</v>
      </c>
      <c r="O3" s="8" t="s">
        <v>24</v>
      </c>
      <c r="P3" s="8" t="s">
        <v>22</v>
      </c>
      <c r="R3" s="8" t="s">
        <v>19</v>
      </c>
      <c r="S3" s="8" t="s">
        <v>20</v>
      </c>
      <c r="T3" s="9" t="s">
        <v>21</v>
      </c>
      <c r="U3" s="8" t="s">
        <v>24</v>
      </c>
      <c r="V3" s="8" t="s">
        <v>22</v>
      </c>
      <c r="X3" s="8" t="s">
        <v>19</v>
      </c>
      <c r="Y3" s="8" t="s">
        <v>20</v>
      </c>
      <c r="Z3" s="9" t="s">
        <v>21</v>
      </c>
      <c r="AA3" s="8" t="s">
        <v>24</v>
      </c>
      <c r="AB3" s="8" t="s">
        <v>22</v>
      </c>
      <c r="AD3" s="8" t="s">
        <v>19</v>
      </c>
      <c r="AE3" s="8" t="s">
        <v>20</v>
      </c>
      <c r="AF3" s="9" t="s">
        <v>21</v>
      </c>
      <c r="AG3" s="8" t="s">
        <v>24</v>
      </c>
      <c r="AH3" s="8" t="s">
        <v>22</v>
      </c>
      <c r="AJ3" s="8" t="s">
        <v>19</v>
      </c>
      <c r="AK3" s="8" t="s">
        <v>20</v>
      </c>
      <c r="AL3" s="9" t="s">
        <v>21</v>
      </c>
      <c r="AM3" s="8" t="s">
        <v>24</v>
      </c>
      <c r="AN3" s="8" t="s">
        <v>22</v>
      </c>
      <c r="AP3" s="8" t="s">
        <v>19</v>
      </c>
      <c r="AQ3" s="8" t="s">
        <v>20</v>
      </c>
      <c r="AR3" s="8" t="s">
        <v>21</v>
      </c>
      <c r="AS3" s="8" t="s">
        <v>24</v>
      </c>
      <c r="AT3" s="8" t="s">
        <v>22</v>
      </c>
      <c r="AV3" s="8" t="s">
        <v>19</v>
      </c>
      <c r="AW3" s="8" t="s">
        <v>20</v>
      </c>
      <c r="AX3" s="8" t="s">
        <v>21</v>
      </c>
      <c r="AY3" s="8" t="s">
        <v>24</v>
      </c>
      <c r="AZ3" s="8" t="s">
        <v>22</v>
      </c>
      <c r="BB3" s="8" t="s">
        <v>19</v>
      </c>
      <c r="BC3" s="8" t="s">
        <v>20</v>
      </c>
      <c r="BD3" s="9" t="s">
        <v>21</v>
      </c>
      <c r="BE3" s="8" t="s">
        <v>24</v>
      </c>
      <c r="BF3" s="8" t="s">
        <v>22</v>
      </c>
      <c r="BH3" s="8" t="s">
        <v>19</v>
      </c>
      <c r="BI3" s="8" t="s">
        <v>20</v>
      </c>
      <c r="BJ3" s="9" t="s">
        <v>21</v>
      </c>
      <c r="BK3" s="8" t="s">
        <v>24</v>
      </c>
      <c r="BL3" s="8" t="s">
        <v>22</v>
      </c>
      <c r="BN3" s="8" t="s">
        <v>19</v>
      </c>
      <c r="BO3" s="8" t="s">
        <v>20</v>
      </c>
      <c r="BP3" s="9" t="s">
        <v>21</v>
      </c>
      <c r="BQ3" s="8" t="s">
        <v>24</v>
      </c>
      <c r="BR3" s="8" t="s">
        <v>22</v>
      </c>
      <c r="BT3" s="8" t="s">
        <v>19</v>
      </c>
      <c r="BU3" s="8" t="s">
        <v>20</v>
      </c>
      <c r="BV3" s="9" t="s">
        <v>21</v>
      </c>
      <c r="BW3" s="8" t="s">
        <v>24</v>
      </c>
      <c r="BX3" s="8" t="s">
        <v>22</v>
      </c>
      <c r="BZ3" s="8" t="s">
        <v>19</v>
      </c>
      <c r="CA3" s="8" t="s">
        <v>20</v>
      </c>
      <c r="CB3" s="9" t="s">
        <v>21</v>
      </c>
      <c r="CC3" s="8" t="s">
        <v>24</v>
      </c>
      <c r="CD3" s="8" t="s">
        <v>22</v>
      </c>
      <c r="CF3" s="8" t="s">
        <v>19</v>
      </c>
      <c r="CG3" s="8" t="s">
        <v>20</v>
      </c>
      <c r="CH3" s="9" t="s">
        <v>21</v>
      </c>
      <c r="CI3" s="8" t="s">
        <v>24</v>
      </c>
      <c r="CJ3" s="8" t="s">
        <v>22</v>
      </c>
      <c r="CL3" s="8" t="s">
        <v>19</v>
      </c>
      <c r="CM3" s="8" t="s">
        <v>20</v>
      </c>
      <c r="CN3" s="9" t="s">
        <v>21</v>
      </c>
      <c r="CO3" s="8" t="s">
        <v>24</v>
      </c>
      <c r="CP3" s="8" t="s">
        <v>22</v>
      </c>
      <c r="CR3" s="8" t="s">
        <v>19</v>
      </c>
      <c r="CS3" s="8" t="s">
        <v>20</v>
      </c>
      <c r="CT3" s="9" t="s">
        <v>21</v>
      </c>
      <c r="CU3" s="8" t="s">
        <v>24</v>
      </c>
      <c r="CV3" s="8" t="s">
        <v>22</v>
      </c>
      <c r="CX3" s="8" t="s">
        <v>19</v>
      </c>
      <c r="CY3" s="8" t="s">
        <v>20</v>
      </c>
      <c r="CZ3" s="9" t="s">
        <v>21</v>
      </c>
      <c r="DA3" s="8" t="s">
        <v>24</v>
      </c>
      <c r="DB3" s="8" t="s">
        <v>22</v>
      </c>
      <c r="DD3" s="8" t="s">
        <v>19</v>
      </c>
      <c r="DE3" s="8" t="s">
        <v>20</v>
      </c>
      <c r="DF3" s="9" t="s">
        <v>21</v>
      </c>
      <c r="DG3" s="8" t="s">
        <v>24</v>
      </c>
      <c r="DH3" s="8" t="s">
        <v>22</v>
      </c>
      <c r="DJ3" s="8" t="s">
        <v>19</v>
      </c>
      <c r="DK3" s="8" t="s">
        <v>20</v>
      </c>
      <c r="DL3" s="9" t="s">
        <v>21</v>
      </c>
      <c r="DM3" s="8" t="s">
        <v>24</v>
      </c>
      <c r="DN3" s="10" t="s">
        <v>22</v>
      </c>
    </row>
    <row r="4" spans="1:118" x14ac:dyDescent="0.2">
      <c r="A4" s="11" t="s">
        <v>0</v>
      </c>
      <c r="B4" s="12">
        <f>COUNTA(F4:F43)</f>
        <v>40</v>
      </c>
      <c r="C4" s="13">
        <f>I44</f>
        <v>0</v>
      </c>
      <c r="D4" s="13">
        <f>J44</f>
        <v>0</v>
      </c>
      <c r="F4" s="3" t="s">
        <v>25</v>
      </c>
      <c r="G4" s="2" t="str">
        <f>VLOOKUP($F4,'[1]1.'!$B$7:$K$48,3,FALSE)</f>
        <v>Duk Kanha</v>
      </c>
      <c r="H4" s="6">
        <f>VLOOKUP($F4,'[1]1.'!$B$7:$K$48,10,FALSE)</f>
        <v>40969</v>
      </c>
      <c r="I4" s="14" t="str">
        <f>DATEDIF(H4,$D$2,"y")&amp;""</f>
        <v>3</v>
      </c>
      <c r="J4" s="15"/>
      <c r="L4" s="3" t="s">
        <v>26</v>
      </c>
      <c r="M4" s="2" t="str">
        <f>VLOOKUP($L4,'[1]2'!$B$7:$K$47,3,FALSE)</f>
        <v>Mol Chinda</v>
      </c>
      <c r="N4" s="6">
        <f>VLOOKUP($L4,'[1]2'!$B$7:$K$47,10,FALSE)</f>
        <v>39890</v>
      </c>
      <c r="O4" s="14" t="str">
        <f>DATEDIF(N4,$D$2,"y")&amp;""</f>
        <v>6</v>
      </c>
      <c r="P4" s="2">
        <f>$E$2*(MAX(2,MIN(10,O4-1)))</f>
        <v>10</v>
      </c>
      <c r="R4" s="3" t="s">
        <v>27</v>
      </c>
      <c r="S4" s="2" t="str">
        <f>VLOOKUP($R4,'[1]3.'!$B$7:$K$35,3,FALSE)</f>
        <v>Nou Sina</v>
      </c>
      <c r="T4" s="6">
        <f>VLOOKUP($R4,'[1]3.'!$B$7:$K$35,10,FALSE)</f>
        <v>41574</v>
      </c>
      <c r="U4" s="14" t="str">
        <f>DATEDIF(T4,$D$2,"y")&amp;""</f>
        <v>1</v>
      </c>
      <c r="V4" s="2">
        <f>$E$2*(MAX(0,MIN(10,U4-1)))</f>
        <v>0</v>
      </c>
      <c r="X4" s="3" t="s">
        <v>28</v>
      </c>
      <c r="Y4" s="2" t="str">
        <f>VLOOKUP($X4,'[1]4.'!$B$7:$K$46,3,FALSE)</f>
        <v>Srean Kemsrong</v>
      </c>
      <c r="Z4" s="6">
        <f>VLOOKUP($X4,'[1]4.'!$B$7:$K$46,10,FALSE)</f>
        <v>41752</v>
      </c>
      <c r="AA4" s="16">
        <v>0</v>
      </c>
      <c r="AB4" s="2">
        <f>VLOOKUP(X4,'[2]Line 4'!$B$9:$T$49,19,FALSE)</f>
        <v>3</v>
      </c>
      <c r="AD4" s="3" t="s">
        <v>29</v>
      </c>
      <c r="AE4" s="2" t="str">
        <f>VLOOKUP($AD4,'[1]5'!$B$7:$K$45,3,FALSE)</f>
        <v>Sit Srey</v>
      </c>
      <c r="AF4" s="6">
        <f>VLOOKUP($AD4,'[1]5'!$B$7:$K$45,10,FALSE)</f>
        <v>39224</v>
      </c>
      <c r="AG4" s="16">
        <v>0</v>
      </c>
      <c r="AH4" s="2">
        <f>VLOOKUP(AD4,'[2]Line 5'!$B$9:$T$49,19,FALSE)</f>
        <v>0</v>
      </c>
      <c r="AJ4" s="3" t="s">
        <v>30</v>
      </c>
      <c r="AK4" s="2" t="str">
        <f>VLOOKUP($AJ4,'[1]6.'!$B$7:$K$48,3,FALSE)</f>
        <v>Peang Srey Niet</v>
      </c>
      <c r="AL4" s="6">
        <f>VLOOKUP($AJ4,'[1]6.'!$B$7:$K$48,10,FALSE)</f>
        <v>40556</v>
      </c>
      <c r="AM4" s="16">
        <v>0</v>
      </c>
      <c r="AN4" s="2">
        <f>VLOOKUP(AJ4,'[2]Line 6'!$B$9:$T$49,19,FALSE)</f>
        <v>5</v>
      </c>
      <c r="AP4" s="3" t="s">
        <v>31</v>
      </c>
      <c r="AQ4" s="2" t="str">
        <f>VLOOKUP($AP4,'[1]7'!$B$7:$K$50,3,FALSE)</f>
        <v>Phan Sarith</v>
      </c>
      <c r="AR4" s="6">
        <f>VLOOKUP($AP4,'[1]7'!$B$7:$K$50,10,FALSE)</f>
        <v>41640</v>
      </c>
      <c r="AS4" s="16">
        <v>0</v>
      </c>
      <c r="AT4" s="2">
        <f>VLOOKUP(AP4,'[2]Line 7'!$B$9:$T$49,19,FALSE)</f>
        <v>2</v>
      </c>
      <c r="AV4" s="3" t="s">
        <v>32</v>
      </c>
      <c r="AW4" s="2" t="str">
        <f>VLOOKUP($AV4,'[1]8.'!$B$7:$K$52,3,FALSE)</f>
        <v>Nou Sophy</v>
      </c>
      <c r="AX4" s="6">
        <f>VLOOKUP($AV4,'[1]8.'!$B$7:$K$52,10,FALSE)</f>
        <v>41072</v>
      </c>
      <c r="AY4" s="16">
        <v>0</v>
      </c>
      <c r="AZ4" s="2">
        <f>VLOOKUP(AV4,'[2]Line 8'!$B$9:$T$49,19,FALSE)</f>
        <v>4</v>
      </c>
      <c r="BB4" s="3" t="s">
        <v>33</v>
      </c>
      <c r="BC4" s="2" t="str">
        <f>VLOOKUP($BB4,'[1]9.'!$B$7:$K$47,3,FALSE)</f>
        <v>Krem Sokha</v>
      </c>
      <c r="BD4" s="6">
        <f>VLOOKUP($BB4,'[1]9.'!$B$7:$K$47,10,FALSE)</f>
        <v>39924</v>
      </c>
      <c r="BE4" s="16">
        <v>0</v>
      </c>
      <c r="BF4" s="2">
        <f>VLOOKUP(BB4,'[2]Line 9'!$B$9:$T$49,19,FALSE)</f>
        <v>7</v>
      </c>
      <c r="BH4" s="3" t="s">
        <v>34</v>
      </c>
      <c r="BI4" s="2" t="str">
        <f>VLOOKUP($BH4,'[1]10.'!$B$7:$K$42,3,FALSE)</f>
        <v>Sen Sophors</v>
      </c>
      <c r="BJ4" s="6">
        <f>VLOOKUP($BH4,'[1]10.'!$B$7:$K$42,10,FALSE)</f>
        <v>40037</v>
      </c>
      <c r="BK4" s="16">
        <v>0</v>
      </c>
      <c r="BL4" s="2">
        <f>VLOOKUP(BH4,'[2]Line 10'!$B$9:$T$49,19,FALSE)</f>
        <v>6</v>
      </c>
      <c r="BN4" s="3" t="s">
        <v>35</v>
      </c>
      <c r="BO4" s="2" t="str">
        <f>VLOOKUP($BN4,[1]BO!$B$7:$K$20,3,FALSE)</f>
        <v>Sat Bunna</v>
      </c>
      <c r="BP4" s="6">
        <f>VLOOKUP($BN4,[1]BO!$B$7:$K$20,10,FALSE)</f>
        <v>40123</v>
      </c>
      <c r="BQ4" s="16">
        <v>15</v>
      </c>
      <c r="BR4" s="2">
        <f>VLOOKUP(BN4,[2]BOSS!$B$9:$T$49,19,FALSE)</f>
        <v>5</v>
      </c>
      <c r="BT4" s="3" t="s">
        <v>36</v>
      </c>
      <c r="BU4" s="2" t="str">
        <f>VLOOKUP($BT4,[1]CU!$B$7:$K$34,3,FALSE)</f>
        <v>Leab Saloeurm</v>
      </c>
      <c r="BV4" s="6">
        <f>VLOOKUP($BT4,[1]CU!$B$7:$K$34,10,FALSE)</f>
        <v>40353</v>
      </c>
      <c r="BW4" s="16">
        <v>0</v>
      </c>
      <c r="BX4" s="2">
        <f>VLOOKUP(BT4,[2]CUT!$B$9:$T$49,19,FALSE)</f>
        <v>6</v>
      </c>
      <c r="BZ4" s="3" t="s">
        <v>37</v>
      </c>
      <c r="CA4" s="2" t="str">
        <f>VLOOKUP($BZ4,[1]TR!$B$7:$K$17,3,FALSE)</f>
        <v>Keo Sothy</v>
      </c>
      <c r="CB4" s="6">
        <f>VLOOKUP($BZ4,[1]TR!$B$7:$K$17,10,FALSE)</f>
        <v>40662</v>
      </c>
      <c r="CC4" s="16">
        <v>0</v>
      </c>
      <c r="CD4" s="2">
        <f>VLOOKUP(BZ4,[2]TR!$B$9:$T$49,19,FALSE)</f>
        <v>5</v>
      </c>
      <c r="CF4" s="3" t="s">
        <v>38</v>
      </c>
      <c r="CG4" s="2" t="str">
        <f>VLOOKUP($CF4,[1]PR!$B$7:$K$29,3,FALSE)</f>
        <v>Khiev De</v>
      </c>
      <c r="CH4" s="6">
        <f>VLOOKUP($CF4,[1]PR!$B$7:$K$29,10,FALSE)</f>
        <v>39357</v>
      </c>
      <c r="CI4" s="16">
        <v>55</v>
      </c>
      <c r="CJ4" s="2">
        <v>0</v>
      </c>
      <c r="CL4" s="3" t="s">
        <v>39</v>
      </c>
      <c r="CM4" s="2" t="str">
        <f>VLOOKUP($CL4,[1]BU!$B$7:$K$16,3,FALSE)</f>
        <v>Pot Pin</v>
      </c>
      <c r="CN4" s="6">
        <f>VLOOKUP($CL4,[1]BU!$B$7:$K$16,10,FALSE)</f>
        <v>41929</v>
      </c>
      <c r="CO4" s="16">
        <v>0</v>
      </c>
      <c r="CP4" s="2">
        <f>VLOOKUP(CL4,[2]BU!$B$9:$T$49,19,FALSE)</f>
        <v>0</v>
      </c>
      <c r="CR4" s="3" t="s">
        <v>40</v>
      </c>
      <c r="CS4" s="2" t="str">
        <f>VLOOKUP($CR4,[1]QC!$B$7:$K$39,3,FALSE)</f>
        <v>Vet Sreynouk</v>
      </c>
      <c r="CT4" s="6">
        <f>VLOOKUP($CR4,[1]QC!$B$7:$K$39,10,FALSE)</f>
        <v>41955</v>
      </c>
      <c r="CU4" s="16">
        <v>0</v>
      </c>
      <c r="CV4" s="2">
        <f>VLOOKUP(CR4,[2]QC!$B$9:$T$49,19,FALSE)</f>
        <v>0</v>
      </c>
      <c r="CX4" s="3" t="s">
        <v>41</v>
      </c>
      <c r="CY4" s="2" t="str">
        <f>VLOOKUP($CX4,[1]OF!$B$7:$K$14,3,FALSE)</f>
        <v>Lon Loch</v>
      </c>
      <c r="CZ4" s="6">
        <f>VLOOKUP($CX4,[1]OF!$B$7:$K$14,10,FALSE)</f>
        <v>39448</v>
      </c>
      <c r="DA4" s="16">
        <v>0</v>
      </c>
      <c r="DB4" s="2">
        <f>VLOOKUP(CX4,[2]OF!$B$9:$T$49,19,FALSE)</f>
        <v>8</v>
      </c>
      <c r="DD4" s="3" t="s">
        <v>42</v>
      </c>
      <c r="DE4" s="2" t="str">
        <f>VLOOKUP($DD4,[1]PA!$B$7:$K$48,3,FALSE)</f>
        <v>Peak Sann</v>
      </c>
      <c r="DF4" s="6">
        <f>VLOOKUP($DD4,[1]PA!$B$7:$K$48,10,FALSE)</f>
        <v>41944</v>
      </c>
      <c r="DG4" s="16">
        <v>10</v>
      </c>
      <c r="DH4" s="2">
        <f>VLOOKUP(DD4,[2]PA!$B$9:$T$49,19,FALSE)</f>
        <v>0</v>
      </c>
      <c r="DJ4" s="3" t="s">
        <v>43</v>
      </c>
      <c r="DK4" s="2" t="str">
        <f>VLOOKUP($DJ4,[1]OTHER!$B$7:$K$29,3,FALSE)</f>
        <v>Pin Munny</v>
      </c>
      <c r="DL4" s="6">
        <f>VLOOKUP($DJ4,[1]OTHER!$B$7:$K$29,10,FALSE)</f>
        <v>41518</v>
      </c>
      <c r="DM4" s="16">
        <v>15</v>
      </c>
      <c r="DN4" s="2">
        <f>VLOOKUP(DJ4,[2]OTHER!$B$9:$T$49,19,FALSE)</f>
        <v>2</v>
      </c>
    </row>
    <row r="5" spans="1:118" x14ac:dyDescent="0.2">
      <c r="A5" s="11" t="s">
        <v>1</v>
      </c>
      <c r="B5" s="12">
        <f>COUNTA(L4:L44)</f>
        <v>40</v>
      </c>
      <c r="C5" s="13" t="e">
        <f>O45</f>
        <v>#N/A</v>
      </c>
      <c r="D5" s="13" t="e">
        <f>P45</f>
        <v>#N/A</v>
      </c>
      <c r="F5" s="3" t="s">
        <v>44</v>
      </c>
      <c r="G5" s="2" t="str">
        <f>VLOOKUP($F5,'[1]1.'!$B$7:$K$48,3,FALSE)</f>
        <v>Min Sreynak</v>
      </c>
      <c r="H5" s="6">
        <f>VLOOKUP($F5,'[1]1.'!$B$7:$K$48,10,FALSE)</f>
        <v>41943</v>
      </c>
      <c r="I5" s="14" t="str">
        <f>DATEDIF(H5,$D$2,"y")&amp;""</f>
        <v>0</v>
      </c>
      <c r="J5" s="15"/>
      <c r="L5" s="3" t="s">
        <v>45</v>
      </c>
      <c r="M5" s="2" t="str">
        <f>VLOOKUP($L5,'[1]2'!$B$7:$K$47,3,FALSE)</f>
        <v>Sok Mon</v>
      </c>
      <c r="N5" s="6">
        <f>VLOOKUP($L5,'[1]2'!$B$7:$K$47,10,FALSE)</f>
        <v>41275</v>
      </c>
      <c r="O5" s="14" t="str">
        <f t="shared" ref="O5:O44" si="0">DATEDIF(N5,$D$2,"y")&amp;""</f>
        <v>2</v>
      </c>
      <c r="P5" s="2">
        <f t="shared" ref="P5:P42" si="1">$E$2*(MAX(0,MIN(10,O5-1)))</f>
        <v>2</v>
      </c>
      <c r="R5" s="3" t="s">
        <v>46</v>
      </c>
      <c r="S5" s="2" t="str">
        <f>VLOOKUP($R5,'[1]3.'!$B$7:$K$35,3,FALSE)</f>
        <v>Mey Kara</v>
      </c>
      <c r="T5" s="6">
        <f>VLOOKUP($R5,'[1]3.'!$B$7:$K$35,10,FALSE)</f>
        <v>41863</v>
      </c>
      <c r="U5" s="14" t="str">
        <f t="shared" ref="U5:U28" si="2">DATEDIF(T5,$D$2,"y")&amp;""</f>
        <v>1</v>
      </c>
      <c r="V5" s="2">
        <f t="shared" ref="V5:V28" si="3">$E$2*(MAX(0,MIN(10,U5-1)))</f>
        <v>0</v>
      </c>
      <c r="X5" s="3" t="s">
        <v>47</v>
      </c>
      <c r="Y5" s="2" t="str">
        <f>VLOOKUP($X5,'[1]4.'!$B$7:$K$46,3,FALSE)</f>
        <v>Baeuk Saran</v>
      </c>
      <c r="Z5" s="6">
        <f>VLOOKUP($X5,'[1]4.'!$B$7:$K$46,10,FALSE)</f>
        <v>40190</v>
      </c>
      <c r="AA5" s="16">
        <v>0</v>
      </c>
      <c r="AB5" s="2">
        <f>VLOOKUP(X5,'[2]Line 4'!$B$9:$T$49,19,FALSE)</f>
        <v>6</v>
      </c>
      <c r="AD5" s="3" t="s">
        <v>48</v>
      </c>
      <c r="AE5" s="2" t="str">
        <f>VLOOKUP($AD5,'[1]5'!$B$7:$K$45,3,FALSE)</f>
        <v>Them Sreytum</v>
      </c>
      <c r="AF5" s="6">
        <f>VLOOKUP($AD5,'[1]5'!$B$7:$K$45,10,FALSE)</f>
        <v>39924</v>
      </c>
      <c r="AG5" s="16">
        <v>0</v>
      </c>
      <c r="AH5" s="2">
        <f>VLOOKUP(AD5,'[2]Line 5'!$B$9:$T$49,19,FALSE)</f>
        <v>7</v>
      </c>
      <c r="AJ5" s="3" t="s">
        <v>49</v>
      </c>
      <c r="AK5" s="2" t="str">
        <f>VLOOKUP($AJ5,'[1]6.'!$B$7:$K$48,3,FALSE)</f>
        <v>Vet Srey neang</v>
      </c>
      <c r="AL5" s="6">
        <f>VLOOKUP($AJ5,'[1]6.'!$B$7:$K$48,10,FALSE)</f>
        <v>41404</v>
      </c>
      <c r="AM5" s="16">
        <v>0</v>
      </c>
      <c r="AN5" s="2">
        <f>VLOOKUP(AJ5,'[2]Line 6'!$B$9:$T$49,19,FALSE)</f>
        <v>3</v>
      </c>
      <c r="AP5" s="3" t="s">
        <v>50</v>
      </c>
      <c r="AQ5" s="2" t="str">
        <f>VLOOKUP($AP5,'[1]7'!$B$7:$K$50,3,FALSE)</f>
        <v>Pang Phan</v>
      </c>
      <c r="AR5" s="6">
        <f>VLOOKUP($AP5,'[1]7'!$B$7:$K$50,10,FALSE)</f>
        <v>40008</v>
      </c>
      <c r="AS5" s="16">
        <v>0</v>
      </c>
      <c r="AT5" s="2">
        <f>VLOOKUP(AP5,'[2]Line 7'!$B$9:$T$49,19,FALSE)</f>
        <v>7</v>
      </c>
      <c r="AV5" s="3" t="s">
        <v>51</v>
      </c>
      <c r="AW5" s="2" t="str">
        <f>VLOOKUP($AV5,'[1]8.'!$B$7:$K$52,3,FALSE)</f>
        <v>Van Piseth</v>
      </c>
      <c r="AX5" s="6">
        <f>VLOOKUP($AV5,'[1]8.'!$B$7:$K$52,10,FALSE)</f>
        <v>41496</v>
      </c>
      <c r="AY5" s="16">
        <v>0</v>
      </c>
      <c r="AZ5" s="2">
        <f>VLOOKUP(AV5,'[2]Line 8'!$B$9:$T$49,19,FALSE)</f>
        <v>2</v>
      </c>
      <c r="BB5" s="3" t="s">
        <v>52</v>
      </c>
      <c r="BC5" s="2" t="str">
        <f>VLOOKUP($BB5,'[1]9.'!$B$7:$K$47,3,FALSE)</f>
        <v>Ron Kunthea</v>
      </c>
      <c r="BD5" s="6">
        <f>VLOOKUP($BB5,'[1]9.'!$B$7:$K$47,10,FALSE)</f>
        <v>39988</v>
      </c>
      <c r="BE5" s="16">
        <v>0</v>
      </c>
      <c r="BF5" s="2">
        <f>VLOOKUP(BB5,'[2]Line 9'!$B$9:$T$49,19,FALSE)</f>
        <v>7</v>
      </c>
      <c r="BH5" s="3" t="s">
        <v>53</v>
      </c>
      <c r="BI5" s="2" t="str">
        <f>VLOOKUP($BH5,'[1]10.'!$B$7:$K$42,3,FALSE)</f>
        <v>An Sothavy</v>
      </c>
      <c r="BJ5" s="6">
        <f>VLOOKUP($BH5,'[1]10.'!$B$7:$K$42,10,FALSE)</f>
        <v>41255</v>
      </c>
      <c r="BK5" s="16">
        <v>0</v>
      </c>
      <c r="BL5" s="2">
        <f>VLOOKUP(BH5,'[2]Line 10'!$B$9:$T$49,19,FALSE)</f>
        <v>3</v>
      </c>
      <c r="BN5" s="3" t="s">
        <v>54</v>
      </c>
      <c r="BO5" s="2" t="str">
        <f>VLOOKUP($BN5,[1]BO!$B$7:$K$20,3,FALSE)</f>
        <v>Launh Mom</v>
      </c>
      <c r="BP5" s="6">
        <f>VLOOKUP($BN5,[1]BO!$B$7:$K$20,10,FALSE)</f>
        <v>41579</v>
      </c>
      <c r="BQ5" s="16">
        <v>0</v>
      </c>
      <c r="BR5" s="2">
        <f>VLOOKUP(BN5,[2]BOSS!$B$9:$T$49,19,FALSE)</f>
        <v>2</v>
      </c>
      <c r="BT5" s="3" t="s">
        <v>55</v>
      </c>
      <c r="BU5" s="2" t="str">
        <f>VLOOKUP($BT5,[1]CU!$B$7:$K$34,3,FALSE)</f>
        <v>Khun Somaly</v>
      </c>
      <c r="BV5" s="6">
        <f>VLOOKUP($BT5,[1]CU!$B$7:$K$34,10,FALSE)</f>
        <v>40494</v>
      </c>
      <c r="BW5" s="16">
        <v>0</v>
      </c>
      <c r="BX5" s="17">
        <v>0</v>
      </c>
      <c r="BZ5" s="3" t="s">
        <v>56</v>
      </c>
      <c r="CA5" s="2" t="str">
        <f>VLOOKUP($BZ5,[1]TR!$B$7:$K$17,3,FALSE)</f>
        <v>Soeun Rady</v>
      </c>
      <c r="CB5" s="6">
        <f>VLOOKUP($BZ5,[1]TR!$B$7:$K$17,10,FALSE)</f>
        <v>41780</v>
      </c>
      <c r="CC5" s="16">
        <v>0</v>
      </c>
      <c r="CD5" s="2">
        <f>VLOOKUP(BZ5,[2]TR!$B$9:$T$49,19,FALSE)</f>
        <v>2</v>
      </c>
      <c r="CF5" s="3" t="s">
        <v>57</v>
      </c>
      <c r="CG5" s="2" t="str">
        <f>VLOOKUP($CF5,[1]PR!$B$7:$K$29,3,FALSE)</f>
        <v>Yim Sol</v>
      </c>
      <c r="CH5" s="6">
        <f>VLOOKUP($CF5,[1]PR!$B$7:$K$29,10,FALSE)</f>
        <v>40087</v>
      </c>
      <c r="CI5" s="16">
        <v>30</v>
      </c>
      <c r="CJ5" s="2">
        <f>VLOOKUP(CF5,[2]PR!$B$9:$T$49,19,FALSE)</f>
        <v>6</v>
      </c>
      <c r="CL5" s="3" t="s">
        <v>58</v>
      </c>
      <c r="CM5" s="2" t="str">
        <f>VLOOKUP($CL5,[1]BU!$B$7:$K$16,3,FALSE)</f>
        <v>Srem Rathana</v>
      </c>
      <c r="CN5" s="6">
        <f>VLOOKUP($CL5,[1]BU!$B$7:$K$16,10,FALSE)</f>
        <v>41933</v>
      </c>
      <c r="CO5" s="16">
        <v>0</v>
      </c>
      <c r="CP5" s="2">
        <f>VLOOKUP(CL5,[2]BU!$B$9:$T$49,19,FALSE)</f>
        <v>0</v>
      </c>
      <c r="CR5" s="3" t="s">
        <v>59</v>
      </c>
      <c r="CS5" s="2" t="str">
        <f>VLOOKUP($CR5,[1]QC!$B$7:$K$39,3,FALSE)</f>
        <v>Pich Sarim</v>
      </c>
      <c r="CT5" s="6">
        <f>VLOOKUP($CR5,[1]QC!$B$7:$K$39,10,FALSE)</f>
        <v>39923</v>
      </c>
      <c r="CU5" s="16">
        <v>0</v>
      </c>
      <c r="CV5" s="2">
        <f>VLOOKUP(CR5,[2]QC!$B$9:$T$49,19,FALSE)</f>
        <v>7</v>
      </c>
      <c r="CX5" s="3" t="s">
        <v>60</v>
      </c>
      <c r="CY5" s="2" t="s">
        <v>61</v>
      </c>
      <c r="CZ5" s="6">
        <f>VLOOKUP($CX5,[1]OF!$B$7:$K$14,10,FALSE)</f>
        <v>41962</v>
      </c>
      <c r="DA5" s="16">
        <v>0</v>
      </c>
      <c r="DB5" s="2">
        <f>VLOOKUP(CX5,[2]OF!$B$9:$T$49,19,FALSE)</f>
        <v>0</v>
      </c>
      <c r="DD5" s="3" t="s">
        <v>62</v>
      </c>
      <c r="DE5" s="2" t="str">
        <f>VLOOKUP($DD5,[1]PA!$B$7:$K$48,3,FALSE)</f>
        <v>Toem Minea</v>
      </c>
      <c r="DF5" s="6">
        <f>VLOOKUP($DD5,[1]PA!$B$7:$K$48,10,FALSE)</f>
        <v>42186</v>
      </c>
      <c r="DG5" s="16">
        <v>0</v>
      </c>
      <c r="DH5" s="2">
        <f>VLOOKUP(DD5,[2]PA!$B$9:$T$49,19,FALSE)</f>
        <v>0</v>
      </c>
      <c r="DJ5" s="3" t="s">
        <v>63</v>
      </c>
      <c r="DK5" s="2" t="str">
        <f>VLOOKUP($DJ5,[1]OTHER!$B$7:$K$29,3,FALSE)</f>
        <v>Chroek Roeurn</v>
      </c>
      <c r="DL5" s="6">
        <f>VLOOKUP($DJ5,[1]OTHER!$B$7:$K$29,10,FALSE)</f>
        <v>41796</v>
      </c>
      <c r="DM5" s="16">
        <v>0</v>
      </c>
      <c r="DN5" s="2">
        <f>VLOOKUP(DJ5,[2]OTHER!$B$9:$T$49,19,FALSE)</f>
        <v>2</v>
      </c>
    </row>
    <row r="6" spans="1:118" x14ac:dyDescent="0.2">
      <c r="A6" s="11" t="s">
        <v>2</v>
      </c>
      <c r="B6" s="12">
        <f>COUNTA(R4:R29)</f>
        <v>26</v>
      </c>
      <c r="C6" s="13" t="e">
        <f>U30</f>
        <v>#N/A</v>
      </c>
      <c r="D6" s="13" t="e">
        <f>V30</f>
        <v>#N/A</v>
      </c>
      <c r="F6" s="3" t="s">
        <v>64</v>
      </c>
      <c r="G6" s="2" t="str">
        <f>VLOOKUP($F6,'[1]1.'!$B$7:$K$48,3,FALSE)</f>
        <v>Neang Penh</v>
      </c>
      <c r="H6" s="6">
        <f>VLOOKUP($F6,'[1]1.'!$B$7:$K$48,10,FALSE)</f>
        <v>41870</v>
      </c>
      <c r="I6" s="14" t="str">
        <f t="shared" ref="I6:I43" si="4">DATEDIF(H6,$D$2,"y")&amp;""</f>
        <v>1</v>
      </c>
      <c r="J6" s="15"/>
      <c r="L6" s="3" t="s">
        <v>65</v>
      </c>
      <c r="M6" s="2" t="str">
        <f>VLOOKUP($L6,'[1]2'!$B$7:$K$47,3,FALSE)</f>
        <v>Chan Sarit</v>
      </c>
      <c r="N6" s="6">
        <f>VLOOKUP($L6,'[1]2'!$B$7:$K$47,10,FALSE)</f>
        <v>39329</v>
      </c>
      <c r="O6" s="14" t="str">
        <f>DATEDIF(N6,$D$2,"y")&amp;""</f>
        <v>8</v>
      </c>
      <c r="P6" s="2">
        <f t="shared" si="1"/>
        <v>14</v>
      </c>
      <c r="R6" s="3" t="s">
        <v>66</v>
      </c>
      <c r="S6" s="2" t="str">
        <f>VLOOKUP($R6,'[1]3.'!$B$7:$K$35,3,FALSE)</f>
        <v>Nhanh Chhay</v>
      </c>
      <c r="T6" s="6">
        <f>VLOOKUP($R6,'[1]3.'!$B$7:$K$35,10,FALSE)</f>
        <v>41872</v>
      </c>
      <c r="U6" s="14" t="str">
        <f t="shared" si="2"/>
        <v>1</v>
      </c>
      <c r="V6" s="2">
        <f t="shared" si="3"/>
        <v>0</v>
      </c>
      <c r="X6" s="3" t="s">
        <v>67</v>
      </c>
      <c r="Y6" s="2" t="str">
        <f>VLOOKUP($X6,'[1]4.'!$B$7:$K$46,3,FALSE)</f>
        <v>Sok Vanda</v>
      </c>
      <c r="Z6" s="6">
        <f>VLOOKUP($X6,'[1]4.'!$B$7:$K$46,10,FALSE)</f>
        <v>41660</v>
      </c>
      <c r="AA6" s="16">
        <v>0</v>
      </c>
      <c r="AB6" s="2">
        <f>VLOOKUP(X6,'[2]Line 4'!$B$9:$T$49,19,FALSE)</f>
        <v>2</v>
      </c>
      <c r="AD6" s="3" t="s">
        <v>68</v>
      </c>
      <c r="AE6" s="2" t="str">
        <f>VLOOKUP($AD6,'[1]5'!$B$7:$K$45,3,FALSE)</f>
        <v>Song Sokong</v>
      </c>
      <c r="AF6" s="6">
        <f>VLOOKUP($AD6,'[1]5'!$B$7:$K$45,10,FALSE)</f>
        <v>41615</v>
      </c>
      <c r="AG6" s="16">
        <v>0</v>
      </c>
      <c r="AH6" s="2">
        <f>VLOOKUP(AD6,'[2]Line 5'!$B$9:$T$49,19,FALSE)</f>
        <v>2</v>
      </c>
      <c r="AJ6" s="3" t="s">
        <v>69</v>
      </c>
      <c r="AK6" s="2" t="str">
        <f>VLOOKUP($AJ6,'[1]6.'!$B$7:$K$48,3,FALSE)</f>
        <v>Chim Srey Moa</v>
      </c>
      <c r="AL6" s="6">
        <f>VLOOKUP($AJ6,'[1]6.'!$B$7:$K$48,10,FALSE)</f>
        <v>41867</v>
      </c>
      <c r="AM6" s="16">
        <v>0</v>
      </c>
      <c r="AN6" s="2">
        <f>VLOOKUP(AJ6,'[2]Line 6'!$B$9:$T$49,19,FALSE)</f>
        <v>0</v>
      </c>
      <c r="AP6" s="3" t="s">
        <v>70</v>
      </c>
      <c r="AQ6" s="2" t="str">
        <f>VLOOKUP($AP6,'[1]7'!$B$7:$K$50,3,FALSE)</f>
        <v>Cho Sarorn</v>
      </c>
      <c r="AR6" s="6">
        <f>VLOOKUP($AP6,'[1]7'!$B$7:$K$50,10,FALSE)</f>
        <v>41751</v>
      </c>
      <c r="AS6" s="16">
        <v>0</v>
      </c>
      <c r="AT6" s="2">
        <f>VLOOKUP(AP6,'[2]Line 7'!$B$9:$T$49,19,FALSE)</f>
        <v>2</v>
      </c>
      <c r="AV6" s="3" t="s">
        <v>71</v>
      </c>
      <c r="AW6" s="2" t="str">
        <f>VLOOKUP($AV6,'[1]8.'!$B$7:$K$52,3,FALSE)</f>
        <v>Ouch Lout</v>
      </c>
      <c r="AX6" s="6">
        <f>VLOOKUP($AV6,'[1]8.'!$B$7:$K$52,10,FALSE)</f>
        <v>41289</v>
      </c>
      <c r="AY6" s="16">
        <v>0</v>
      </c>
      <c r="AZ6" s="2">
        <f>VLOOKUP(AV6,'[2]Line 8'!$B$9:$T$49,19,FALSE)</f>
        <v>3</v>
      </c>
      <c r="BB6" s="3" t="s">
        <v>72</v>
      </c>
      <c r="BC6" s="2" t="str">
        <f>VLOOKUP($BB6,'[1]9.'!$B$7:$K$47,3,FALSE)</f>
        <v>Phorn Theary</v>
      </c>
      <c r="BD6" s="6">
        <f>VLOOKUP($BB6,'[1]9.'!$B$7:$K$47,10,FALSE)</f>
        <v>41883</v>
      </c>
      <c r="BE6" s="16">
        <v>0</v>
      </c>
      <c r="BF6" s="2">
        <f>VLOOKUP(BB6,'[2]Line 9'!$B$9:$T$49,19,FALSE)</f>
        <v>0</v>
      </c>
      <c r="BH6" s="3" t="s">
        <v>73</v>
      </c>
      <c r="BI6" s="2" t="str">
        <f>VLOOKUP($BH6,'[1]10.'!$B$7:$K$42,3,FALSE)</f>
        <v>Om Ny</v>
      </c>
      <c r="BJ6" s="6">
        <f>VLOOKUP($BH6,'[1]10.'!$B$7:$K$42,10,FALSE)</f>
        <v>41385</v>
      </c>
      <c r="BK6" s="16">
        <v>0</v>
      </c>
      <c r="BL6" s="2">
        <f>VLOOKUP(BH6,'[2]Line 10'!$B$9:$T$49,19,FALSE)</f>
        <v>3</v>
      </c>
      <c r="BN6" s="3" t="s">
        <v>74</v>
      </c>
      <c r="BO6" s="2" t="str">
        <f>VLOOKUP($BN6,[1]BO!$B$7:$K$20,3,FALSE)</f>
        <v>Tuong Sreyneang</v>
      </c>
      <c r="BP6" s="6">
        <f>VLOOKUP($BN6,[1]BO!$B$7:$K$20,10,FALSE)</f>
        <v>41561</v>
      </c>
      <c r="BQ6" s="16">
        <v>0</v>
      </c>
      <c r="BR6" s="2">
        <f>VLOOKUP(BN6,[2]BOSS!$B$9:$T$49,19,FALSE)</f>
        <v>2</v>
      </c>
      <c r="BT6" s="3" t="s">
        <v>75</v>
      </c>
      <c r="BU6" s="2" t="str">
        <f>VLOOKUP($BT6,[1]CU!$B$7:$K$34,3,FALSE)</f>
        <v>Hak Sokhorn</v>
      </c>
      <c r="BV6" s="6">
        <f>VLOOKUP($BT6,[1]CU!$B$7:$K$34,10,FALSE)</f>
        <v>39928</v>
      </c>
      <c r="BW6" s="16">
        <v>0</v>
      </c>
      <c r="BX6" s="2">
        <f>VLOOKUP(BT6,[2]CUT!$B$9:$T$49,19,FALSE)</f>
        <v>7</v>
      </c>
      <c r="BZ6" s="3" t="s">
        <v>76</v>
      </c>
      <c r="CA6" s="2" t="str">
        <f>VLOOKUP($BZ6,[1]TR!$B$7:$K$17,3,FALSE)</f>
        <v>Orn Hen</v>
      </c>
      <c r="CB6" s="6">
        <f>VLOOKUP($BZ6,[1]TR!$B$7:$K$17,10,FALSE)</f>
        <v>41803</v>
      </c>
      <c r="CC6" s="16">
        <v>0</v>
      </c>
      <c r="CD6" s="2">
        <f>VLOOKUP(BZ6,[2]TR!$B$9:$T$49,19,FALSE)</f>
        <v>2</v>
      </c>
      <c r="CF6" s="3" t="s">
        <v>77</v>
      </c>
      <c r="CG6" s="2" t="str">
        <f>VLOOKUP($CF6,[1]PR!$B$7:$K$29,3,FALSE)</f>
        <v>Yan Bun Thorn</v>
      </c>
      <c r="CH6" s="6">
        <f>VLOOKUP($CF6,[1]PR!$B$7:$K$29,10,FALSE)</f>
        <v>41139</v>
      </c>
      <c r="CI6" s="16">
        <v>0</v>
      </c>
      <c r="CJ6" s="2">
        <f>VLOOKUP(CF6,[2]PR!$B$9:$T$49,19,FALSE)</f>
        <v>3</v>
      </c>
      <c r="CL6" s="3" t="s">
        <v>78</v>
      </c>
      <c r="CM6" s="2" t="str">
        <f>VLOOKUP($CL6,[1]BU!$B$7:$K$16,3,FALSE)</f>
        <v>Yann Sorphea</v>
      </c>
      <c r="CN6" s="6">
        <f>VLOOKUP($CL6,[1]BU!$B$7:$K$16,10,FALSE)</f>
        <v>41960</v>
      </c>
      <c r="CO6" s="16">
        <v>0</v>
      </c>
      <c r="CP6" s="2">
        <f>VLOOKUP(CL6,[2]BU!$B$9:$T$49,19,FALSE)</f>
        <v>0</v>
      </c>
      <c r="CR6" s="3" t="s">
        <v>79</v>
      </c>
      <c r="CS6" s="2" t="str">
        <f>VLOOKUP($CR6,[1]QC!$B$7:$K$39,3,FALSE)</f>
        <v>Tim Ny</v>
      </c>
      <c r="CT6" s="6">
        <f>VLOOKUP($CR6,[1]QC!$B$7:$K$39,10,FALSE)</f>
        <v>41395</v>
      </c>
      <c r="CU6" s="16">
        <v>130</v>
      </c>
      <c r="CV6" s="2">
        <v>0</v>
      </c>
      <c r="CX6" s="3" t="s">
        <v>80</v>
      </c>
      <c r="CY6" s="2" t="s">
        <v>81</v>
      </c>
      <c r="CZ6" s="6">
        <f>VLOOKUP($CX6,[1]OF!$B$7:$K$14,10,FALSE)</f>
        <v>42095</v>
      </c>
      <c r="DA6" s="16">
        <v>0</v>
      </c>
      <c r="DB6" s="2">
        <f>VLOOKUP(CX6,[2]OF!$B$9:$T$49,19,FALSE)</f>
        <v>0</v>
      </c>
      <c r="DD6" s="3" t="s">
        <v>82</v>
      </c>
      <c r="DE6" s="2" t="str">
        <f>VLOOKUP($DD6,[1]PA!$B$7:$K$48,3,FALSE)</f>
        <v>Hoem Chreb</v>
      </c>
      <c r="DF6" s="6">
        <f>VLOOKUP($DD6,[1]PA!$B$7:$K$48,10,FALSE)</f>
        <v>41548</v>
      </c>
      <c r="DG6" s="16">
        <v>5</v>
      </c>
      <c r="DH6" s="2">
        <f>VLOOKUP(DD6,[2]PA!$B$9:$T$49,19,FALSE)</f>
        <v>2</v>
      </c>
      <c r="DJ6" s="3" t="s">
        <v>83</v>
      </c>
      <c r="DK6" s="2" t="str">
        <f>VLOOKUP($DJ6,[1]OTHER!$B$7:$K$29,3,FALSE)</f>
        <v>Men Vannoeun</v>
      </c>
      <c r="DL6" s="6">
        <f>VLOOKUP($DJ6,[1]OTHER!$B$7:$K$29,10,FALSE)</f>
        <v>42064</v>
      </c>
      <c r="DM6" s="16">
        <v>30</v>
      </c>
      <c r="DN6" s="2">
        <f>VLOOKUP(DJ6,[2]OTHER!$B$9:$T$49,19,FALSE)</f>
        <v>1</v>
      </c>
    </row>
    <row r="7" spans="1:118" x14ac:dyDescent="0.2">
      <c r="A7" s="11" t="s">
        <v>3</v>
      </c>
      <c r="B7" s="18">
        <f>COUNTA(X4:X38)</f>
        <v>35</v>
      </c>
      <c r="C7" s="13">
        <f>AA39</f>
        <v>20</v>
      </c>
      <c r="D7" s="13">
        <f>AB39</f>
        <v>64</v>
      </c>
      <c r="F7" s="3" t="s">
        <v>84</v>
      </c>
      <c r="G7" s="2" t="str">
        <f>VLOOKUP($F7,'[1]1.'!$B$7:$K$48,3,FALSE)</f>
        <v>Chea Peou</v>
      </c>
      <c r="H7" s="6">
        <f>VLOOKUP($F7,'[1]1.'!$B$7:$K$48,10,FALSE)</f>
        <v>41564</v>
      </c>
      <c r="I7" s="14" t="str">
        <f t="shared" si="4"/>
        <v>1</v>
      </c>
      <c r="J7" s="15"/>
      <c r="L7" s="3" t="s">
        <v>85</v>
      </c>
      <c r="M7" s="2" t="str">
        <f>VLOOKUP($L7,'[1]2'!$B$7:$K$47,3,FALSE)</f>
        <v>Nuon Sok Mom</v>
      </c>
      <c r="N7" s="6">
        <f>VLOOKUP($L7,'[1]2'!$B$7:$K$47,10,FALSE)</f>
        <v>41365</v>
      </c>
      <c r="O7" s="14" t="str">
        <f t="shared" si="0"/>
        <v>2</v>
      </c>
      <c r="P7" s="2">
        <f t="shared" si="1"/>
        <v>2</v>
      </c>
      <c r="R7" s="3" t="s">
        <v>86</v>
      </c>
      <c r="S7" s="2" t="str">
        <f>VLOOKUP($R7,'[1]3.'!$B$7:$K$35,3,FALSE)</f>
        <v>Khan Som On</v>
      </c>
      <c r="T7" s="6">
        <f>VLOOKUP($R7,'[1]3.'!$B$7:$K$35,10,FALSE)</f>
        <v>41661</v>
      </c>
      <c r="U7" s="14" t="str">
        <f t="shared" si="2"/>
        <v>1</v>
      </c>
      <c r="V7" s="2">
        <f t="shared" si="3"/>
        <v>0</v>
      </c>
      <c r="X7" s="3" t="s">
        <v>87</v>
      </c>
      <c r="Y7" s="2" t="str">
        <f>VLOOKUP($X7,'[1]4.'!$B$7:$K$46,3,FALSE)</f>
        <v>Mann Vuthy</v>
      </c>
      <c r="Z7" s="6">
        <f>VLOOKUP($X7,'[1]4.'!$B$7:$K$46,10,FALSE)</f>
        <v>41673</v>
      </c>
      <c r="AA7" s="16">
        <v>0</v>
      </c>
      <c r="AB7" s="2">
        <f>VLOOKUP(X7,'[2]Line 4'!$B$9:$T$49,19,FALSE)</f>
        <v>2</v>
      </c>
      <c r="AD7" s="3" t="s">
        <v>88</v>
      </c>
      <c r="AE7" s="2" t="str">
        <f>VLOOKUP($AD7,'[1]5'!$B$7:$K$45,3,FALSE)</f>
        <v>Eang Sreyda</v>
      </c>
      <c r="AF7" s="6">
        <f>VLOOKUP($AD7,'[1]5'!$B$7:$K$45,10,FALSE)</f>
        <v>41499</v>
      </c>
      <c r="AG7" s="16">
        <v>0</v>
      </c>
      <c r="AH7" s="2">
        <f>VLOOKUP(AD7,'[2]Line 5'!$B$9:$T$49,19,FALSE)</f>
        <v>2</v>
      </c>
      <c r="AJ7" s="3" t="s">
        <v>89</v>
      </c>
      <c r="AK7" s="2" t="str">
        <f>VLOOKUP($AJ7,'[1]6.'!$B$7:$K$48,3,FALSE)</f>
        <v>Seab Sreyneang</v>
      </c>
      <c r="AL7" s="6">
        <f>VLOOKUP($AJ7,'[1]6.'!$B$7:$K$48,10,FALSE)</f>
        <v>41667</v>
      </c>
      <c r="AM7" s="16">
        <v>0</v>
      </c>
      <c r="AN7" s="2">
        <f>VLOOKUP(AJ7,'[2]Line 6'!$B$9:$T$49,19,FALSE)</f>
        <v>2</v>
      </c>
      <c r="AP7" s="3" t="s">
        <v>90</v>
      </c>
      <c r="AQ7" s="2" t="str">
        <f>VLOOKUP($AP7,'[1]7'!$B$7:$K$50,3,FALSE)</f>
        <v>Nuon Chantha</v>
      </c>
      <c r="AR7" s="6">
        <f>VLOOKUP($AP7,'[1]7'!$B$7:$K$50,10,FALSE)</f>
        <v>41919</v>
      </c>
      <c r="AS7" s="16">
        <v>0</v>
      </c>
      <c r="AT7" s="2">
        <f>VLOOKUP(AP7,'[2]Line 7'!$B$9:$T$49,19,FALSE)</f>
        <v>0</v>
      </c>
      <c r="AV7" s="3" t="s">
        <v>91</v>
      </c>
      <c r="AW7" s="2" t="str">
        <f>VLOOKUP($AV7,'[1]8.'!$B$7:$K$52,3,FALSE)</f>
        <v>Chan Sreynet</v>
      </c>
      <c r="AX7" s="6">
        <f>VLOOKUP($AV7,'[1]8.'!$B$7:$K$52,10,FALSE)</f>
        <v>39997</v>
      </c>
      <c r="AY7" s="16">
        <v>0</v>
      </c>
      <c r="AZ7" s="2">
        <f>VLOOKUP(AV7,'[2]Line 8'!$B$9:$T$49,19,FALSE)</f>
        <v>7</v>
      </c>
      <c r="BB7" s="3" t="s">
        <v>92</v>
      </c>
      <c r="BC7" s="2" t="str">
        <f>VLOOKUP($BB7,'[1]9.'!$B$7:$K$47,3,FALSE)</f>
        <v>Sokhom Sochea</v>
      </c>
      <c r="BD7" s="6">
        <f>VLOOKUP($BB7,'[1]9.'!$B$7:$K$47,10,FALSE)</f>
        <v>41020</v>
      </c>
      <c r="BE7" s="16">
        <v>0</v>
      </c>
      <c r="BF7" s="2">
        <f>VLOOKUP(BB7,'[2]Line 9'!$B$9:$T$49,19,FALSE)</f>
        <v>4</v>
      </c>
      <c r="BH7" s="3" t="s">
        <v>93</v>
      </c>
      <c r="BI7" s="2" t="str">
        <f>VLOOKUP($BH7,'[1]10.'!$B$7:$K$42,3,FALSE)</f>
        <v>Sen Sophy</v>
      </c>
      <c r="BJ7" s="6">
        <f>VLOOKUP($BH7,'[1]10.'!$B$7:$K$42,10,FALSE)</f>
        <v>40037</v>
      </c>
      <c r="BK7" s="16">
        <v>0</v>
      </c>
      <c r="BL7" s="2">
        <f>VLOOKUP(BH7,'[2]Line 10'!$B$9:$T$49,19,FALSE)</f>
        <v>6</v>
      </c>
      <c r="BN7" s="3" t="s">
        <v>94</v>
      </c>
      <c r="BO7" s="2" t="str">
        <f>VLOOKUP($BN7,[1]BO!$B$7:$K$20,3,FALSE)</f>
        <v>Nou Lab</v>
      </c>
      <c r="BP7" s="6">
        <f>VLOOKUP($BN7,[1]BO!$B$7:$K$20,10,FALSE)</f>
        <v>41412</v>
      </c>
      <c r="BQ7" s="16">
        <v>0</v>
      </c>
      <c r="BR7" s="2">
        <f>VLOOKUP(BN7,[2]BOSS!$B$9:$T$49,19,FALSE)</f>
        <v>0</v>
      </c>
      <c r="BT7" s="3" t="s">
        <v>95</v>
      </c>
      <c r="BU7" s="2" t="str">
        <f>VLOOKUP($BT7,[1]CU!$B$7:$K$34,3,FALSE)</f>
        <v>Dy Dany</v>
      </c>
      <c r="BV7" s="6">
        <f>VLOOKUP($BT7,[1]CU!$B$7:$K$34,10,FALSE)</f>
        <v>38909</v>
      </c>
      <c r="BW7" s="16">
        <v>0</v>
      </c>
      <c r="BX7" s="2">
        <f>VLOOKUP(BT7,[2]CUT!$B$9:$T$49,19,FALSE)</f>
        <v>0</v>
      </c>
      <c r="BZ7" s="3" t="s">
        <v>96</v>
      </c>
      <c r="CA7" s="2" t="str">
        <f>VLOOKUP($BZ7,[1]TR!$B$7:$K$17,3,FALSE)</f>
        <v>Hean Sreynath</v>
      </c>
      <c r="CB7" s="6">
        <f>VLOOKUP($BZ7,[1]TR!$B$7:$K$17,10,FALSE)</f>
        <v>42009</v>
      </c>
      <c r="CC7" s="16">
        <v>0</v>
      </c>
      <c r="CD7" s="2">
        <f>VLOOKUP(BZ7,[2]TR!$B$9:$T$49,19,FALSE)</f>
        <v>0</v>
      </c>
      <c r="CF7" s="3" t="s">
        <v>97</v>
      </c>
      <c r="CG7" s="2" t="str">
        <f>VLOOKUP($CF7,[1]PR!$B$7:$K$29,3,FALSE)</f>
        <v>Khon Sreylem</v>
      </c>
      <c r="CH7" s="6">
        <f>VLOOKUP($CF7,[1]PR!$B$7:$K$29,10,FALSE)</f>
        <v>41388</v>
      </c>
      <c r="CI7" s="16">
        <v>0</v>
      </c>
      <c r="CJ7" s="2">
        <f>VLOOKUP(CF7,[2]PR!$B$9:$T$49,19,FALSE)</f>
        <v>3</v>
      </c>
      <c r="CL7" s="3" t="s">
        <v>98</v>
      </c>
      <c r="CM7" s="2" t="str">
        <f>VLOOKUP($CL7,[1]BU!$B$7:$K$16,3,FALSE)</f>
        <v>Khorn Chomrong</v>
      </c>
      <c r="CN7" s="6">
        <f>VLOOKUP($CL7,[1]BU!$B$7:$K$16,10,FALSE)</f>
        <v>42149</v>
      </c>
      <c r="CO7" s="16">
        <v>0</v>
      </c>
      <c r="CP7" s="2">
        <f>VLOOKUP(CL7,[2]BU!$B$9:$T$49,19,FALSE)</f>
        <v>0</v>
      </c>
      <c r="CR7" s="3" t="s">
        <v>99</v>
      </c>
      <c r="CS7" s="2" t="str">
        <f>VLOOKUP($CR7,[1]QC!$B$7:$K$39,3,FALSE)</f>
        <v>Chhan Ery</v>
      </c>
      <c r="CT7" s="6">
        <f>VLOOKUP($CR7,[1]QC!$B$7:$K$39,10,FALSE)</f>
        <v>41492</v>
      </c>
      <c r="CU7" s="16">
        <v>0</v>
      </c>
      <c r="CV7" s="2">
        <f>VLOOKUP(CR7,[2]QC!$B$9:$T$49,19,FALSE)</f>
        <v>2</v>
      </c>
      <c r="CX7" s="3" t="s">
        <v>100</v>
      </c>
      <c r="CY7" s="2" t="s">
        <v>101</v>
      </c>
      <c r="CZ7" s="6">
        <f>VLOOKUP($CX7,[1]OF!$B$7:$K$14,10,FALSE)</f>
        <v>39531</v>
      </c>
      <c r="DA7" s="16">
        <v>0</v>
      </c>
      <c r="DB7" s="2">
        <f>VLOOKUP(CX7,[2]OF!$B$9:$T$49,19,FALSE)</f>
        <v>8</v>
      </c>
      <c r="DD7" s="3" t="s">
        <v>102</v>
      </c>
      <c r="DE7" s="2" t="str">
        <f>VLOOKUP($DD7,[1]PA!$B$7:$K$48,3,FALSE)</f>
        <v>Kann Chanthol</v>
      </c>
      <c r="DF7" s="6">
        <f>VLOOKUP($DD7,[1]PA!$B$7:$K$48,10,FALSE)</f>
        <v>40408</v>
      </c>
      <c r="DG7" s="16">
        <v>0</v>
      </c>
      <c r="DH7" s="2">
        <f>VLOOKUP(DD7,[2]PA!$B$9:$T$49,19,FALSE)</f>
        <v>6</v>
      </c>
      <c r="DJ7" s="3" t="s">
        <v>103</v>
      </c>
      <c r="DK7" s="2" t="str">
        <f>VLOOKUP($DJ7,[1]OTHER!$B$7:$K$29,3,FALSE)</f>
        <v>Baur Sambok</v>
      </c>
      <c r="DL7" s="6">
        <f>VLOOKUP($DJ7,[1]OTHER!$B$7:$K$29,10,FALSE)</f>
        <v>41183</v>
      </c>
      <c r="DM7" s="16">
        <v>0</v>
      </c>
      <c r="DN7" s="2">
        <v>0</v>
      </c>
    </row>
    <row r="8" spans="1:118" x14ac:dyDescent="0.2">
      <c r="A8" s="11" t="s">
        <v>4</v>
      </c>
      <c r="B8" s="18">
        <f>COUNTA(AD4:AD37)</f>
        <v>34</v>
      </c>
      <c r="C8" s="13">
        <f>AG38</f>
        <v>20</v>
      </c>
      <c r="D8" s="13">
        <f>AH38</f>
        <v>50</v>
      </c>
      <c r="F8" s="3" t="s">
        <v>104</v>
      </c>
      <c r="G8" s="2" t="str">
        <f>VLOOKUP($F8,'[1]1.'!$B$7:$K$48,3,FALSE)</f>
        <v>Yory Yeng</v>
      </c>
      <c r="H8" s="6">
        <f>VLOOKUP($F8,'[1]1.'!$B$7:$K$48,10,FALSE)</f>
        <v>41072</v>
      </c>
      <c r="I8" s="14" t="str">
        <f t="shared" si="4"/>
        <v>3</v>
      </c>
      <c r="J8" s="15"/>
      <c r="L8" s="3" t="s">
        <v>105</v>
      </c>
      <c r="M8" s="2" t="str">
        <f>VLOOKUP($L8,'[1]2'!$B$7:$K$47,3,FALSE)</f>
        <v>Ven Sreynich</v>
      </c>
      <c r="N8" s="6">
        <f>VLOOKUP($L8,'[1]2'!$B$7:$K$47,10,FALSE)</f>
        <v>41631</v>
      </c>
      <c r="O8" s="14" t="str">
        <f t="shared" si="0"/>
        <v>1</v>
      </c>
      <c r="P8" s="2">
        <f t="shared" si="1"/>
        <v>0</v>
      </c>
      <c r="R8" s="3" t="s">
        <v>106</v>
      </c>
      <c r="S8" s="2" t="str">
        <f>VLOOKUP($R8,'[1]3.'!$B$7:$K$35,3,FALSE)</f>
        <v>Pov Vichhay</v>
      </c>
      <c r="T8" s="6">
        <f>VLOOKUP($R8,'[1]3.'!$B$7:$K$35,10,FALSE)</f>
        <v>41828</v>
      </c>
      <c r="U8" s="14" t="str">
        <f t="shared" si="2"/>
        <v>1</v>
      </c>
      <c r="V8" s="2">
        <f t="shared" si="3"/>
        <v>0</v>
      </c>
      <c r="X8" s="3" t="s">
        <v>107</v>
      </c>
      <c r="Y8" s="2" t="str">
        <f>VLOOKUP($X8,'[1]4.'!$B$7:$K$46,3,FALSE)</f>
        <v>Sokleng Sokha</v>
      </c>
      <c r="Z8" s="6">
        <f>VLOOKUP($X8,'[1]4.'!$B$7:$K$46,10,FALSE)</f>
        <v>40587</v>
      </c>
      <c r="AA8" s="16">
        <v>0</v>
      </c>
      <c r="AB8" s="2">
        <f>VLOOKUP(X8,'[2]Line 4'!$B$9:$T$49,19,FALSE)</f>
        <v>5</v>
      </c>
      <c r="AD8" s="3" t="s">
        <v>108</v>
      </c>
      <c r="AE8" s="2" t="str">
        <f>VLOOKUP($AD8,'[1]5'!$B$7:$K$45,3,FALSE)</f>
        <v>Phon Chan</v>
      </c>
      <c r="AF8" s="6">
        <f>VLOOKUP($AD8,'[1]5'!$B$7:$K$45,10,FALSE)</f>
        <v>41226</v>
      </c>
      <c r="AG8" s="16">
        <v>0</v>
      </c>
      <c r="AH8" s="2">
        <f>VLOOKUP(AD8,'[2]Line 5'!$B$9:$T$49,19,FALSE)</f>
        <v>3</v>
      </c>
      <c r="AJ8" s="3" t="s">
        <v>109</v>
      </c>
      <c r="AK8" s="2" t="str">
        <f>VLOOKUP($AJ8,'[1]6.'!$B$7:$K$48,3,FALSE)</f>
        <v>Nhen Theang</v>
      </c>
      <c r="AL8" s="6">
        <f>VLOOKUP($AJ8,'[1]6.'!$B$7:$K$48,10,FALSE)</f>
        <v>40543</v>
      </c>
      <c r="AM8" s="16">
        <v>0</v>
      </c>
      <c r="AN8" s="2">
        <f>VLOOKUP(AJ8,'[2]Line 6'!$B$9:$T$49,19,FALSE)</f>
        <v>5</v>
      </c>
      <c r="AP8" s="3" t="s">
        <v>110</v>
      </c>
      <c r="AQ8" s="2" t="str">
        <f>VLOOKUP($AP8,'[1]7'!$B$7:$K$50,3,FALSE)</f>
        <v>Rin Chantrea</v>
      </c>
      <c r="AR8" s="6">
        <f>VLOOKUP($AP8,'[1]7'!$B$7:$K$50,10,FALSE)</f>
        <v>41929</v>
      </c>
      <c r="AS8" s="16">
        <v>0</v>
      </c>
      <c r="AT8" s="2">
        <f>VLOOKUP(AP8,'[2]Line 7'!$B$9:$T$49,19,FALSE)</f>
        <v>0</v>
      </c>
      <c r="AV8" s="3" t="s">
        <v>111</v>
      </c>
      <c r="AW8" s="2" t="str">
        <f>VLOOKUP($AV8,'[1]8.'!$B$7:$K$52,3,FALSE)</f>
        <v>Ren Sinet</v>
      </c>
      <c r="AX8" s="6">
        <f>VLOOKUP($AV8,'[1]8.'!$B$7:$K$52,10,FALSE)</f>
        <v>41582</v>
      </c>
      <c r="AY8" s="16">
        <v>0</v>
      </c>
      <c r="AZ8" s="2">
        <f>VLOOKUP(AV8,'[2]Line 8'!$B$9:$T$49,19,FALSE)</f>
        <v>2</v>
      </c>
      <c r="BB8" s="3" t="s">
        <v>112</v>
      </c>
      <c r="BC8" s="2" t="str">
        <f>VLOOKUP($BB8,'[1]9.'!$B$7:$K$47,3,FALSE)</f>
        <v>But Sa</v>
      </c>
      <c r="BD8" s="6">
        <f>VLOOKUP($BB8,'[1]9.'!$B$7:$K$47,10,FALSE)</f>
        <v>41671</v>
      </c>
      <c r="BE8" s="16">
        <v>0</v>
      </c>
      <c r="BF8" s="2">
        <f>VLOOKUP(BB8,'[2]Line 9'!$B$9:$T$49,19,FALSE)</f>
        <v>2</v>
      </c>
      <c r="BH8" s="3" t="s">
        <v>113</v>
      </c>
      <c r="BI8" s="2" t="str">
        <f>VLOOKUP($BH8,'[1]10.'!$B$7:$K$42,3,FALSE)</f>
        <v>Put Pisith</v>
      </c>
      <c r="BJ8" s="6">
        <f>VLOOKUP($BH8,'[1]10.'!$B$7:$K$42,10,FALSE)</f>
        <v>41387</v>
      </c>
      <c r="BK8" s="16">
        <v>0</v>
      </c>
      <c r="BL8" s="2">
        <f>VLOOKUP(BH8,'[2]Line 10'!$B$9:$T$49,19,FALSE)</f>
        <v>3</v>
      </c>
      <c r="BN8" s="3" t="s">
        <v>114</v>
      </c>
      <c r="BO8" s="2" t="str">
        <f>VLOOKUP($BN8,[1]BO!$B$7:$K$20,3,FALSE)</f>
        <v>Meak Sima</v>
      </c>
      <c r="BP8" s="6">
        <f>VLOOKUP($BN8,[1]BO!$B$7:$K$20,10,FALSE)</f>
        <v>41675</v>
      </c>
      <c r="BQ8" s="16">
        <v>0</v>
      </c>
      <c r="BR8" s="2">
        <f>VLOOKUP(BN8,[2]BOSS!$B$9:$T$49,19,FALSE)</f>
        <v>2</v>
      </c>
      <c r="BT8" s="3" t="s">
        <v>115</v>
      </c>
      <c r="BU8" s="2" t="str">
        <f>VLOOKUP($BT8,[1]CU!$B$7:$K$34,3,FALSE)</f>
        <v>Un Rotha</v>
      </c>
      <c r="BV8" s="6">
        <f>VLOOKUP($BT8,[1]CU!$B$7:$K$34,10,FALSE)</f>
        <v>41915</v>
      </c>
      <c r="BW8" s="16">
        <v>0</v>
      </c>
      <c r="BX8" s="2">
        <f>VLOOKUP(BT8,[2]CUT!$B$9:$T$49,19,FALSE)</f>
        <v>0</v>
      </c>
      <c r="BZ8" s="3" t="s">
        <v>116</v>
      </c>
      <c r="CA8" s="2" t="str">
        <f>VLOOKUP($BZ8,[1]TR!$B$7:$K$17,3,FALSE)</f>
        <v>Norn Channy</v>
      </c>
      <c r="CB8" s="6">
        <f>VLOOKUP($BZ8,[1]TR!$B$7:$K$17,10,FALSE)</f>
        <v>42012</v>
      </c>
      <c r="CC8" s="16">
        <v>0</v>
      </c>
      <c r="CD8" s="2">
        <f>VLOOKUP(BZ8,[2]TR!$B$9:$T$49,19,FALSE)</f>
        <v>0</v>
      </c>
      <c r="CF8" s="3" t="s">
        <v>117</v>
      </c>
      <c r="CG8" s="2" t="str">
        <f>VLOOKUP($CF8,[1]PR!$B$7:$K$29,3,FALSE)</f>
        <v>Yus Savot</v>
      </c>
      <c r="CH8" s="6">
        <f>VLOOKUP($CF8,[1]PR!$B$7:$K$29,10,FALSE)</f>
        <v>40585</v>
      </c>
      <c r="CI8" s="16">
        <v>0</v>
      </c>
      <c r="CJ8" s="2">
        <f>VLOOKUP(CF8,[2]PR!$B$9:$T$49,19,FALSE)</f>
        <v>5</v>
      </c>
      <c r="CL8" s="3" t="s">
        <v>118</v>
      </c>
      <c r="CM8" s="2" t="str">
        <f>VLOOKUP($CL8,[1]BU!$B$7:$K$16,3,FALSE)</f>
        <v>Bun Lyna</v>
      </c>
      <c r="CN8" s="6">
        <f>VLOOKUP($CL8,[1]BU!$B$7:$K$16,10,FALSE)</f>
        <v>42186</v>
      </c>
      <c r="CO8" s="16">
        <v>0</v>
      </c>
      <c r="CP8" s="2">
        <f>VLOOKUP(CL8,[2]BU!$B$9:$T$49,19,FALSE)</f>
        <v>0</v>
      </c>
      <c r="CR8" s="3" t="s">
        <v>119</v>
      </c>
      <c r="CS8" s="2" t="str">
        <f>VLOOKUP($CR8,[1]QC!$B$7:$K$39,3,FALSE)</f>
        <v>Pao So</v>
      </c>
      <c r="CT8" s="6">
        <f>VLOOKUP($CR8,[1]QC!$B$7:$K$39,10,FALSE)</f>
        <v>41863</v>
      </c>
      <c r="CU8" s="16">
        <v>0</v>
      </c>
      <c r="CV8" s="2">
        <f>VLOOKUP(CR8,[2]QC!$B$9:$T$49,19,FALSE)</f>
        <v>0</v>
      </c>
      <c r="CX8" s="3" t="s">
        <v>120</v>
      </c>
      <c r="CY8" s="2" t="s">
        <v>121</v>
      </c>
      <c r="CZ8" s="6">
        <f>VLOOKUP($CX8,[1]OF!$B$7:$K$14,10,FALSE)</f>
        <v>39687</v>
      </c>
      <c r="DA8" s="16">
        <v>0</v>
      </c>
      <c r="DB8" s="2">
        <f>VLOOKUP(CX8,[2]OF!$B$9:$T$49,19,FALSE)</f>
        <v>7</v>
      </c>
      <c r="DD8" s="3" t="s">
        <v>122</v>
      </c>
      <c r="DE8" s="2" t="str">
        <f>VLOOKUP($DD8,[1]PA!$B$7:$K$48,3,FALSE)</f>
        <v>Loun Ny</v>
      </c>
      <c r="DF8" s="6">
        <f>VLOOKUP($DD8,[1]PA!$B$7:$K$48,10,FALSE)</f>
        <v>40051</v>
      </c>
      <c r="DG8" s="16">
        <v>30</v>
      </c>
      <c r="DH8" s="2">
        <f>VLOOKUP(DD8,[2]PA!$B$9:$T$49,19,FALSE)</f>
        <v>6</v>
      </c>
      <c r="DJ8" s="3" t="s">
        <v>123</v>
      </c>
      <c r="DK8" s="2" t="str">
        <f>VLOOKUP($DJ8,[1]OTHER!$B$7:$K$29,3,FALSE)</f>
        <v>Kong Sreyneang</v>
      </c>
      <c r="DL8" s="6">
        <f>VLOOKUP($DJ8,[1]OTHER!$B$7:$K$29,10,FALSE)</f>
        <v>41821</v>
      </c>
      <c r="DM8" s="16">
        <v>0</v>
      </c>
      <c r="DN8" s="2">
        <v>0</v>
      </c>
    </row>
    <row r="9" spans="1:118" x14ac:dyDescent="0.2">
      <c r="A9" s="11" t="s">
        <v>5</v>
      </c>
      <c r="B9" s="18">
        <f>COUNTA(AJ4:AJ40)</f>
        <v>37</v>
      </c>
      <c r="C9" s="13">
        <f>AM41</f>
        <v>20</v>
      </c>
      <c r="D9" s="13">
        <f>AN41</f>
        <v>72</v>
      </c>
      <c r="F9" s="3" t="s">
        <v>124</v>
      </c>
      <c r="G9" s="2" t="str">
        <f>VLOOKUP($F9,'[1]1.'!$B$7:$K$48,3,FALSE)</f>
        <v>Kuoy Ya</v>
      </c>
      <c r="H9" s="6">
        <f>VLOOKUP($F9,'[1]1.'!$B$7:$K$48,10,FALSE)</f>
        <v>41867</v>
      </c>
      <c r="I9" s="14" t="str">
        <f t="shared" si="4"/>
        <v>1</v>
      </c>
      <c r="J9" s="15"/>
      <c r="L9" s="3" t="s">
        <v>125</v>
      </c>
      <c r="M9" s="2" t="str">
        <f>VLOOKUP($L9,'[1]2'!$B$7:$K$47,3,FALSE)</f>
        <v>Sree Sineth</v>
      </c>
      <c r="N9" s="6">
        <f>VLOOKUP($L9,'[1]2'!$B$7:$K$47,10,FALSE)</f>
        <v>41383</v>
      </c>
      <c r="O9" s="14" t="str">
        <f t="shared" si="0"/>
        <v>2</v>
      </c>
      <c r="P9" s="2">
        <f t="shared" si="1"/>
        <v>2</v>
      </c>
      <c r="R9" s="3" t="s">
        <v>126</v>
      </c>
      <c r="S9" s="2" t="str">
        <f>VLOOKUP($R9,'[1]3.'!$B$7:$K$35,3,FALSE)</f>
        <v>Chhoam Oun</v>
      </c>
      <c r="T9" s="6">
        <f>VLOOKUP($R9,'[1]3.'!$B$7:$K$35,10,FALSE)</f>
        <v>41835</v>
      </c>
      <c r="U9" s="14" t="str">
        <f t="shared" si="2"/>
        <v>1</v>
      </c>
      <c r="V9" s="2">
        <f t="shared" si="3"/>
        <v>0</v>
      </c>
      <c r="X9" s="3" t="s">
        <v>127</v>
      </c>
      <c r="Y9" s="2" t="str">
        <f>VLOOKUP($X9,'[1]4.'!$B$7:$K$46,3,FALSE)</f>
        <v>Hoeun So Chea</v>
      </c>
      <c r="Z9" s="6">
        <f>VLOOKUP($X9,'[1]4.'!$B$7:$K$46,10,FALSE)</f>
        <v>41684</v>
      </c>
      <c r="AA9" s="16">
        <v>0</v>
      </c>
      <c r="AB9" s="2">
        <f>VLOOKUP(X9,'[2]Line 4'!$B$9:$T$49,19,FALSE)</f>
        <v>2</v>
      </c>
      <c r="AD9" s="3" t="s">
        <v>128</v>
      </c>
      <c r="AE9" s="2" t="str">
        <f>VLOOKUP($AD9,'[1]5'!$B$7:$K$45,3,FALSE)</f>
        <v>Sor Det</v>
      </c>
      <c r="AF9" s="6">
        <f>VLOOKUP($AD9,'[1]5'!$B$7:$K$45,10,FALSE)</f>
        <v>41898</v>
      </c>
      <c r="AG9" s="16">
        <v>0</v>
      </c>
      <c r="AH9" s="2">
        <f>VLOOKUP(AD9,'[2]Line 5'!$B$9:$T$49,19,FALSE)</f>
        <v>0</v>
      </c>
      <c r="AJ9" s="3" t="s">
        <v>129</v>
      </c>
      <c r="AK9" s="2" t="str">
        <f>VLOOKUP($AJ9,'[1]6.'!$B$7:$K$48,3,FALSE)</f>
        <v>Chin Pheach</v>
      </c>
      <c r="AL9" s="6">
        <f>VLOOKUP($AJ9,'[1]6.'!$B$7:$K$48,10,FALSE)</f>
        <v>41579</v>
      </c>
      <c r="AM9" s="16">
        <v>0</v>
      </c>
      <c r="AN9" s="2">
        <f>VLOOKUP(AJ9,'[2]Line 6'!$B$9:$T$49,19,FALSE)</f>
        <v>2</v>
      </c>
      <c r="AP9" s="3" t="s">
        <v>130</v>
      </c>
      <c r="AQ9" s="2" t="str">
        <f>VLOOKUP($AP9,'[1]7'!$B$7:$K$50,3,FALSE)</f>
        <v>Khen Chanthy</v>
      </c>
      <c r="AR9" s="6">
        <f>VLOOKUP($AP9,'[1]7'!$B$7:$K$50,10,FALSE)</f>
        <v>41930</v>
      </c>
      <c r="AS9" s="16">
        <v>0</v>
      </c>
      <c r="AT9" s="2">
        <f>VLOOKUP(AP9,'[2]Line 7'!$B$9:$T$49,19,FALSE)</f>
        <v>0</v>
      </c>
      <c r="AV9" s="3" t="s">
        <v>131</v>
      </c>
      <c r="AW9" s="2" t="str">
        <f>VLOOKUP($AV9,'[1]8.'!$B$7:$K$52,3,FALSE)</f>
        <v>Khon Channy</v>
      </c>
      <c r="AX9" s="6">
        <f>VLOOKUP($AV9,'[1]8.'!$B$7:$K$52,10,FALSE)</f>
        <v>41561</v>
      </c>
      <c r="AY9" s="16">
        <v>0</v>
      </c>
      <c r="AZ9" s="2">
        <f>VLOOKUP(AV9,'[2]Line 8'!$B$9:$T$49,19,FALSE)</f>
        <v>2</v>
      </c>
      <c r="BB9" s="3" t="s">
        <v>132</v>
      </c>
      <c r="BC9" s="2" t="str">
        <f>VLOOKUP($BB9,'[1]9.'!$B$7:$K$47,3,FALSE)</f>
        <v>Say Rotha</v>
      </c>
      <c r="BD9" s="6">
        <f>VLOOKUP($BB9,'[1]9.'!$B$7:$K$47,10,FALSE)</f>
        <v>41678</v>
      </c>
      <c r="BE9" s="16">
        <v>0</v>
      </c>
      <c r="BF9" s="2">
        <f>VLOOKUP(BB9,'[2]Line 9'!$B$9:$T$49,19,FALSE)</f>
        <v>2</v>
      </c>
      <c r="BH9" s="3" t="s">
        <v>133</v>
      </c>
      <c r="BI9" s="2" t="str">
        <f>VLOOKUP($BH9,'[1]10.'!$B$7:$K$42,3,FALSE)</f>
        <v>Seab Sreyneang</v>
      </c>
      <c r="BJ9" s="6">
        <f>VLOOKUP($BH9,'[1]10.'!$B$7:$K$42,10,FALSE)</f>
        <v>40496</v>
      </c>
      <c r="BK9" s="16">
        <v>0</v>
      </c>
      <c r="BL9" s="2">
        <f>VLOOKUP(BH9,'[2]Line 10'!$B$9:$T$49,19,FALSE)</f>
        <v>5</v>
      </c>
      <c r="BN9" s="3" t="s">
        <v>134</v>
      </c>
      <c r="BO9" s="2" t="str">
        <f>VLOOKUP($BN9,[1]BO!$B$7:$K$20,3,FALSE)</f>
        <v>Noy An</v>
      </c>
      <c r="BP9" s="6">
        <f>VLOOKUP($BN9,[1]BO!$B$7:$K$20,10,FALSE)</f>
        <v>41598</v>
      </c>
      <c r="BQ9" s="16">
        <v>0</v>
      </c>
      <c r="BR9" s="2">
        <f>VLOOKUP(BN9,[2]BOSS!$B$9:$T$49,19,FALSE)</f>
        <v>3</v>
      </c>
      <c r="BT9" s="3" t="s">
        <v>135</v>
      </c>
      <c r="BU9" s="2" t="str">
        <f>VLOOKUP($BT9,[1]CU!$B$7:$K$34,3,FALSE)</f>
        <v>Vorn Rina</v>
      </c>
      <c r="BV9" s="6">
        <f>VLOOKUP($BT9,[1]CU!$B$7:$K$34,10,FALSE)</f>
        <v>40403</v>
      </c>
      <c r="BW9" s="16">
        <v>0</v>
      </c>
      <c r="BX9" s="2">
        <f>VLOOKUP(BT9,[2]CUT!$B$9:$T$49,19,FALSE)</f>
        <v>7</v>
      </c>
      <c r="BZ9" s="3" t="s">
        <v>136</v>
      </c>
      <c r="CA9" s="2" t="str">
        <f>VLOOKUP($BZ9,[1]TR!$B$7:$K$17,3,FALSE)</f>
        <v>Toem Noeu</v>
      </c>
      <c r="CB9" s="6">
        <f>VLOOKUP($BZ9,[1]TR!$B$7:$K$17,10,FALSE)</f>
        <v>42116</v>
      </c>
      <c r="CC9" s="16">
        <v>0</v>
      </c>
      <c r="CD9" s="2">
        <f>VLOOKUP(BZ9,[2]TR!$B$9:$T$49,19,FALSE)</f>
        <v>0</v>
      </c>
      <c r="CF9" s="3" t="s">
        <v>137</v>
      </c>
      <c r="CG9" s="2" t="str">
        <f>VLOOKUP($CF9,[1]PR!$B$7:$K$29,3,FALSE)</f>
        <v>Yem Bunny</v>
      </c>
      <c r="CH9" s="6">
        <f>VLOOKUP($CF9,[1]PR!$B$7:$K$29,10,FALSE)</f>
        <v>41675</v>
      </c>
      <c r="CI9" s="16">
        <v>0</v>
      </c>
      <c r="CJ9" s="2">
        <f>VLOOKUP(CF9,[2]PR!$B$9:$T$49,19,FALSE)</f>
        <v>2</v>
      </c>
      <c r="CL9" s="3" t="s">
        <v>138</v>
      </c>
      <c r="CM9" s="2" t="str">
        <f>VLOOKUP($CL9,[1]BU!$B$7:$K$16,3,FALSE)</f>
        <v>Pang Kroel</v>
      </c>
      <c r="CN9" s="6">
        <f>VLOOKUP($CL9,[1]BU!$B$7:$K$16,10,FALSE)</f>
        <v>42186</v>
      </c>
      <c r="CO9" s="16">
        <v>0</v>
      </c>
      <c r="CP9" s="2">
        <f>VLOOKUP(CL9,[2]BU!$B$9:$T$49,19,FALSE)</f>
        <v>0</v>
      </c>
      <c r="CR9" s="3" t="s">
        <v>139</v>
      </c>
      <c r="CS9" s="2" t="str">
        <f>VLOOKUP($CR9,[1]QC!$B$7:$K$39,3,FALSE)</f>
        <v>Srun Srey</v>
      </c>
      <c r="CT9" s="6">
        <f>VLOOKUP($CR9,[1]QC!$B$7:$K$39,10,FALSE)</f>
        <v>41619</v>
      </c>
      <c r="CU9" s="16">
        <v>0</v>
      </c>
      <c r="CV9" s="2">
        <f>VLOOKUP(CR9,[2]QC!$B$9:$T$49,19,FALSE)</f>
        <v>3</v>
      </c>
      <c r="CX9" s="3" t="s">
        <v>140</v>
      </c>
      <c r="CY9" s="2" t="s">
        <v>141</v>
      </c>
      <c r="CZ9" s="6">
        <f>VLOOKUP($CX9,[1]OF!$B$7:$K$14,10,FALSE)</f>
        <v>41821</v>
      </c>
      <c r="DA9" s="16"/>
      <c r="DD9" s="3" t="s">
        <v>142</v>
      </c>
      <c r="DE9" s="2" t="str">
        <f>VLOOKUP($DD9,[1]PA!$B$7:$K$48,3,FALSE)</f>
        <v>Khoeurn Soaphors</v>
      </c>
      <c r="DF9" s="6">
        <f>VLOOKUP($DD9,[1]PA!$B$7:$K$48,10,FALSE)</f>
        <v>41579</v>
      </c>
      <c r="DG9" s="16">
        <v>0</v>
      </c>
      <c r="DH9" s="2">
        <f>VLOOKUP(DD9,[2]PA!$B$9:$T$49,19,FALSE)</f>
        <v>2</v>
      </c>
      <c r="DJ9" s="3" t="s">
        <v>143</v>
      </c>
      <c r="DK9" s="2" t="str">
        <f>VLOOKUP($DJ9,[1]OTHER!$B$7:$K$29,3,FALSE)</f>
        <v>Sok Kha</v>
      </c>
      <c r="DL9" s="6">
        <f>VLOOKUP($DJ9,[1]OTHER!$B$7:$K$29,10,FALSE)</f>
        <v>41730</v>
      </c>
      <c r="DM9" s="16"/>
    </row>
    <row r="10" spans="1:118" x14ac:dyDescent="0.2">
      <c r="A10" s="11" t="s">
        <v>6</v>
      </c>
      <c r="B10" s="18">
        <f>COUNTA(AP4:AP42)</f>
        <v>39</v>
      </c>
      <c r="C10" s="13">
        <f>AS43</f>
        <v>0</v>
      </c>
      <c r="D10" s="13">
        <f>AT43</f>
        <v>46</v>
      </c>
      <c r="F10" s="3" t="s">
        <v>144</v>
      </c>
      <c r="G10" s="2" t="str">
        <f>VLOOKUP($F10,'[1]1.'!$B$7:$K$48,3,FALSE)</f>
        <v>Yuos Thavy</v>
      </c>
      <c r="H10" s="6">
        <f>VLOOKUP($F10,'[1]1.'!$B$7:$K$48,10,FALSE)</f>
        <v>40229</v>
      </c>
      <c r="I10" s="14" t="str">
        <f t="shared" si="4"/>
        <v>5</v>
      </c>
      <c r="J10" s="15"/>
      <c r="L10" s="3" t="s">
        <v>145</v>
      </c>
      <c r="M10" s="2" t="str">
        <f>VLOOKUP($L10,'[1]2'!$B$7:$K$47,3,FALSE)</f>
        <v>Saroeurn Sithorn</v>
      </c>
      <c r="N10" s="6">
        <f>VLOOKUP($L10,'[1]2'!$B$7:$K$47,10,FALSE)</f>
        <v>41660</v>
      </c>
      <c r="O10" s="14" t="str">
        <f t="shared" si="0"/>
        <v>1</v>
      </c>
      <c r="P10" s="2">
        <f t="shared" si="1"/>
        <v>0</v>
      </c>
      <c r="R10" s="3" t="s">
        <v>146</v>
      </c>
      <c r="S10" s="2" t="str">
        <f>VLOOKUP($R10,'[1]3.'!$B$7:$K$35,3,FALSE)</f>
        <v>Kann Ka</v>
      </c>
      <c r="T10" s="6">
        <f>VLOOKUP($R10,'[1]3.'!$B$7:$K$35,10,FALSE)</f>
        <v>41788</v>
      </c>
      <c r="U10" s="14" t="str">
        <f t="shared" si="2"/>
        <v>1</v>
      </c>
      <c r="V10" s="2">
        <f t="shared" si="3"/>
        <v>0</v>
      </c>
      <c r="X10" s="3" t="s">
        <v>147</v>
      </c>
      <c r="Y10" s="2" t="str">
        <f>VLOOKUP($X10,'[1]4.'!$B$7:$K$46,3,FALSE)</f>
        <v>Chea Sarin</v>
      </c>
      <c r="Z10" s="6">
        <f>VLOOKUP($X10,'[1]4.'!$B$7:$K$46,10,FALSE)</f>
        <v>41205</v>
      </c>
      <c r="AA10" s="16">
        <v>0</v>
      </c>
      <c r="AB10" s="2">
        <f>VLOOKUP(X10,'[2]Line 4'!$B$9:$T$49,19,FALSE)</f>
        <v>3</v>
      </c>
      <c r="AD10" s="3" t="s">
        <v>148</v>
      </c>
      <c r="AE10" s="2" t="str">
        <f>VLOOKUP($AD10,'[1]5'!$B$7:$K$45,3,FALSE)</f>
        <v>Sok Dina</v>
      </c>
      <c r="AF10" s="6">
        <f>VLOOKUP($AD10,'[1]5'!$B$7:$K$45,10,FALSE)</f>
        <v>41205</v>
      </c>
      <c r="AG10" s="16">
        <v>0</v>
      </c>
      <c r="AH10" s="2">
        <f>VLOOKUP(AD10,'[2]Line 5'!$B$9:$T$49,19,FALSE)</f>
        <v>3</v>
      </c>
      <c r="AJ10" s="3" t="s">
        <v>149</v>
      </c>
      <c r="AK10" s="2" t="str">
        <f>VLOOKUP($AJ10,'[1]6.'!$B$7:$K$48,3,FALSE)</f>
        <v>Soeurn Sreyrat</v>
      </c>
      <c r="AL10" s="6">
        <f>VLOOKUP($AJ10,'[1]6.'!$B$7:$K$48,10,FALSE)</f>
        <v>41870</v>
      </c>
      <c r="AM10" s="16">
        <v>0</v>
      </c>
      <c r="AN10" s="2">
        <f>VLOOKUP(AJ10,'[2]Line 6'!$B$9:$T$49,19,FALSE)</f>
        <v>0</v>
      </c>
      <c r="AP10" s="3" t="s">
        <v>150</v>
      </c>
      <c r="AQ10" s="2" t="str">
        <f>VLOOKUP($AP10,'[1]7'!$B$7:$K$50,3,FALSE)</f>
        <v>Khut Kunthea</v>
      </c>
      <c r="AR10" s="6">
        <f>VLOOKUP($AP10,'[1]7'!$B$7:$K$50,10,FALSE)</f>
        <v>41506</v>
      </c>
      <c r="AS10" s="16">
        <v>0</v>
      </c>
      <c r="AT10" s="2">
        <f>VLOOKUP(AP10,'[2]Line 7'!$B$9:$T$49,19,FALSE)</f>
        <v>2</v>
      </c>
      <c r="AV10" s="3" t="s">
        <v>151</v>
      </c>
      <c r="AW10" s="2" t="str">
        <f>VLOOKUP($AV10,'[1]8.'!$B$7:$K$52,3,FALSE)</f>
        <v>Orn Theara</v>
      </c>
      <c r="AX10" s="6">
        <f>VLOOKUP($AV10,'[1]8.'!$B$7:$K$52,10,FALSE)</f>
        <v>41019</v>
      </c>
      <c r="AY10" s="16">
        <v>0</v>
      </c>
      <c r="AZ10" s="2">
        <f>VLOOKUP(AV10,'[2]Line 8'!$B$9:$T$49,19,FALSE)</f>
        <v>4</v>
      </c>
      <c r="BB10" s="3" t="s">
        <v>152</v>
      </c>
      <c r="BC10" s="2" t="str">
        <f>VLOOKUP($BB10,'[1]9.'!$B$7:$K$47,3,FALSE)</f>
        <v>Khem Sarem</v>
      </c>
      <c r="BD10" s="6">
        <f>VLOOKUP($BB10,'[1]9.'!$B$7:$K$47,10,FALSE)</f>
        <v>41853</v>
      </c>
      <c r="BE10" s="16">
        <v>0</v>
      </c>
      <c r="BF10" s="2">
        <f>VLOOKUP(BB10,'[2]Line 9'!$B$9:$T$49,19,FALSE)</f>
        <v>5</v>
      </c>
      <c r="BH10" s="3" t="s">
        <v>153</v>
      </c>
      <c r="BI10" s="2" t="str">
        <f>VLOOKUP($BH10,'[1]10.'!$B$7:$K$42,3,FALSE)</f>
        <v>Dok Den</v>
      </c>
      <c r="BJ10" s="6">
        <f>VLOOKUP($BH10,'[1]10.'!$B$7:$K$42,10,FALSE)</f>
        <v>40690</v>
      </c>
      <c r="BK10" s="16">
        <v>0</v>
      </c>
      <c r="BL10" s="2">
        <f>VLOOKUP(BH10,'[2]Line 10'!$B$9:$T$49,19,FALSE)</f>
        <v>5</v>
      </c>
      <c r="BN10" s="3" t="s">
        <v>154</v>
      </c>
      <c r="BO10" s="2" t="str">
        <f>VLOOKUP($BN10,[1]BO!$B$7:$K$20,3,FALSE)</f>
        <v>Vorn Siyorn</v>
      </c>
      <c r="BP10" s="6">
        <f>VLOOKUP($BN10,[1]BO!$B$7:$K$20,10,FALSE)</f>
        <v>41774</v>
      </c>
      <c r="BQ10" s="16">
        <v>0</v>
      </c>
      <c r="BR10" s="2">
        <f>VLOOKUP(BN10,[2]BOSS!$B$9:$T$49,19,FALSE)</f>
        <v>2</v>
      </c>
      <c r="BT10" s="3" t="s">
        <v>155</v>
      </c>
      <c r="BU10" s="2" t="str">
        <f>VLOOKUP($BT10,[1]CU!$B$7:$K$34,3,FALSE)</f>
        <v>Hoem Ya</v>
      </c>
      <c r="BV10" s="6">
        <f>VLOOKUP($BT10,[1]CU!$B$7:$K$34,10,FALSE)</f>
        <v>39860</v>
      </c>
      <c r="BW10" s="16">
        <v>0</v>
      </c>
      <c r="BX10" s="2">
        <f>VLOOKUP(BT10,[2]CUT!$B$9:$T$49,19,FALSE)</f>
        <v>7</v>
      </c>
      <c r="BZ10" s="3" t="s">
        <v>156</v>
      </c>
      <c r="CA10" s="2" t="str">
        <f>VLOOKUP($BZ10,[1]TR!$B$7:$K$17,3,FALSE)</f>
        <v>Phun Naiyen</v>
      </c>
      <c r="CB10" s="6">
        <f>VLOOKUP($BZ10,[1]TR!$B$7:$K$17,10,FALSE)</f>
        <v>42135</v>
      </c>
      <c r="CC10" s="16">
        <v>0</v>
      </c>
      <c r="CD10" s="2">
        <f>VLOOKUP(BZ10,[2]TR!$B$9:$T$49,19,FALSE)</f>
        <v>0</v>
      </c>
      <c r="CF10" s="3" t="s">
        <v>157</v>
      </c>
      <c r="CG10" s="2" t="str">
        <f>VLOOKUP($CF10,[1]PR!$B$7:$K$29,3,FALSE)</f>
        <v>Phin Sothavy</v>
      </c>
      <c r="CH10" s="6">
        <f>VLOOKUP($CF10,[1]PR!$B$7:$K$29,10,FALSE)</f>
        <v>41672</v>
      </c>
      <c r="CI10" s="16">
        <v>0</v>
      </c>
      <c r="CJ10" s="2">
        <f>VLOOKUP(CF10,[2]PR!$B$9:$T$49,19,FALSE)</f>
        <v>2</v>
      </c>
      <c r="CL10" s="3" t="s">
        <v>158</v>
      </c>
      <c r="CM10" s="2" t="str">
        <f>VLOOKUP($CL10,[1]BU!$B$7:$K$16,3,FALSE)</f>
        <v>Mnah Hay</v>
      </c>
      <c r="CN10" s="6">
        <f>VLOOKUP($CL10,[1]BU!$B$7:$K$16,10,FALSE)</f>
        <v>42229</v>
      </c>
      <c r="CO10" s="16">
        <v>0</v>
      </c>
      <c r="CP10" s="2">
        <f>VLOOKUP(CL10,[2]BU!$B$9:$T$49,19,FALSE)</f>
        <v>0</v>
      </c>
      <c r="CR10" s="3" t="s">
        <v>159</v>
      </c>
      <c r="CS10" s="2" t="str">
        <f>VLOOKUP($CR10,[1]QC!$B$7:$K$39,3,FALSE)</f>
        <v>Chan Kunthea</v>
      </c>
      <c r="CT10" s="6">
        <f>VLOOKUP($CR10,[1]QC!$B$7:$K$39,10,FALSE)</f>
        <v>41442</v>
      </c>
      <c r="CU10" s="16">
        <v>0</v>
      </c>
      <c r="CV10" s="2">
        <f>VLOOKUP(CR10,[2]QC!$B$9:$T$49,19,FALSE)</f>
        <v>3</v>
      </c>
      <c r="CX10" s="3"/>
      <c r="DA10" s="16">
        <f>SUM(DA4:DA9)</f>
        <v>0</v>
      </c>
      <c r="DB10" s="16">
        <f>SUM(DB4:DB9)</f>
        <v>23</v>
      </c>
      <c r="DD10" s="3" t="s">
        <v>160</v>
      </c>
      <c r="DE10" s="2" t="str">
        <f>VLOOKUP($DD10,[1]PA!$B$7:$K$48,3,FALSE)</f>
        <v>Chan Sany</v>
      </c>
      <c r="DF10" s="6">
        <f>VLOOKUP($DD10,[1]PA!$B$7:$K$48,10,FALSE)</f>
        <v>41586</v>
      </c>
      <c r="DG10" s="16">
        <v>0</v>
      </c>
      <c r="DH10" s="2">
        <f>VLOOKUP(DD10,[2]PA!$B$9:$T$49,19,FALSE)</f>
        <v>2</v>
      </c>
      <c r="DJ10" s="3" t="s">
        <v>161</v>
      </c>
      <c r="DK10" s="2" t="str">
        <f>VLOOKUP($DJ10,[1]OTHER!$B$7:$K$29,3,FALSE)</f>
        <v>Pov Tha</v>
      </c>
      <c r="DL10" s="6">
        <f>VLOOKUP($DJ10,[1]OTHER!$B$7:$K$29,10,FALSE)</f>
        <v>40094</v>
      </c>
      <c r="DM10" s="16">
        <v>0</v>
      </c>
      <c r="DN10" s="2">
        <v>0</v>
      </c>
    </row>
    <row r="11" spans="1:118" x14ac:dyDescent="0.2">
      <c r="A11" s="11" t="s">
        <v>7</v>
      </c>
      <c r="B11" s="18">
        <f>COUNTA(AV4:AV46)</f>
        <v>43</v>
      </c>
      <c r="C11" s="13">
        <f>AY47</f>
        <v>20</v>
      </c>
      <c r="D11" s="13">
        <f>AZ47</f>
        <v>40</v>
      </c>
      <c r="F11" s="3" t="s">
        <v>162</v>
      </c>
      <c r="G11" s="2" t="str">
        <f>VLOOKUP($F11,'[1]1.'!$B$7:$K$48,3,FALSE)</f>
        <v>Toeur Ong</v>
      </c>
      <c r="H11" s="6">
        <f>VLOOKUP($F11,'[1]1.'!$B$7:$K$48,10,FALSE)</f>
        <v>41465</v>
      </c>
      <c r="I11" s="14" t="str">
        <f t="shared" si="4"/>
        <v>2</v>
      </c>
      <c r="J11" s="15"/>
      <c r="L11" s="3" t="s">
        <v>163</v>
      </c>
      <c r="M11" s="2" t="str">
        <f>VLOOKUP($L11,'[1]2'!$B$7:$K$47,3,FALSE)</f>
        <v>Boon Lakana</v>
      </c>
      <c r="N11" s="6">
        <f>VLOOKUP($L11,'[1]2'!$B$7:$K$47,10,FALSE)</f>
        <v>41919</v>
      </c>
      <c r="O11" s="14" t="str">
        <f t="shared" si="0"/>
        <v>0</v>
      </c>
      <c r="P11" s="2">
        <f t="shared" si="1"/>
        <v>0</v>
      </c>
      <c r="R11" s="3" t="s">
        <v>164</v>
      </c>
      <c r="S11" s="2" t="str">
        <f>VLOOKUP($R11,'[1]3.'!$B$7:$K$35,3,FALSE)</f>
        <v>Chhuon Dara</v>
      </c>
      <c r="T11" s="6">
        <f>VLOOKUP($R11,'[1]3.'!$B$7:$K$35,10,FALSE)</f>
        <v>41930</v>
      </c>
      <c r="U11" s="14" t="str">
        <f t="shared" si="2"/>
        <v>0</v>
      </c>
      <c r="V11" s="2">
        <f t="shared" si="3"/>
        <v>0</v>
      </c>
      <c r="X11" s="3" t="s">
        <v>165</v>
      </c>
      <c r="Y11" s="2" t="str">
        <f>VLOOKUP($X11,'[1]4.'!$B$7:$K$46,3,FALSE)</f>
        <v>Put Saphors</v>
      </c>
      <c r="Z11" s="6">
        <f>VLOOKUP($X11,'[1]4.'!$B$7:$K$46,10,FALSE)</f>
        <v>41935</v>
      </c>
      <c r="AA11" s="16">
        <v>0</v>
      </c>
      <c r="AB11" s="2">
        <f>VLOOKUP(X11,'[2]Line 4'!$B$9:$T$49,19,FALSE)</f>
        <v>3</v>
      </c>
      <c r="AD11" s="3" t="s">
        <v>166</v>
      </c>
      <c r="AE11" s="2" t="str">
        <f>VLOOKUP($AD11,'[1]5'!$B$7:$K$45,3,FALSE)</f>
        <v>Kim Chariya</v>
      </c>
      <c r="AF11" s="6">
        <f>VLOOKUP($AD11,'[1]5'!$B$7:$K$45,10,FALSE)</f>
        <v>40591</v>
      </c>
      <c r="AG11" s="16">
        <v>20</v>
      </c>
      <c r="AH11" s="2">
        <f>VLOOKUP(AD11,'[2]Line 5'!$B$9:$T$49,19,FALSE)</f>
        <v>5</v>
      </c>
      <c r="AJ11" s="3" t="s">
        <v>167</v>
      </c>
      <c r="AK11" s="2" t="str">
        <f>VLOOKUP($AJ11,'[1]6.'!$B$7:$K$48,3,FALSE)</f>
        <v>Pon Kry</v>
      </c>
      <c r="AL11" s="6">
        <f>VLOOKUP($AJ11,'[1]6.'!$B$7:$K$48,10,FALSE)</f>
        <v>40666</v>
      </c>
      <c r="AM11" s="16">
        <v>0</v>
      </c>
      <c r="AN11" s="2">
        <f>VLOOKUP(AJ11,'[2]Line 6'!$B$9:$T$49,19,FALSE)</f>
        <v>5</v>
      </c>
      <c r="AP11" s="3" t="s">
        <v>168</v>
      </c>
      <c r="AQ11" s="2" t="str">
        <f>VLOOKUP($AP11,'[1]7'!$B$7:$K$50,3,FALSE)</f>
        <v>Noeurn Sok Heng</v>
      </c>
      <c r="AR11" s="6">
        <f>VLOOKUP($AP11,'[1]7'!$B$7:$K$50,10,FALSE)</f>
        <v>40288</v>
      </c>
      <c r="AS11" s="16">
        <v>0</v>
      </c>
      <c r="AT11" s="2">
        <f>VLOOKUP(AP11,'[2]Line 7'!$B$9:$T$49,19,FALSE)</f>
        <v>6</v>
      </c>
      <c r="AV11" s="3" t="s">
        <v>169</v>
      </c>
      <c r="AW11" s="2" t="str">
        <f>VLOOKUP($AV11,'[1]8.'!$B$7:$K$52,3,FALSE)</f>
        <v>Seng Sileng</v>
      </c>
      <c r="AX11" s="6">
        <f>VLOOKUP($AV11,'[1]8.'!$B$7:$K$52,10,FALSE)</f>
        <v>40295</v>
      </c>
      <c r="AY11" s="16">
        <v>0</v>
      </c>
      <c r="AZ11" s="2">
        <f>VLOOKUP(AV11,'[2]Line 8'!$B$9:$T$49,19,FALSE)</f>
        <v>6</v>
      </c>
      <c r="BB11" s="3" t="s">
        <v>170</v>
      </c>
      <c r="BC11" s="2" t="str">
        <f>VLOOKUP($BB11,'[1]9.'!$B$7:$K$47,3,FALSE)</f>
        <v>Kheav Raksmey</v>
      </c>
      <c r="BD11" s="6">
        <f>VLOOKUP($BB11,'[1]9.'!$B$7:$K$47,10,FALSE)</f>
        <v>41866</v>
      </c>
      <c r="BE11" s="16"/>
      <c r="BH11" s="3" t="s">
        <v>171</v>
      </c>
      <c r="BI11" s="2" t="str">
        <f>VLOOKUP($BH11,'[1]10.'!$B$7:$K$42,3,FALSE)</f>
        <v>Bav Tharo</v>
      </c>
      <c r="BJ11" s="6">
        <f>VLOOKUP($BH11,'[1]10.'!$B$7:$K$42,10,FALSE)</f>
        <v>41803</v>
      </c>
      <c r="BK11" s="16">
        <v>0</v>
      </c>
      <c r="BL11" s="2">
        <f>VLOOKUP(BH11,'[2]Line 10'!$B$9:$T$49,19,FALSE)</f>
        <v>2</v>
      </c>
      <c r="BN11" s="3" t="s">
        <v>172</v>
      </c>
      <c r="BO11" s="2" t="str">
        <f>VLOOKUP($BN11,[1]BO!$B$7:$K$20,3,FALSE)</f>
        <v>Von Vin</v>
      </c>
      <c r="BP11" s="6">
        <f>VLOOKUP($BN11,[1]BO!$B$7:$K$20,10,FALSE)</f>
        <v>41798</v>
      </c>
      <c r="BQ11" s="16">
        <v>0</v>
      </c>
      <c r="BR11" s="2">
        <f>VLOOKUP(BN11,[2]BOSS!$B$9:$T$49,19,FALSE)</f>
        <v>2</v>
      </c>
      <c r="BT11" s="3" t="s">
        <v>173</v>
      </c>
      <c r="BU11" s="2" t="str">
        <f>VLOOKUP($BT11,[1]CU!$B$7:$K$34,3,FALSE)</f>
        <v>Meas Tokou</v>
      </c>
      <c r="BV11" s="6">
        <f>VLOOKUP($BT11,[1]CU!$B$7:$K$34,10,FALSE)</f>
        <v>41536</v>
      </c>
      <c r="BW11" s="16">
        <v>0</v>
      </c>
      <c r="BX11" s="2">
        <f>VLOOKUP(BT11,[2]CUT!$B$9:$T$49,19,FALSE)</f>
        <v>2</v>
      </c>
      <c r="BZ11" s="3" t="s">
        <v>174</v>
      </c>
      <c r="CA11" s="2" t="str">
        <f>VLOOKUP($BZ11,[1]TR!$B$7:$K$17,3,FALSE)</f>
        <v>Yon Lot</v>
      </c>
      <c r="CB11" s="6">
        <f>VLOOKUP($BZ11,[1]TR!$B$7:$K$17,10,FALSE)</f>
        <v>42142</v>
      </c>
      <c r="CC11" s="16">
        <v>0</v>
      </c>
      <c r="CD11" s="2">
        <f>VLOOKUP(BZ11,[2]TR!$B$9:$T$49,19,FALSE)</f>
        <v>0</v>
      </c>
      <c r="CF11" s="3" t="s">
        <v>175</v>
      </c>
      <c r="CG11" s="2" t="str">
        <f>VLOOKUP($CF11,[1]PR!$B$7:$K$29,3,FALSE)</f>
        <v>Lay Paong</v>
      </c>
      <c r="CH11" s="6">
        <f>VLOOKUP($CF11,[1]PR!$B$7:$K$29,10,FALSE)</f>
        <v>40595</v>
      </c>
      <c r="CI11" s="16">
        <v>0</v>
      </c>
      <c r="CJ11" s="2">
        <f>VLOOKUP(CF11,[2]PR!$B$9:$T$49,19,FALSE)</f>
        <v>5</v>
      </c>
      <c r="CL11" s="3" t="s">
        <v>176</v>
      </c>
      <c r="CM11" s="2" t="str">
        <f>VLOOKUP($CL11,[1]BU!$B$7:$K$16,3,FALSE)</f>
        <v>Morn Sangha</v>
      </c>
      <c r="CN11" s="6">
        <f>VLOOKUP($CL11,[1]BU!$B$7:$K$16,10,FALSE)</f>
        <v>42269</v>
      </c>
      <c r="CO11" s="16"/>
      <c r="CR11" s="3" t="s">
        <v>177</v>
      </c>
      <c r="CS11" s="2" t="str">
        <f>VLOOKUP($CR11,[1]QC!$B$7:$K$39,3,FALSE)</f>
        <v>Say Thy</v>
      </c>
      <c r="CT11" s="6">
        <f>VLOOKUP($CR11,[1]QC!$B$7:$K$39,10,FALSE)</f>
        <v>41913</v>
      </c>
      <c r="CU11" s="16">
        <v>0</v>
      </c>
      <c r="CV11" s="2">
        <f>VLOOKUP(CR11,[2]QC!$B$9:$T$49,19,FALSE)</f>
        <v>0</v>
      </c>
      <c r="DD11" s="3" t="s">
        <v>178</v>
      </c>
      <c r="DE11" s="2" t="str">
        <f>VLOOKUP($DD11,[1]PA!$B$7:$K$48,3,FALSE)</f>
        <v>Hin Soly</v>
      </c>
      <c r="DF11" s="6">
        <f>VLOOKUP($DD11,[1]PA!$B$7:$K$48,10,FALSE)</f>
        <v>41449</v>
      </c>
      <c r="DG11" s="16">
        <v>0</v>
      </c>
      <c r="DH11" s="2">
        <f>VLOOKUP(DD11,[2]PA!$B$9:$T$49,19,FALSE)</f>
        <v>3</v>
      </c>
      <c r="DJ11" s="3" t="s">
        <v>179</v>
      </c>
      <c r="DK11" s="2" t="str">
        <f>VLOOKUP($DJ11,[1]OTHER!$B$7:$K$29,3,FALSE)</f>
        <v>Chhou Sarim</v>
      </c>
      <c r="DL11" s="6">
        <f>VLOOKUP($DJ11,[1]OTHER!$B$7:$K$29,10,FALSE)</f>
        <v>41944</v>
      </c>
      <c r="DM11" s="16">
        <v>0</v>
      </c>
      <c r="DN11" s="2">
        <v>0</v>
      </c>
    </row>
    <row r="12" spans="1:118" x14ac:dyDescent="0.2">
      <c r="A12" s="11" t="s">
        <v>8</v>
      </c>
      <c r="B12" s="18">
        <f>COUNTA(BB4:BB41)</f>
        <v>38</v>
      </c>
      <c r="C12" s="13">
        <f>BE42</f>
        <v>5.75</v>
      </c>
      <c r="D12" s="13">
        <f>BF42</f>
        <v>56</v>
      </c>
      <c r="F12" s="3" t="s">
        <v>180</v>
      </c>
      <c r="G12" s="2" t="str">
        <f>VLOOKUP($F12,'[1]1.'!$B$7:$K$48,3,FALSE)</f>
        <v>Chhoun Romduol</v>
      </c>
      <c r="H12" s="6">
        <f>VLOOKUP($F12,'[1]1.'!$B$7:$K$48,10,FALSE)</f>
        <v>41662</v>
      </c>
      <c r="I12" s="14" t="str">
        <f t="shared" si="4"/>
        <v>1</v>
      </c>
      <c r="J12" s="15"/>
      <c r="L12" s="3" t="s">
        <v>181</v>
      </c>
      <c r="M12" s="2" t="str">
        <f>VLOOKUP($L12,'[1]2'!$B$7:$K$47,3,FALSE)</f>
        <v>En Im</v>
      </c>
      <c r="N12" s="6">
        <f>VLOOKUP($L12,'[1]2'!$B$7:$K$47,10,FALSE)</f>
        <v>41153</v>
      </c>
      <c r="O12" s="14" t="str">
        <f t="shared" si="0"/>
        <v>3</v>
      </c>
      <c r="P12" s="2">
        <f t="shared" si="1"/>
        <v>4</v>
      </c>
      <c r="R12" s="3" t="s">
        <v>182</v>
      </c>
      <c r="S12" s="2" t="str">
        <f>VLOOKUP($R12,'[1]3.'!$B$7:$K$35,3,FALSE)</f>
        <v>Sean Synan</v>
      </c>
      <c r="T12" s="6">
        <f>VLOOKUP($R12,'[1]3.'!$B$7:$K$35,10,FALSE)</f>
        <v>41913</v>
      </c>
      <c r="U12" s="14" t="str">
        <f t="shared" si="2"/>
        <v>0</v>
      </c>
      <c r="V12" s="2">
        <f t="shared" si="3"/>
        <v>0</v>
      </c>
      <c r="X12" s="3" t="s">
        <v>183</v>
      </c>
      <c r="Y12" s="2" t="str">
        <f>VLOOKUP($X12,'[1]4.'!$B$7:$K$46,3,FALSE)</f>
        <v>Chen Mom</v>
      </c>
      <c r="Z12" s="6">
        <f>VLOOKUP($X12,'[1]4.'!$B$7:$K$46,10,FALSE)</f>
        <v>40652</v>
      </c>
      <c r="AA12" s="16">
        <v>0</v>
      </c>
      <c r="AB12" s="2">
        <f>VLOOKUP(X12,'[2]Line 4'!$B$9:$T$49,19,FALSE)</f>
        <v>5</v>
      </c>
      <c r="AD12" s="3" t="s">
        <v>184</v>
      </c>
      <c r="AE12" s="2" t="str">
        <f>VLOOKUP($AD12,'[1]5'!$B$7:$K$45,3,FALSE)</f>
        <v>Ang Nimol</v>
      </c>
      <c r="AF12" s="6">
        <f>VLOOKUP($AD12,'[1]5'!$B$7:$K$45,10,FALSE)</f>
        <v>41104</v>
      </c>
      <c r="AG12" s="16">
        <v>0</v>
      </c>
      <c r="AH12" s="2">
        <f>VLOOKUP(AD12,'[2]Line 5'!$B$9:$T$49,19,FALSE)</f>
        <v>4</v>
      </c>
      <c r="AJ12" s="3" t="s">
        <v>185</v>
      </c>
      <c r="AK12" s="2" t="str">
        <f>VLOOKUP($AJ12,'[1]6.'!$B$7:$K$48,3,FALSE)</f>
        <v>Dy Thary</v>
      </c>
      <c r="AL12" s="6">
        <f>VLOOKUP($AJ12,'[1]6.'!$B$7:$K$48,10,FALSE)</f>
        <v>41418</v>
      </c>
      <c r="AM12" s="16">
        <v>20</v>
      </c>
      <c r="AN12" s="2">
        <f>VLOOKUP(AJ12,'[2]Line 6'!$B$9:$T$49,19,FALSE)</f>
        <v>3</v>
      </c>
      <c r="AP12" s="3" t="s">
        <v>186</v>
      </c>
      <c r="AQ12" s="2" t="str">
        <f>VLOOKUP($AP12,'[1]7'!$B$7:$K$50,3,FALSE)</f>
        <v>Noeurn Eng</v>
      </c>
      <c r="AR12" s="6">
        <f>VLOOKUP($AP12,'[1]7'!$B$7:$K$50,10,FALSE)</f>
        <v>40288</v>
      </c>
      <c r="AS12" s="16">
        <v>0</v>
      </c>
      <c r="AT12" s="2">
        <f>VLOOKUP(AP12,'[2]Line 7'!$B$9:$T$49,19,FALSE)</f>
        <v>6</v>
      </c>
      <c r="AV12" s="3" t="s">
        <v>187</v>
      </c>
      <c r="AW12" s="2" t="str">
        <f>VLOOKUP($AV12,'[1]8.'!$B$7:$K$52,3,FALSE)</f>
        <v>Uy Sreymom</v>
      </c>
      <c r="AX12" s="6">
        <f>VLOOKUP($AV12,'[1]8.'!$B$7:$K$52,10,FALSE)</f>
        <v>40954</v>
      </c>
      <c r="AY12" s="16">
        <v>0</v>
      </c>
      <c r="AZ12" s="2">
        <f>VLOOKUP(AV12,'[2]Line 8'!$B$9:$T$49,19,FALSE)</f>
        <v>4</v>
      </c>
      <c r="BB12" s="3" t="s">
        <v>188</v>
      </c>
      <c r="BC12" s="2" t="str">
        <f>VLOOKUP($BB12,'[1]9.'!$B$7:$K$47,3,FALSE)</f>
        <v>Dorn Sreng</v>
      </c>
      <c r="BD12" s="6">
        <f>VLOOKUP($BB12,'[1]9.'!$B$7:$K$47,10,FALSE)</f>
        <v>41157</v>
      </c>
      <c r="BE12" s="16">
        <v>0</v>
      </c>
      <c r="BF12" s="2">
        <f>VLOOKUP(BB12,'[2]Line 9'!$B$9:$T$49,19,FALSE)</f>
        <v>0</v>
      </c>
      <c r="BH12" s="3" t="s">
        <v>189</v>
      </c>
      <c r="BI12" s="2" t="str">
        <f>VLOOKUP($BH12,'[1]10.'!$B$7:$K$42,3,FALSE)</f>
        <v>Chuong Mom</v>
      </c>
      <c r="BJ12" s="6">
        <f>VLOOKUP($BH12,'[1]10.'!$B$7:$K$42,10,FALSE)</f>
        <v>40356</v>
      </c>
      <c r="BK12" s="16">
        <v>0</v>
      </c>
      <c r="BL12" s="2">
        <f>VLOOKUP(BH12,'[2]Line 10'!$B$9:$T$49,19,FALSE)</f>
        <v>5</v>
      </c>
      <c r="BN12" s="3" t="s">
        <v>190</v>
      </c>
      <c r="BO12" s="2" t="str">
        <f>VLOOKUP($BN12,[1]BO!$B$7:$K$20,3,FALSE)</f>
        <v>Chea Penhvong</v>
      </c>
      <c r="BP12" s="6">
        <f>VLOOKUP($BN12,[1]BO!$B$7:$K$20,10,FALSE)</f>
        <v>41929</v>
      </c>
      <c r="BQ12" s="16">
        <v>0</v>
      </c>
      <c r="BR12" s="2">
        <f>VLOOKUP(BN12,[2]BOSS!$B$9:$T$49,19,FALSE)</f>
        <v>0</v>
      </c>
      <c r="BT12" s="3" t="s">
        <v>191</v>
      </c>
      <c r="BU12" s="2" t="str">
        <f>VLOOKUP($BT12,[1]CU!$B$7:$K$34,3,FALSE)</f>
        <v>Heng Sinan</v>
      </c>
      <c r="BV12" s="6">
        <f>VLOOKUP($BT12,[1]CU!$B$7:$K$34,10,FALSE)</f>
        <v>41575</v>
      </c>
      <c r="BW12" s="16">
        <v>0</v>
      </c>
      <c r="BX12" s="2">
        <f>VLOOKUP(BT12,[2]CUT!$B$9:$T$49,19,FALSE)</f>
        <v>2</v>
      </c>
      <c r="BZ12" s="3" t="s">
        <v>192</v>
      </c>
      <c r="CA12" s="2" t="str">
        <f>VLOOKUP($BZ12,[1]TR!$B$7:$K$17,3,FALSE)</f>
        <v>Nov Sreymom</v>
      </c>
      <c r="CB12" s="6">
        <f>VLOOKUP($BZ12,[1]TR!$B$7:$K$17,10,FALSE)</f>
        <v>42237</v>
      </c>
      <c r="CC12" s="16">
        <v>0</v>
      </c>
      <c r="CD12" s="2">
        <f>VLOOKUP(BZ12,[2]TR!$B$9:$T$49,19,FALSE)</f>
        <v>0</v>
      </c>
      <c r="CF12" s="3" t="s">
        <v>193</v>
      </c>
      <c r="CG12" s="2" t="str">
        <f>VLOOKUP($CF12,[1]PR!$B$7:$K$29,3,FALSE)</f>
        <v>Phon Chantha</v>
      </c>
      <c r="CH12" s="6">
        <f>VLOOKUP($CF12,[1]PR!$B$7:$K$29,10,FALSE)</f>
        <v>41684</v>
      </c>
      <c r="CI12" s="16">
        <v>0</v>
      </c>
      <c r="CJ12" s="2">
        <f>VLOOKUP(CF12,[2]PR!$B$9:$T$49,19,FALSE)</f>
        <v>2</v>
      </c>
      <c r="CL12" s="3" t="s">
        <v>194</v>
      </c>
      <c r="CM12" s="2" t="str">
        <f>VLOOKUP($CL12,[1]BU!$B$7:$K$16,3,FALSE)</f>
        <v>Thol Sothuon</v>
      </c>
      <c r="CN12" s="6">
        <f>VLOOKUP($CL12,[1]BU!$B$7:$K$16,10,FALSE)</f>
        <v>42269</v>
      </c>
      <c r="CO12" s="16"/>
      <c r="CR12" s="3" t="s">
        <v>195</v>
      </c>
      <c r="CS12" s="2" t="str">
        <f>VLOOKUP($CR12,[1]QC!$B$7:$K$39,3,FALSE)</f>
        <v>Chhoem Chinda</v>
      </c>
      <c r="CT12" s="6">
        <f>VLOOKUP($CR12,[1]QC!$B$7:$K$39,10,FALSE)</f>
        <v>40592</v>
      </c>
      <c r="CU12" s="16">
        <v>0</v>
      </c>
      <c r="CV12" s="2">
        <f>VLOOKUP(CR12,[2]QC!$B$9:$T$49,19,FALSE)</f>
        <v>6</v>
      </c>
      <c r="DD12" s="3" t="s">
        <v>196</v>
      </c>
      <c r="DE12" s="2" t="str">
        <f>VLOOKUP($DD12,[1]PA!$B$7:$K$48,3,FALSE)</f>
        <v>Ouk Sren</v>
      </c>
      <c r="DF12" s="6">
        <f>VLOOKUP($DD12,[1]PA!$B$7:$K$48,10,FALSE)</f>
        <v>41912</v>
      </c>
      <c r="DG12" s="16">
        <v>0</v>
      </c>
      <c r="DH12" s="2">
        <f>VLOOKUP(DD12,[2]PA!$B$9:$T$49,19,FALSE)</f>
        <v>0</v>
      </c>
      <c r="DJ12" s="3" t="s">
        <v>197</v>
      </c>
      <c r="DK12" s="2" t="str">
        <f>VLOOKUP($DJ12,[1]OTHER!$B$7:$K$29,3,FALSE)</f>
        <v>Chon Sok Nai</v>
      </c>
      <c r="DL12" s="6">
        <f>VLOOKUP($DJ12,[1]OTHER!$B$7:$K$29,10,FALSE)</f>
        <v>38749</v>
      </c>
      <c r="DM12" s="16">
        <v>70</v>
      </c>
      <c r="DN12" s="2">
        <v>0</v>
      </c>
    </row>
    <row r="13" spans="1:118" x14ac:dyDescent="0.2">
      <c r="A13" s="11" t="s">
        <v>9</v>
      </c>
      <c r="B13" s="18">
        <f>COUNTA(BH4:BH37)</f>
        <v>34</v>
      </c>
      <c r="C13" s="13">
        <f>BK38</f>
        <v>20</v>
      </c>
      <c r="D13" s="13">
        <f>BL38</f>
        <v>44</v>
      </c>
      <c r="F13" s="3" t="s">
        <v>198</v>
      </c>
      <c r="G13" s="2" t="str">
        <f>VLOOKUP($F13,'[1]1.'!$B$7:$K$48,3,FALSE)</f>
        <v>Hum Bopha</v>
      </c>
      <c r="H13" s="6">
        <f>VLOOKUP($F13,'[1]1.'!$B$7:$K$48,10,FALSE)</f>
        <v>41869</v>
      </c>
      <c r="I13" s="14" t="str">
        <f t="shared" si="4"/>
        <v>1</v>
      </c>
      <c r="J13" s="15"/>
      <c r="L13" s="3" t="s">
        <v>199</v>
      </c>
      <c r="M13" s="2" t="str">
        <f>VLOOKUP($L13,'[1]2'!$B$7:$K$47,3,FALSE)</f>
        <v>Keo Vuthy</v>
      </c>
      <c r="N13" s="6">
        <f>VLOOKUP($L13,'[1]2'!$B$7:$K$47,10,FALSE)</f>
        <v>41940</v>
      </c>
      <c r="O13" s="14" t="str">
        <f t="shared" si="0"/>
        <v>0</v>
      </c>
      <c r="P13" s="2">
        <f t="shared" si="1"/>
        <v>0</v>
      </c>
      <c r="R13" s="3" t="s">
        <v>200</v>
      </c>
      <c r="S13" s="2" t="str">
        <f>VLOOKUP($R13,'[1]3.'!$B$7:$K$35,3,FALSE)</f>
        <v>Chan Sothynit</v>
      </c>
      <c r="T13" s="6">
        <f>VLOOKUP($R13,'[1]3.'!$B$7:$K$35,10,FALSE)</f>
        <v>41686</v>
      </c>
      <c r="U13" s="14" t="str">
        <f t="shared" si="2"/>
        <v>1</v>
      </c>
      <c r="V13" s="2">
        <f t="shared" si="3"/>
        <v>0</v>
      </c>
      <c r="X13" s="3" t="s">
        <v>201</v>
      </c>
      <c r="Y13" s="2" t="str">
        <f>VLOOKUP($X13,'[1]4.'!$B$7:$K$46,3,FALSE)</f>
        <v>Kha Srey</v>
      </c>
      <c r="Z13" s="6">
        <f>VLOOKUP($X13,'[1]4.'!$B$7:$K$46,10,FALSE)</f>
        <v>41776</v>
      </c>
      <c r="AA13" s="16">
        <v>0</v>
      </c>
      <c r="AB13" s="2">
        <f>VLOOKUP(X13,'[2]Line 4'!$B$9:$T$49,19,FALSE)</f>
        <v>2</v>
      </c>
      <c r="AD13" s="3" t="s">
        <v>202</v>
      </c>
      <c r="AE13" s="2" t="str">
        <f>VLOOKUP($AD13,'[1]5'!$B$7:$K$45,3,FALSE)</f>
        <v>Thong Kanha</v>
      </c>
      <c r="AF13" s="6">
        <f>VLOOKUP($AD13,'[1]5'!$B$7:$K$45,10,FALSE)</f>
        <v>40627</v>
      </c>
      <c r="AG13" s="16">
        <v>0</v>
      </c>
      <c r="AH13" s="2">
        <f>VLOOKUP(AD13,'[2]Line 5'!$B$9:$T$49,19,FALSE)</f>
        <v>5</v>
      </c>
      <c r="AJ13" s="3" t="s">
        <v>203</v>
      </c>
      <c r="AK13" s="2" t="str">
        <f>VLOOKUP($AJ13,'[1]6.'!$B$7:$K$48,3,FALSE)</f>
        <v>At Soktey</v>
      </c>
      <c r="AL13" s="6">
        <f>VLOOKUP($AJ13,'[1]6.'!$B$7:$K$48,10,FALSE)</f>
        <v>41690</v>
      </c>
      <c r="AM13" s="16">
        <v>0</v>
      </c>
      <c r="AN13" s="2">
        <f>VLOOKUP(AJ13,'[2]Line 6'!$B$9:$T$49,19,FALSE)</f>
        <v>2</v>
      </c>
      <c r="AP13" s="3" t="s">
        <v>204</v>
      </c>
      <c r="AQ13" s="2" t="str">
        <f>VLOOKUP($AP13,'[1]7'!$B$7:$K$50,3,FALSE)</f>
        <v>Keo Sophal</v>
      </c>
      <c r="AR13" s="6">
        <f>VLOOKUP($AP13,'[1]7'!$B$7:$K$50,10,FALSE)</f>
        <v>41801</v>
      </c>
      <c r="AS13" s="16">
        <v>0</v>
      </c>
      <c r="AT13" s="2">
        <f>VLOOKUP(AP13,'[2]Line 7'!$B$9:$T$49,19,FALSE)</f>
        <v>2</v>
      </c>
      <c r="AV13" s="3" t="s">
        <v>205</v>
      </c>
      <c r="AW13" s="2" t="str">
        <f>VLOOKUP($AV13,'[1]8.'!$B$7:$K$52,3,FALSE)</f>
        <v>Chhan Sreymao</v>
      </c>
      <c r="AX13" s="6">
        <f>VLOOKUP($AV13,'[1]8.'!$B$7:$K$52,10,FALSE)</f>
        <v>41974</v>
      </c>
      <c r="AY13" s="16">
        <v>0</v>
      </c>
      <c r="AZ13" s="2">
        <f>VLOOKUP(AV13,'[2]Line 8'!$B$9:$T$49,19,FALSE)</f>
        <v>0</v>
      </c>
      <c r="BB13" s="3" t="s">
        <v>206</v>
      </c>
      <c r="BC13" s="2" t="str">
        <f>VLOOKUP($BB13,'[1]9.'!$B$7:$K$47,3,FALSE)</f>
        <v>Chhim Han</v>
      </c>
      <c r="BD13" s="6">
        <f>VLOOKUP($BB13,'[1]9.'!$B$7:$K$47,10,FALSE)</f>
        <v>41751</v>
      </c>
      <c r="BE13" s="16">
        <v>0</v>
      </c>
      <c r="BF13" s="2">
        <f>VLOOKUP(BB13,'[2]Line 9'!$B$9:$T$49,19,FALSE)</f>
        <v>2</v>
      </c>
      <c r="BH13" s="3" t="s">
        <v>207</v>
      </c>
      <c r="BI13" s="2" t="str">
        <f>VLOOKUP($BH13,'[1]10.'!$B$7:$K$42,3,FALSE)</f>
        <v>Yem Thean</v>
      </c>
      <c r="BJ13" s="6">
        <f>VLOOKUP($BH13,'[1]10.'!$B$7:$K$42,10,FALSE)</f>
        <v>40016</v>
      </c>
      <c r="BK13" s="16">
        <v>0</v>
      </c>
      <c r="BL13" s="2">
        <f>VLOOKUP(BH13,'[2]Line 10'!$B$9:$T$49,19,FALSE)</f>
        <v>6</v>
      </c>
      <c r="BN13" s="3" t="s">
        <v>208</v>
      </c>
      <c r="BO13" s="2" t="str">
        <f>VLOOKUP($BN13,[1]BO!$B$7:$K$20,3,FALSE)</f>
        <v>Say Rath</v>
      </c>
      <c r="BP13" s="6">
        <f>VLOOKUP($BN13,[1]BO!$B$7:$K$20,10,FALSE)</f>
        <v>41977</v>
      </c>
      <c r="BQ13" s="16">
        <v>0</v>
      </c>
      <c r="BR13" s="2">
        <f>VLOOKUP(BN13,[2]BOSS!$B$9:$T$49,19,FALSE)</f>
        <v>0</v>
      </c>
      <c r="BT13" s="3" t="s">
        <v>209</v>
      </c>
      <c r="BU13" s="2" t="str">
        <f>VLOOKUP($BT13,[1]CU!$B$7:$K$34,3,FALSE)</f>
        <v>Vorn Theavy</v>
      </c>
      <c r="BV13" s="6">
        <f>VLOOKUP($BT13,[1]CU!$B$7:$K$34,10,FALSE)</f>
        <v>41864</v>
      </c>
      <c r="BW13" s="16">
        <v>0</v>
      </c>
      <c r="BX13" s="2">
        <f>VLOOKUP(BT13,[2]CUT!$B$9:$T$49,19,FALSE)</f>
        <v>0</v>
      </c>
      <c r="BZ13" s="3"/>
      <c r="CC13" s="16">
        <f>SUM(CC4:CC12)</f>
        <v>0</v>
      </c>
      <c r="CD13" s="16">
        <f>SUM(CD4:CD12)</f>
        <v>9</v>
      </c>
      <c r="CF13" s="3" t="s">
        <v>210</v>
      </c>
      <c r="CG13" s="2" t="str">
        <f>VLOOKUP($CF13,[1]PR!$B$7:$K$29,3,FALSE)</f>
        <v>Ly Vanny</v>
      </c>
      <c r="CH13" s="6">
        <f>VLOOKUP($CF13,[1]PR!$B$7:$K$29,10,FALSE)</f>
        <v>41557</v>
      </c>
      <c r="CI13" s="16">
        <v>0</v>
      </c>
      <c r="CJ13" s="2">
        <f>VLOOKUP(CF13,[2]PR!$B$9:$T$49,19,FALSE)</f>
        <v>2</v>
      </c>
      <c r="CL13" s="3"/>
      <c r="CO13" s="16">
        <f>SUM(CO4:CO12)</f>
        <v>0</v>
      </c>
      <c r="CP13" s="16">
        <f>SUM(CP4:CP12)</f>
        <v>0</v>
      </c>
      <c r="CR13" s="3" t="s">
        <v>211</v>
      </c>
      <c r="CS13" s="2" t="str">
        <f>VLOOKUP($CR13,[1]QC!$B$7:$K$39,3,FALSE)</f>
        <v>Kong Sreynoun</v>
      </c>
      <c r="CT13" s="6">
        <f>VLOOKUP($CR13,[1]QC!$B$7:$K$39,10,FALSE)</f>
        <v>41913</v>
      </c>
      <c r="CU13" s="16">
        <v>0</v>
      </c>
      <c r="CV13" s="2">
        <f>VLOOKUP(CR13,[2]QC!$B$9:$T$49,19,FALSE)</f>
        <v>0</v>
      </c>
      <c r="DD13" s="3" t="s">
        <v>212</v>
      </c>
      <c r="DE13" s="2" t="str">
        <f>VLOOKUP($DD13,[1]PA!$B$7:$K$48,3,FALSE)</f>
        <v>Nut Chandy</v>
      </c>
      <c r="DF13" s="6">
        <f>VLOOKUP($DD13,[1]PA!$B$7:$K$48,10,FALSE)</f>
        <v>40664</v>
      </c>
      <c r="DG13" s="16">
        <v>0</v>
      </c>
      <c r="DH13" s="2">
        <f>VLOOKUP(DD13,[2]PA!$B$9:$T$49,19,FALSE)</f>
        <v>5</v>
      </c>
      <c r="DJ13" s="3" t="s">
        <v>213</v>
      </c>
      <c r="DK13" s="2" t="str">
        <f>VLOOKUP($DJ13,[1]OTHER!$B$7:$K$29,3,FALSE)</f>
        <v>Un Meng</v>
      </c>
      <c r="DL13" s="6">
        <f>VLOOKUP($DJ13,[1]OTHER!$B$7:$K$29,10,FALSE)</f>
        <v>41515</v>
      </c>
      <c r="DM13" s="16">
        <v>0</v>
      </c>
      <c r="DN13" s="2">
        <f>VLOOKUP(DJ13,[2]OTHER!$B$9:$T$49,19,FALSE)</f>
        <v>2</v>
      </c>
    </row>
    <row r="14" spans="1:118" x14ac:dyDescent="0.2">
      <c r="A14" s="11" t="s">
        <v>10</v>
      </c>
      <c r="B14" s="18">
        <f>COUNTA(BN4:BN17)</f>
        <v>14</v>
      </c>
      <c r="C14" s="13">
        <f>BQ18</f>
        <v>15</v>
      </c>
      <c r="D14" s="13">
        <f>BR18</f>
        <v>18</v>
      </c>
      <c r="F14" s="3" t="s">
        <v>214</v>
      </c>
      <c r="G14" s="2" t="str">
        <f>VLOOKUP($F14,'[1]1.'!$B$7:$K$48,3,FALSE)</f>
        <v>Bang Nem</v>
      </c>
      <c r="H14" s="6">
        <f>VLOOKUP($F14,'[1]1.'!$B$7:$K$48,10,FALSE)</f>
        <v>41532</v>
      </c>
      <c r="I14" s="14" t="str">
        <f t="shared" si="4"/>
        <v>2</v>
      </c>
      <c r="J14" s="15"/>
      <c r="L14" s="3" t="s">
        <v>215</v>
      </c>
      <c r="M14" s="2" t="str">
        <f>VLOOKUP($L14,'[1]2'!$B$7:$K$47,3,FALSE)</f>
        <v>Chhen Oeurn</v>
      </c>
      <c r="N14" s="6">
        <f>VLOOKUP($L14,'[1]2'!$B$7:$K$47,10,FALSE)</f>
        <v>41365</v>
      </c>
      <c r="O14" s="14" t="str">
        <f t="shared" si="0"/>
        <v>2</v>
      </c>
      <c r="P14" s="2">
        <f t="shared" si="1"/>
        <v>2</v>
      </c>
      <c r="R14" s="3" t="s">
        <v>216</v>
      </c>
      <c r="S14" s="2" t="str">
        <f>VLOOKUP($R14,'[1]3.'!$B$7:$K$35,3,FALSE)</f>
        <v>Chem Phary</v>
      </c>
      <c r="T14" s="6">
        <f>VLOOKUP($R14,'[1]3.'!$B$7:$K$35,10,FALSE)</f>
        <v>41940</v>
      </c>
      <c r="U14" s="14" t="str">
        <f t="shared" si="2"/>
        <v>0</v>
      </c>
      <c r="V14" s="2">
        <f t="shared" si="3"/>
        <v>0</v>
      </c>
      <c r="X14" s="3" t="s">
        <v>217</v>
      </c>
      <c r="Y14" s="2" t="str">
        <f>VLOOKUP($X14,'[1]4.'!$B$7:$K$46,3,FALSE)</f>
        <v>Maok Uk</v>
      </c>
      <c r="Z14" s="6">
        <f>VLOOKUP($X14,'[1]4.'!$B$7:$K$46,10,FALSE)</f>
        <v>41823</v>
      </c>
      <c r="AA14" s="16">
        <v>0</v>
      </c>
      <c r="AB14" s="2">
        <f>VLOOKUP(X14,'[2]Line 4'!$B$9:$T$49,19,FALSE)</f>
        <v>2</v>
      </c>
      <c r="AD14" s="3" t="s">
        <v>218</v>
      </c>
      <c r="AE14" s="2" t="str">
        <f>VLOOKUP($AD14,'[1]5'!$B$7:$K$45,3,FALSE)</f>
        <v>Tha Sreyleak</v>
      </c>
      <c r="AF14" s="6">
        <f>VLOOKUP($AD14,'[1]5'!$B$7:$K$45,10,FALSE)</f>
        <v>41754</v>
      </c>
      <c r="AG14" s="16">
        <v>0</v>
      </c>
      <c r="AH14" s="2">
        <f>VLOOKUP(AD14,'[2]Line 5'!$B$9:$T$49,19,FALSE)</f>
        <v>2</v>
      </c>
      <c r="AJ14" s="3" t="s">
        <v>219</v>
      </c>
      <c r="AK14" s="2" t="str">
        <f>VLOOKUP($AJ14,'[1]6.'!$B$7:$K$48,3,FALSE)</f>
        <v>Pin Sodavy</v>
      </c>
      <c r="AL14" s="6">
        <f>VLOOKUP($AJ14,'[1]6.'!$B$7:$K$48,10,FALSE)</f>
        <v>41780</v>
      </c>
      <c r="AM14" s="16">
        <v>0</v>
      </c>
      <c r="AN14" s="2">
        <f>VLOOKUP(AJ14,'[2]Line 6'!$B$9:$T$49,19,FALSE)</f>
        <v>2</v>
      </c>
      <c r="AP14" s="3" t="s">
        <v>220</v>
      </c>
      <c r="AQ14" s="2" t="str">
        <f>VLOOKUP($AP14,'[1]7'!$B$7:$K$50,3,FALSE)</f>
        <v>Chheang Vuthy</v>
      </c>
      <c r="AR14" s="6">
        <f>VLOOKUP($AP14,'[1]7'!$B$7:$K$50,10,FALSE)</f>
        <v>41512</v>
      </c>
      <c r="AS14" s="16">
        <v>0</v>
      </c>
      <c r="AT14" s="2">
        <f>VLOOKUP(AP14,'[2]Line 7'!$B$9:$T$49,19,FALSE)</f>
        <v>2</v>
      </c>
      <c r="AV14" s="3" t="s">
        <v>221</v>
      </c>
      <c r="AW14" s="2" t="str">
        <f>VLOOKUP($AV14,'[1]8.'!$B$7:$K$52,3,FALSE)</f>
        <v>Hoa Osa</v>
      </c>
      <c r="AX14" s="6">
        <f>VLOOKUP($AV14,'[1]8.'!$B$7:$K$52,10,FALSE)</f>
        <v>41914</v>
      </c>
      <c r="AY14" s="16">
        <v>0</v>
      </c>
      <c r="AZ14" s="2">
        <f>VLOOKUP(AV14,'[2]Line 8'!$B$9:$T$49,19,FALSE)</f>
        <v>0</v>
      </c>
      <c r="BB14" s="3" t="s">
        <v>222</v>
      </c>
      <c r="BC14" s="2" t="str">
        <f>VLOOKUP($BB14,'[1]9.'!$B$7:$K$47,3,FALSE)</f>
        <v>Lor Khy</v>
      </c>
      <c r="BD14" s="6">
        <f>VLOOKUP($BB14,'[1]9.'!$B$7:$K$47,10,FALSE)</f>
        <v>41578</v>
      </c>
      <c r="BE14" s="16">
        <v>0</v>
      </c>
      <c r="BF14" s="2">
        <f>VLOOKUP(BB14,'[2]Line 9'!$B$9:$T$49,19,FALSE)</f>
        <v>2</v>
      </c>
      <c r="BH14" s="3" t="s">
        <v>223</v>
      </c>
      <c r="BI14" s="2" t="str">
        <f>VLOOKUP($BH14,'[1]10.'!$B$7:$K$42,3,FALSE)</f>
        <v>Chong Nang</v>
      </c>
      <c r="BJ14" s="6">
        <f>VLOOKUP($BH14,'[1]10.'!$B$7:$K$42,10,FALSE)</f>
        <v>41961</v>
      </c>
      <c r="BK14" s="16">
        <v>0</v>
      </c>
      <c r="BL14" s="2">
        <f>VLOOKUP(BH14,'[2]Line 10'!$B$9:$T$49,19,FALSE)</f>
        <v>0</v>
      </c>
      <c r="BN14" s="3" t="s">
        <v>224</v>
      </c>
      <c r="BO14" s="2" t="str">
        <f>VLOOKUP($BN14,[1]BO!$B$7:$K$20,3,FALSE)</f>
        <v>Roern Samphors</v>
      </c>
      <c r="BP14" s="6">
        <f>VLOOKUP($BN14,[1]BO!$B$7:$K$20,10,FALSE)</f>
        <v>42119</v>
      </c>
      <c r="BQ14" s="16">
        <v>0</v>
      </c>
      <c r="BR14" s="2">
        <f>VLOOKUP(BN14,[2]BOSS!$B$9:$T$49,19,FALSE)</f>
        <v>0</v>
      </c>
      <c r="BT14" s="3" t="s">
        <v>225</v>
      </c>
      <c r="BU14" s="2" t="str">
        <f>VLOOKUP($BT14,[1]CU!$B$7:$K$34,3,FALSE)</f>
        <v>Penh Savy</v>
      </c>
      <c r="BV14" s="6">
        <f>VLOOKUP($BT14,[1]CU!$B$7:$K$34,10,FALSE)</f>
        <v>40575</v>
      </c>
      <c r="BW14" s="16">
        <v>0</v>
      </c>
      <c r="BX14" s="2">
        <f>VLOOKUP(BT14,[2]CUT!$B$9:$T$49,19,FALSE)</f>
        <v>0</v>
      </c>
      <c r="CF14" s="3" t="s">
        <v>226</v>
      </c>
      <c r="CG14" s="2" t="str">
        <f>VLOOKUP($CF14,[1]PR!$B$7:$K$29,3,FALSE)</f>
        <v>Keo Pheak</v>
      </c>
      <c r="CH14" s="6">
        <f>VLOOKUP($CF14,[1]PR!$B$7:$K$29,10,FALSE)</f>
        <v>41598</v>
      </c>
      <c r="CI14" s="16">
        <v>0</v>
      </c>
      <c r="CJ14" s="2">
        <f>VLOOKUP(CF14,[2]PR!$B$9:$T$49,19,FALSE)</f>
        <v>2</v>
      </c>
      <c r="CR14" s="3" t="s">
        <v>227</v>
      </c>
      <c r="CS14" s="2" t="str">
        <f>VLOOKUP($CR14,[1]QC!$B$7:$K$39,3,FALSE)</f>
        <v>Chhun Sokhom</v>
      </c>
      <c r="CT14" s="6">
        <f>VLOOKUP($CR14,[1]QC!$B$7:$K$39,10,FALSE)</f>
        <v>41776</v>
      </c>
      <c r="CU14" s="16">
        <v>0</v>
      </c>
      <c r="CV14" s="2">
        <f>VLOOKUP(CR14,[2]QC!$B$9:$T$49,19,FALSE)</f>
        <v>2</v>
      </c>
      <c r="DD14" s="3" t="s">
        <v>228</v>
      </c>
      <c r="DE14" s="2" t="str">
        <f>VLOOKUP($DD14,[1]PA!$B$7:$K$48,3,FALSE)</f>
        <v>Choem Kimyeang</v>
      </c>
      <c r="DF14" s="6">
        <f>VLOOKUP($DD14,[1]PA!$B$7:$K$48,10,FALSE)</f>
        <v>41915</v>
      </c>
      <c r="DG14" s="16">
        <v>0</v>
      </c>
      <c r="DH14" s="2">
        <f>VLOOKUP(DD14,[2]PA!$B$9:$T$49,19,FALSE)</f>
        <v>0</v>
      </c>
      <c r="DJ14" s="3" t="s">
        <v>229</v>
      </c>
      <c r="DK14" s="2" t="str">
        <f>VLOOKUP($DJ14,[1]OTHER!$B$7:$K$29,3,FALSE)</f>
        <v>Phal Sila</v>
      </c>
      <c r="DL14" s="6">
        <f>VLOOKUP($DJ14,[1]OTHER!$B$7:$K$29,10,FALSE)</f>
        <v>41974</v>
      </c>
      <c r="DM14" s="16">
        <v>10</v>
      </c>
      <c r="DN14" s="2">
        <f>VLOOKUP(DJ14,[2]OTHER!$B$9:$T$49,19,FALSE)</f>
        <v>0</v>
      </c>
    </row>
    <row r="15" spans="1:118" x14ac:dyDescent="0.2">
      <c r="A15" s="11" t="s">
        <v>11</v>
      </c>
      <c r="B15" s="18">
        <f>COUNTA(BT4:BT27)</f>
        <v>24</v>
      </c>
      <c r="C15" s="13">
        <f>BW28</f>
        <v>0</v>
      </c>
      <c r="D15" s="13">
        <f>BX28</f>
        <v>37</v>
      </c>
      <c r="F15" s="3" t="s">
        <v>230</v>
      </c>
      <c r="G15" s="2" t="str">
        <f>VLOOKUP($F15,'[1]1.'!$B$7:$K$48,3,FALSE)</f>
        <v>Heng Sany</v>
      </c>
      <c r="H15" s="6">
        <f>VLOOKUP($F15,'[1]1.'!$B$7:$K$48,10,FALSE)</f>
        <v>41752</v>
      </c>
      <c r="I15" s="14" t="str">
        <f t="shared" si="4"/>
        <v>1</v>
      </c>
      <c r="J15" s="15"/>
      <c r="L15" s="3" t="s">
        <v>231</v>
      </c>
      <c r="M15" s="2" t="str">
        <f>VLOOKUP($L15,'[1]2'!$B$7:$K$47,3,FALSE)</f>
        <v>Nhan Mach</v>
      </c>
      <c r="N15" s="6">
        <f>VLOOKUP($L15,'[1]2'!$B$7:$K$47,10,FALSE)</f>
        <v>40203</v>
      </c>
      <c r="O15" s="14" t="str">
        <f t="shared" si="0"/>
        <v>5</v>
      </c>
      <c r="P15" s="2">
        <f t="shared" si="1"/>
        <v>8</v>
      </c>
      <c r="R15" s="3" t="s">
        <v>232</v>
      </c>
      <c r="S15" s="2" t="str">
        <f>VLOOKUP($R15,'[1]3.'!$B$7:$K$35,3,FALSE)</f>
        <v>Dok Sokha</v>
      </c>
      <c r="T15" s="6">
        <f>VLOOKUP($R15,'[1]3.'!$B$7:$K$35,10,FALSE)</f>
        <v>41835</v>
      </c>
      <c r="U15" s="14" t="str">
        <f t="shared" si="2"/>
        <v>1</v>
      </c>
      <c r="V15" s="2">
        <f t="shared" si="3"/>
        <v>0</v>
      </c>
      <c r="X15" s="3" t="s">
        <v>233</v>
      </c>
      <c r="Y15" s="2" t="str">
        <f>VLOOKUP($X15,'[1]4.'!$B$7:$K$46,3,FALSE)</f>
        <v>Phal Maly</v>
      </c>
      <c r="Z15" s="6">
        <f>VLOOKUP($X15,'[1]4.'!$B$7:$K$46,10,FALSE)</f>
        <v>41384</v>
      </c>
      <c r="AA15" s="16">
        <v>0</v>
      </c>
      <c r="AB15" s="2">
        <f>VLOOKUP(X15,'[2]Line 4'!$B$9:$T$49,19,FALSE)</f>
        <v>3</v>
      </c>
      <c r="AD15" s="3" t="s">
        <v>234</v>
      </c>
      <c r="AE15" s="2" t="str">
        <f>VLOOKUP($AD15,'[1]5'!$B$7:$K$45,3,FALSE)</f>
        <v>Thoeun Soriya</v>
      </c>
      <c r="AF15" s="6">
        <f>VLOOKUP($AD15,'[1]5'!$B$7:$K$45,10,FALSE)</f>
        <v>41776</v>
      </c>
      <c r="AG15" s="16">
        <v>0</v>
      </c>
      <c r="AH15" s="2">
        <f>VLOOKUP(AD15,'[2]Line 5'!$B$9:$T$49,19,FALSE)</f>
        <v>2</v>
      </c>
      <c r="AJ15" s="3" t="s">
        <v>235</v>
      </c>
      <c r="AK15" s="2" t="str">
        <f>VLOOKUP($AJ15,'[1]6.'!$B$7:$K$48,3,FALSE)</f>
        <v>Sambat Dalis</v>
      </c>
      <c r="AL15" s="6">
        <f>VLOOKUP($AJ15,'[1]6.'!$B$7:$K$48,10,FALSE)</f>
        <v>41830</v>
      </c>
      <c r="AM15" s="16">
        <v>0</v>
      </c>
      <c r="AN15" s="2">
        <f>VLOOKUP(AJ15,'[2]Line 6'!$B$9:$T$49,19,FALSE)</f>
        <v>2</v>
      </c>
      <c r="AP15" s="3" t="s">
        <v>236</v>
      </c>
      <c r="AQ15" s="2" t="str">
        <f>VLOOKUP($AP15,'[1]7'!$B$7:$K$50,3,FALSE)</f>
        <v>Sem Sovanrith</v>
      </c>
      <c r="AR15" s="6">
        <f>VLOOKUP($AP15,'[1]7'!$B$7:$K$50,10,FALSE)</f>
        <v>40820</v>
      </c>
      <c r="AS15" s="16">
        <v>0</v>
      </c>
      <c r="AT15" s="2">
        <f>VLOOKUP(AP15,'[2]Line 7'!$B$9:$T$49,19,FALSE)</f>
        <v>4</v>
      </c>
      <c r="AV15" s="3" t="s">
        <v>237</v>
      </c>
      <c r="AW15" s="2" t="str">
        <f>VLOOKUP($AV15,'[1]8.'!$B$7:$K$52,3,FALSE)</f>
        <v>Hom Lon</v>
      </c>
      <c r="AX15" s="6">
        <f>VLOOKUP($AV15,'[1]8.'!$B$7:$K$52,10,FALSE)</f>
        <v>41912</v>
      </c>
      <c r="AY15" s="16">
        <v>0</v>
      </c>
      <c r="AZ15" s="2">
        <f>VLOOKUP(AV15,'[2]Line 8'!$B$9:$T$49,19,FALSE)</f>
        <v>0</v>
      </c>
      <c r="BB15" s="3" t="s">
        <v>238</v>
      </c>
      <c r="BC15" s="2" t="str">
        <f>VLOOKUP($BB15,'[1]9.'!$B$7:$K$47,3,FALSE)</f>
        <v>Nay Channy</v>
      </c>
      <c r="BD15" s="6">
        <f>VLOOKUP($BB15,'[1]9.'!$B$7:$K$47,10,FALSE)</f>
        <v>40290</v>
      </c>
      <c r="BE15" s="16">
        <v>0</v>
      </c>
      <c r="BF15" s="2">
        <f>VLOOKUP(BB15,'[2]Line 9'!$B$9:$T$49,19,FALSE)</f>
        <v>6</v>
      </c>
      <c r="BH15" s="3" t="s">
        <v>239</v>
      </c>
      <c r="BI15" s="2" t="str">
        <f>VLOOKUP($BH15,'[1]10.'!$B$7:$K$42,3,FALSE)</f>
        <v>Chhun Leang Eng</v>
      </c>
      <c r="BJ15" s="6">
        <f>VLOOKUP($BH15,'[1]10.'!$B$7:$K$42,10,FALSE)</f>
        <v>41992</v>
      </c>
      <c r="BK15" s="16">
        <v>0</v>
      </c>
      <c r="BL15" s="2">
        <f>VLOOKUP(BH15,'[2]Line 10'!$B$9:$T$49,19,FALSE)</f>
        <v>0</v>
      </c>
      <c r="BN15" s="3" t="s">
        <v>240</v>
      </c>
      <c r="BO15" s="2" t="str">
        <f>VLOOKUP($BN15,[1]BO!$B$7:$K$20,3,FALSE)</f>
        <v>Preab Neab</v>
      </c>
      <c r="BP15" s="6">
        <f>VLOOKUP($BN15,[1]BO!$B$7:$K$20,10,FALSE)</f>
        <v>42149</v>
      </c>
      <c r="BQ15" s="16">
        <v>0</v>
      </c>
      <c r="BR15" s="2">
        <f>VLOOKUP(BN15,[2]BOSS!$B$9:$T$49,19,FALSE)</f>
        <v>0</v>
      </c>
      <c r="BT15" s="3" t="s">
        <v>241</v>
      </c>
      <c r="BU15" s="2" t="str">
        <f>VLOOKUP($BT15,[1]CU!$B$7:$K$34,3,FALSE)</f>
        <v>Chin Chakriya</v>
      </c>
      <c r="BV15" s="6">
        <f>VLOOKUP($BT15,[1]CU!$B$7:$K$34,10,FALSE)</f>
        <v>40715</v>
      </c>
      <c r="BW15" s="16">
        <v>0</v>
      </c>
      <c r="BX15" s="2">
        <f>VLOOKUP(BT15,[2]CUT!$B$9:$T$49,19,FALSE)</f>
        <v>2</v>
      </c>
      <c r="CF15" s="3" t="s">
        <v>242</v>
      </c>
      <c r="CG15" s="2" t="str">
        <f>VLOOKUP($CF15,[1]PR!$B$7:$K$29,3,FALSE)</f>
        <v>Kha Poep</v>
      </c>
      <c r="CH15" s="6">
        <f>VLOOKUP($CF15,[1]PR!$B$7:$K$29,10,FALSE)</f>
        <v>41751</v>
      </c>
      <c r="CI15" s="16">
        <v>0</v>
      </c>
      <c r="CJ15" s="2">
        <f>VLOOKUP(CF15,[2]PR!$B$9:$T$49,19,FALSE)</f>
        <v>2</v>
      </c>
      <c r="CR15" s="3" t="s">
        <v>243</v>
      </c>
      <c r="CS15" s="2" t="str">
        <f>VLOOKUP($CR15,[1]QC!$B$7:$K$39,3,FALSE)</f>
        <v>Vay Vannsao</v>
      </c>
      <c r="CT15" s="6">
        <f>VLOOKUP($CR15,[1]QC!$B$7:$K$39,10,FALSE)</f>
        <v>41781</v>
      </c>
      <c r="CU15" s="16">
        <v>0</v>
      </c>
      <c r="CV15" s="2">
        <f>VLOOKUP(CR15,[2]QC!$B$9:$T$49,19,FALSE)</f>
        <v>2</v>
      </c>
      <c r="DD15" s="3" t="s">
        <v>244</v>
      </c>
      <c r="DE15" s="2" t="str">
        <f>VLOOKUP($DD15,[1]PA!$B$7:$K$48,3,FALSE)</f>
        <v>Nut Nary</v>
      </c>
      <c r="DF15" s="6">
        <f>VLOOKUP($DD15,[1]PA!$B$7:$K$48,10,FALSE)</f>
        <v>40835</v>
      </c>
      <c r="DG15" s="16">
        <v>0</v>
      </c>
      <c r="DH15" s="2">
        <f>VLOOKUP(DD15,[2]PA!$B$9:$T$49,19,FALSE)</f>
        <v>4</v>
      </c>
      <c r="DJ15" s="3" t="s">
        <v>245</v>
      </c>
      <c r="DK15" s="2" t="str">
        <f>VLOOKUP($DJ15,[1]OTHER!$B$7:$K$29,3,FALSE)</f>
        <v>Prom Sitha</v>
      </c>
      <c r="DL15" s="6">
        <f>VLOOKUP($DJ15,[1]OTHER!$B$7:$K$29,10,FALSE)</f>
        <v>42142</v>
      </c>
      <c r="DM15" s="16">
        <v>0</v>
      </c>
      <c r="DN15" s="2">
        <f>VLOOKUP(DJ15,[2]OTHER!$B$9:$T$49,19,FALSE)</f>
        <v>0</v>
      </c>
    </row>
    <row r="16" spans="1:118" x14ac:dyDescent="0.2">
      <c r="A16" s="11" t="s">
        <v>12</v>
      </c>
      <c r="B16" s="18">
        <f>COUNTA(BZ4:BZ12)</f>
        <v>9</v>
      </c>
      <c r="C16" s="13">
        <f>CC13</f>
        <v>0</v>
      </c>
      <c r="D16" s="13">
        <f>CD13</f>
        <v>9</v>
      </c>
      <c r="F16" s="3" t="s">
        <v>246</v>
      </c>
      <c r="G16" s="2" t="str">
        <f>VLOOKUP($F16,'[1]1.'!$B$7:$K$48,3,FALSE)</f>
        <v>San Heang</v>
      </c>
      <c r="H16" s="6">
        <f>VLOOKUP($F16,'[1]1.'!$B$7:$K$48,10,FALSE)</f>
        <v>40948</v>
      </c>
      <c r="I16" s="14" t="str">
        <f t="shared" si="4"/>
        <v>3</v>
      </c>
      <c r="J16" s="15"/>
      <c r="L16" s="3" t="s">
        <v>247</v>
      </c>
      <c r="M16" s="2" t="str">
        <f>VLOOKUP($L16,'[1]2'!$B$7:$K$47,3,FALSE)</f>
        <v>Chin Sambo</v>
      </c>
      <c r="N16" s="6">
        <f>VLOOKUP($L16,'[1]2'!$B$7:$K$47,10,FALSE)</f>
        <v>41533</v>
      </c>
      <c r="O16" s="14" t="str">
        <f t="shared" si="0"/>
        <v>2</v>
      </c>
      <c r="P16" s="2">
        <f t="shared" si="1"/>
        <v>2</v>
      </c>
      <c r="R16" s="3" t="s">
        <v>248</v>
      </c>
      <c r="S16" s="2" t="str">
        <f>VLOOKUP($R16,'[1]3.'!$B$7:$K$35,3,FALSE)</f>
        <v>Nam Tomoly</v>
      </c>
      <c r="T16" s="6">
        <f>VLOOKUP($R16,'[1]3.'!$B$7:$K$35,10,FALSE)</f>
        <v>40026</v>
      </c>
      <c r="U16" s="14" t="str">
        <f t="shared" si="2"/>
        <v>6</v>
      </c>
      <c r="V16" s="2">
        <f t="shared" si="3"/>
        <v>10</v>
      </c>
      <c r="X16" s="3" t="s">
        <v>249</v>
      </c>
      <c r="Y16" s="2" t="str">
        <f>VLOOKUP($X16,'[1]4.'!$B$7:$K$46,3,FALSE)</f>
        <v>Chheng Nhem</v>
      </c>
      <c r="Z16" s="6">
        <f>VLOOKUP($X16,'[1]4.'!$B$7:$K$46,10,FALSE)</f>
        <v>41640</v>
      </c>
      <c r="AA16" s="16">
        <v>0</v>
      </c>
      <c r="AB16" s="2">
        <f>VLOOKUP(X16,'[2]Line 4'!$B$9:$T$49,19,FALSE)</f>
        <v>2</v>
      </c>
      <c r="AD16" s="3" t="s">
        <v>250</v>
      </c>
      <c r="AE16" s="2" t="str">
        <f>VLOOKUP($AD16,'[1]5'!$B$7:$K$45,3,FALSE)</f>
        <v>Ung Toma</v>
      </c>
      <c r="AF16" s="6">
        <f>VLOOKUP($AD16,'[1]5'!$B$7:$K$45,10,FALSE)</f>
        <v>40820</v>
      </c>
      <c r="AG16" s="16">
        <v>0</v>
      </c>
      <c r="AH16" s="2">
        <f>VLOOKUP(AD16,'[2]Line 5'!$B$9:$T$49,19,FALSE)</f>
        <v>4</v>
      </c>
      <c r="AJ16" s="3" t="s">
        <v>251</v>
      </c>
      <c r="AK16" s="2" t="str">
        <f>VLOOKUP($AJ16,'[1]6.'!$B$7:$K$48,3,FALSE)</f>
        <v>Sambat Leap</v>
      </c>
      <c r="AL16" s="6">
        <f>VLOOKUP($AJ16,'[1]6.'!$B$7:$K$48,10,FALSE)</f>
        <v>41830</v>
      </c>
      <c r="AM16" s="16">
        <v>0</v>
      </c>
      <c r="AN16" s="2">
        <f>VLOOKUP(AJ16,'[2]Line 6'!$B$9:$T$49,19,FALSE)</f>
        <v>2</v>
      </c>
      <c r="AP16" s="3" t="s">
        <v>252</v>
      </c>
      <c r="AQ16" s="2" t="str">
        <f>VLOOKUP($AP16,'[1]7'!$B$7:$K$50,3,FALSE)</f>
        <v>Dy Sina</v>
      </c>
      <c r="AR16" s="6">
        <f>VLOOKUP($AP16,'[1]7'!$B$7:$K$50,10,FALSE)</f>
        <v>39562</v>
      </c>
      <c r="AS16" s="16">
        <v>0</v>
      </c>
      <c r="AT16" s="2">
        <f>VLOOKUP(AP16,'[2]Line 7'!$B$9:$T$49,19,FALSE)</f>
        <v>8</v>
      </c>
      <c r="AV16" s="3" t="s">
        <v>253</v>
      </c>
      <c r="AW16" s="2" t="str">
        <f>VLOOKUP($AV16,'[1]8.'!$B$7:$K$52,3,FALSE)</f>
        <v>Chhorn Sochea</v>
      </c>
      <c r="AX16" s="6">
        <f>VLOOKUP($AV16,'[1]8.'!$B$7:$K$52,10,FALSE)</f>
        <v>41920</v>
      </c>
      <c r="AY16" s="16">
        <v>0</v>
      </c>
      <c r="AZ16" s="2">
        <f>VLOOKUP(AV16,'[2]Line 8'!$B$9:$T$49,19,FALSE)</f>
        <v>0</v>
      </c>
      <c r="BB16" s="3" t="s">
        <v>254</v>
      </c>
      <c r="BC16" s="2" t="str">
        <f>VLOOKUP($BB16,'[1]9.'!$B$7:$K$47,3,FALSE)</f>
        <v>Hul Samphors</v>
      </c>
      <c r="BD16" s="6">
        <f>VLOOKUP($BB16,'[1]9.'!$B$7:$K$47,10,FALSE)</f>
        <v>41836</v>
      </c>
      <c r="BE16" s="16">
        <v>0</v>
      </c>
      <c r="BF16" s="2">
        <f>VLOOKUP(BB16,'[2]Line 9'!$B$9:$T$49,19,FALSE)</f>
        <v>0</v>
      </c>
      <c r="BH16" s="3" t="s">
        <v>255</v>
      </c>
      <c r="BI16" s="2" t="str">
        <f>VLOOKUP($BH16,'[1]10.'!$B$7:$K$42,3,FALSE)</f>
        <v>Kinh Sophors</v>
      </c>
      <c r="BJ16" s="6">
        <f>VLOOKUP($BH16,'[1]10.'!$B$7:$K$42,10,FALSE)</f>
        <v>42011</v>
      </c>
      <c r="BK16" s="16">
        <v>0</v>
      </c>
      <c r="BL16" s="2">
        <f>VLOOKUP(BH16,'[2]Line 10'!$B$9:$T$49,19,FALSE)</f>
        <v>0</v>
      </c>
      <c r="BN16" s="3" t="s">
        <v>256</v>
      </c>
      <c r="BO16" s="2" t="str">
        <f>VLOOKUP($BN16,[1]BO!$B$7:$K$20,3,FALSE)</f>
        <v>Lorn Lieb</v>
      </c>
      <c r="BP16" s="6">
        <f>VLOOKUP($BN16,[1]BO!$B$7:$K$20,10,FALSE)</f>
        <v>42163</v>
      </c>
      <c r="BQ16" s="16">
        <v>0</v>
      </c>
      <c r="BR16" s="2">
        <f>VLOOKUP(BN16,[2]BOSS!$B$9:$T$49,19,FALSE)</f>
        <v>0</v>
      </c>
      <c r="BT16" s="3" t="s">
        <v>257</v>
      </c>
      <c r="BU16" s="2" t="str">
        <f>VLOOKUP($BT16,[1]CU!$B$7:$K$34,3,FALSE)</f>
        <v>Pheng Bopha</v>
      </c>
      <c r="BV16" s="6">
        <f>VLOOKUP($BT16,[1]CU!$B$7:$K$34,10,FALSE)</f>
        <v>41796</v>
      </c>
      <c r="BW16" s="16">
        <v>0</v>
      </c>
      <c r="BX16" s="2">
        <f>VLOOKUP(BT16,[2]CUT!$B$9:$T$49,19,FALSE)</f>
        <v>2</v>
      </c>
      <c r="CF16" s="3" t="s">
        <v>258</v>
      </c>
      <c r="CG16" s="2" t="str">
        <f>VLOOKUP($CF16,[1]PR!$B$7:$K$29,3,FALSE)</f>
        <v>Nai Bunthoeun</v>
      </c>
      <c r="CH16" s="6">
        <f>VLOOKUP($CF16,[1]PR!$B$7:$K$29,10,FALSE)</f>
        <v>41788</v>
      </c>
      <c r="CI16" s="16">
        <v>0</v>
      </c>
      <c r="CJ16" s="2">
        <f>VLOOKUP(CF16,[2]PR!$B$9:$T$49,19,FALSE)</f>
        <v>2</v>
      </c>
      <c r="CR16" s="3" t="s">
        <v>259</v>
      </c>
      <c r="CS16" s="2" t="str">
        <f>VLOOKUP($CR16,[1]QC!$B$7:$K$39,3,FALSE)</f>
        <v>Them Chathi</v>
      </c>
      <c r="CT16" s="6">
        <f>VLOOKUP($CR16,[1]QC!$B$7:$K$39,10,FALSE)</f>
        <v>41864</v>
      </c>
      <c r="CU16" s="16">
        <v>0</v>
      </c>
      <c r="CV16" s="2">
        <f>VLOOKUP(CR16,[2]QC!$B$9:$T$49,19,FALSE)</f>
        <v>0</v>
      </c>
      <c r="DD16" s="3" t="s">
        <v>260</v>
      </c>
      <c r="DE16" s="2" t="str">
        <f>VLOOKUP($DD16,[1]PA!$B$7:$K$48,3,FALSE)</f>
        <v>Sorn Khorn</v>
      </c>
      <c r="DF16" s="6">
        <f>VLOOKUP($DD16,[1]PA!$B$7:$K$48,10,FALSE)</f>
        <v>41018</v>
      </c>
      <c r="DG16" s="16">
        <v>0</v>
      </c>
      <c r="DH16" s="2">
        <f>VLOOKUP(DD16,[2]PA!$B$9:$T$49,19,FALSE)</f>
        <v>4</v>
      </c>
      <c r="DJ16" s="3" t="s">
        <v>261</v>
      </c>
      <c r="DK16" s="2" t="str">
        <f>VLOOKUP($DJ16,[1]OTHER!$B$7:$K$29,3,FALSE)</f>
        <v>Chen Channary</v>
      </c>
      <c r="DL16" s="6">
        <f>VLOOKUP($DJ16,[1]OTHER!$B$7:$K$29,10,FALSE)</f>
        <v>41978</v>
      </c>
      <c r="DM16" s="16">
        <v>0</v>
      </c>
      <c r="DN16" s="2">
        <f>VLOOKUP(DJ16,[2]OTHER!$B$9:$T$49,19,FALSE)</f>
        <v>0</v>
      </c>
    </row>
    <row r="17" spans="1:118" x14ac:dyDescent="0.2">
      <c r="A17" s="11" t="s">
        <v>13</v>
      </c>
      <c r="B17" s="18">
        <f>COUNTA(CF4:CF23)</f>
        <v>20</v>
      </c>
      <c r="C17" s="13">
        <f>CI24</f>
        <v>85</v>
      </c>
      <c r="D17" s="13">
        <f>CJ24</f>
        <v>36</v>
      </c>
      <c r="F17" s="3" t="s">
        <v>262</v>
      </c>
      <c r="G17" s="2" t="str">
        <f>VLOOKUP($F17,'[1]1.'!$B$7:$K$48,3,FALSE)</f>
        <v>Leng Heat</v>
      </c>
      <c r="H17" s="6">
        <f>VLOOKUP($F17,'[1]1.'!$B$7:$K$48,10,FALSE)</f>
        <v>41751</v>
      </c>
      <c r="I17" s="14" t="str">
        <f t="shared" si="4"/>
        <v>1</v>
      </c>
      <c r="J17" s="15"/>
      <c r="L17" s="3" t="s">
        <v>263</v>
      </c>
      <c r="M17" s="2" t="str">
        <f>VLOOKUP($L17,'[1]2'!$B$7:$K$47,3,FALSE)</f>
        <v>Son Chenda</v>
      </c>
      <c r="N17" s="6">
        <f>VLOOKUP($L17,'[1]2'!$B$7:$K$47,10,FALSE)</f>
        <v>41555</v>
      </c>
      <c r="O17" s="14" t="str">
        <f t="shared" si="0"/>
        <v>1</v>
      </c>
      <c r="P17" s="2">
        <f t="shared" si="1"/>
        <v>0</v>
      </c>
      <c r="R17" s="3" t="s">
        <v>264</v>
      </c>
      <c r="S17" s="2" t="str">
        <f>VLOOKUP($R17,'[1]3.'!$B$7:$K$35,3,FALSE)</f>
        <v>Ven Sreykeo</v>
      </c>
      <c r="T17" s="6">
        <f>VLOOKUP($R17,'[1]3.'!$B$7:$K$35,10,FALSE)</f>
        <v>41835</v>
      </c>
      <c r="U17" s="14" t="str">
        <f t="shared" si="2"/>
        <v>1</v>
      </c>
      <c r="V17" s="2">
        <f t="shared" si="3"/>
        <v>0</v>
      </c>
      <c r="X17" s="3" t="s">
        <v>265</v>
      </c>
      <c r="Y17" s="2" t="str">
        <f>VLOOKUP($X17,'[1]4.'!$B$7:$K$46,3,FALSE)</f>
        <v>Ret Sarorn</v>
      </c>
      <c r="Z17" s="6">
        <f>VLOOKUP($X17,'[1]4.'!$B$7:$K$46,10,FALSE)</f>
        <v>40467</v>
      </c>
      <c r="AA17" s="16">
        <v>0</v>
      </c>
      <c r="AB17" s="2">
        <f>VLOOKUP(X17,'[2]Line 4'!$B$9:$T$49,19,FALSE)</f>
        <v>5</v>
      </c>
      <c r="AD17" s="3" t="s">
        <v>266</v>
      </c>
      <c r="AE17" s="2" t="str">
        <f>VLOOKUP($AD17,'[1]5'!$B$7:$K$45,3,FALSE)</f>
        <v>Nhoem Kunthea</v>
      </c>
      <c r="AF17" s="6">
        <f>VLOOKUP($AD17,'[1]5'!$B$7:$K$45,10,FALSE)</f>
        <v>40820</v>
      </c>
      <c r="AG17" s="16">
        <v>0</v>
      </c>
      <c r="AH17" s="2">
        <f>VLOOKUP(AD17,'[2]Line 5'!$B$9:$T$49,19,FALSE)</f>
        <v>4</v>
      </c>
      <c r="AJ17" s="3" t="s">
        <v>267</v>
      </c>
      <c r="AK17" s="2" t="str">
        <f>VLOOKUP($AJ17,'[1]6.'!$B$7:$K$48,3,FALSE)</f>
        <v>Keo Theara</v>
      </c>
      <c r="AL17" s="6">
        <f>VLOOKUP($AJ17,'[1]6.'!$B$7:$K$48,10,FALSE)</f>
        <v>40465</v>
      </c>
      <c r="AM17" s="16">
        <v>0</v>
      </c>
      <c r="AN17" s="2">
        <f>VLOOKUP(AJ17,'[2]Line 6'!$B$9:$T$49,19,FALSE)</f>
        <v>5</v>
      </c>
      <c r="AP17" s="3" t="s">
        <v>268</v>
      </c>
      <c r="AQ17" s="2" t="str">
        <f>VLOOKUP($AP17,'[1]7'!$B$7:$K$50,3,FALSE)</f>
        <v>Mao Sryleak</v>
      </c>
      <c r="AR17" s="6">
        <f>VLOOKUP($AP17,'[1]7'!$B$7:$K$50,10,FALSE)</f>
        <v>41854</v>
      </c>
      <c r="AS17" s="16">
        <v>0</v>
      </c>
      <c r="AT17" s="2">
        <f>VLOOKUP(AP17,'[2]Line 7'!$B$9:$T$49,19,FALSE)</f>
        <v>0</v>
      </c>
      <c r="AV17" s="3" t="s">
        <v>269</v>
      </c>
      <c r="AW17" s="2" t="str">
        <f>VLOOKUP($AV17,'[1]8.'!$B$7:$K$52,3,FALSE)</f>
        <v>But Savan</v>
      </c>
      <c r="AX17" s="6">
        <f>VLOOKUP($AV17,'[1]8.'!$B$7:$K$52,10,FALSE)</f>
        <v>40179</v>
      </c>
      <c r="AY17" s="16">
        <v>20</v>
      </c>
      <c r="AZ17" s="2">
        <f>VLOOKUP(AV17,'[2]Line 8'!$B$9:$T$49,19,FALSE)</f>
        <v>6</v>
      </c>
      <c r="BB17" s="3" t="s">
        <v>270</v>
      </c>
      <c r="BC17" s="2" t="str">
        <f>VLOOKUP($BB17,'[1]9.'!$B$7:$K$47,3,FALSE)</f>
        <v>Dan Khor</v>
      </c>
      <c r="BD17" s="6">
        <f>VLOOKUP($BB17,'[1]9.'!$B$7:$K$47,10,FALSE)</f>
        <v>39405</v>
      </c>
      <c r="BE17" s="16">
        <v>0</v>
      </c>
      <c r="BF17" s="2">
        <f>VLOOKUP(BB17,'[2]Line 9'!$B$9:$T$49,19,FALSE)</f>
        <v>8</v>
      </c>
      <c r="BH17" s="3" t="s">
        <v>271</v>
      </c>
      <c r="BI17" s="2" t="str">
        <f>VLOOKUP($BH17,'[1]10.'!$B$7:$K$42,3,FALSE)</f>
        <v>Phreab Phanday</v>
      </c>
      <c r="BJ17" s="6">
        <f>VLOOKUP($BH17,'[1]10.'!$B$7:$K$42,10,FALSE)</f>
        <v>42012</v>
      </c>
      <c r="BK17" s="16">
        <v>0</v>
      </c>
      <c r="BL17" s="2">
        <f>VLOOKUP(BH17,'[2]Line 10'!$B$9:$T$49,19,FALSE)</f>
        <v>0</v>
      </c>
      <c r="BN17" s="3" t="s">
        <v>272</v>
      </c>
      <c r="BO17" s="2" t="str">
        <f>VLOOKUP($BN17,[1]BO!$B$7:$K$20,3,FALSE)</f>
        <v>My Chanthan</v>
      </c>
      <c r="BP17" s="6">
        <f>VLOOKUP($BN17,[1]BO!$B$7:$K$20,10,FALSE)</f>
        <v>42164</v>
      </c>
      <c r="BQ17" s="16">
        <v>0</v>
      </c>
      <c r="BR17" s="2">
        <f>VLOOKUP(BN17,[2]BOSS!$B$9:$T$49,19,FALSE)</f>
        <v>0</v>
      </c>
      <c r="BT17" s="3" t="s">
        <v>273</v>
      </c>
      <c r="BU17" s="2" t="str">
        <f>VLOOKUP($BT17,[1]CU!$B$7:$K$34,3,FALSE)</f>
        <v>Seab Seangthai</v>
      </c>
      <c r="BV17" s="6">
        <f>VLOOKUP($BT17,[1]CU!$B$7:$K$34,10,FALSE)</f>
        <v>41810</v>
      </c>
      <c r="BW17" s="16">
        <v>0</v>
      </c>
      <c r="BX17" s="2">
        <f>VLOOKUP(BT17,[2]CUT!$B$9:$T$49,19,FALSE)</f>
        <v>2</v>
      </c>
      <c r="CF17" s="3" t="s">
        <v>274</v>
      </c>
      <c r="CG17" s="2" t="str">
        <f>VLOOKUP($CF17,[1]PR!$B$7:$K$29,3,FALSE)</f>
        <v>Tith Sarim</v>
      </c>
      <c r="CH17" s="6">
        <f>VLOOKUP($CF17,[1]PR!$B$7:$K$29,10,FALSE)</f>
        <v>41925</v>
      </c>
      <c r="CI17" s="16">
        <v>0</v>
      </c>
      <c r="CJ17" s="2">
        <f>VLOOKUP(CF17,[2]PR!$B$9:$T$49,19,FALSE)</f>
        <v>0</v>
      </c>
      <c r="CR17" s="3" t="s">
        <v>275</v>
      </c>
      <c r="CS17" s="2" t="str">
        <f>VLOOKUP($CR17,[1]QC!$B$7:$K$39,3,FALSE)</f>
        <v>Phon Chumpok</v>
      </c>
      <c r="CT17" s="6">
        <f>VLOOKUP($CR17,[1]QC!$B$7:$K$39,10,FALSE)</f>
        <v>41919</v>
      </c>
      <c r="CU17" s="16">
        <v>0</v>
      </c>
      <c r="CV17" s="2">
        <f>VLOOKUP(CR17,[2]QC!$B$9:$T$49,19,FALSE)</f>
        <v>0</v>
      </c>
      <c r="DD17" s="3" t="s">
        <v>276</v>
      </c>
      <c r="DE17" s="2" t="str">
        <f>VLOOKUP($DD17,[1]PA!$B$7:$K$48,3,FALSE)</f>
        <v>Um Nak</v>
      </c>
      <c r="DF17" s="6">
        <f>VLOOKUP($DD17,[1]PA!$B$7:$K$48,10,FALSE)</f>
        <v>41018</v>
      </c>
      <c r="DG17" s="16">
        <v>0</v>
      </c>
      <c r="DH17" s="2">
        <f>VLOOKUP(DD17,[2]PA!$B$9:$T$49,19,FALSE)</f>
        <v>4</v>
      </c>
      <c r="DJ17" s="3" t="s">
        <v>277</v>
      </c>
      <c r="DK17" s="2" t="e">
        <f>VLOOKUP($DJ17,[1]OTHER!$B$7:$K$29,3,FALSE)</f>
        <v>#N/A</v>
      </c>
      <c r="DL17" s="6" t="e">
        <f>VLOOKUP($DJ17,[1]OTHER!$B$7:$K$29,10,FALSE)</f>
        <v>#N/A</v>
      </c>
      <c r="DM17" s="16">
        <v>0</v>
      </c>
      <c r="DN17" s="2">
        <f>VLOOKUP(DJ17,[2]OTHER!$B$9:$T$49,19,FALSE)</f>
        <v>0</v>
      </c>
    </row>
    <row r="18" spans="1:118" x14ac:dyDescent="0.2">
      <c r="A18" s="11" t="s">
        <v>14</v>
      </c>
      <c r="B18" s="18">
        <f>COUNTA(CL4:CL12)</f>
        <v>9</v>
      </c>
      <c r="C18" s="13">
        <f>CO13</f>
        <v>0</v>
      </c>
      <c r="D18" s="13">
        <f>CP13</f>
        <v>0</v>
      </c>
      <c r="F18" s="3" t="s">
        <v>278</v>
      </c>
      <c r="G18" s="2" t="str">
        <f>VLOOKUP($F18,'[1]1.'!$B$7:$K$48,3,FALSE)</f>
        <v>Ul Thida</v>
      </c>
      <c r="H18" s="6">
        <f>VLOOKUP($F18,'[1]1.'!$B$7:$K$48,10,FALSE)</f>
        <v>41750</v>
      </c>
      <c r="I18" s="14" t="str">
        <f t="shared" si="4"/>
        <v>1</v>
      </c>
      <c r="J18" s="15"/>
      <c r="L18" s="3" t="s">
        <v>279</v>
      </c>
      <c r="M18" s="2" t="str">
        <f>VLOOKUP($L18,'[1]2'!$B$7:$K$47,3,FALSE)</f>
        <v>Yem Channa</v>
      </c>
      <c r="N18" s="6">
        <f>VLOOKUP($L18,'[1]2'!$B$7:$K$47,10,FALSE)</f>
        <v>41798</v>
      </c>
      <c r="O18" s="14" t="str">
        <f t="shared" si="0"/>
        <v>1</v>
      </c>
      <c r="P18" s="2">
        <f t="shared" si="1"/>
        <v>0</v>
      </c>
      <c r="R18" s="3" t="s">
        <v>280</v>
      </c>
      <c r="S18" s="2" t="str">
        <f>VLOOKUP($R18,'[1]3.'!$B$7:$K$35,3,FALSE)</f>
        <v>Sengrung Nita</v>
      </c>
      <c r="T18" s="6">
        <f>VLOOKUP($R18,'[1]3.'!$B$7:$K$35,10,FALSE)</f>
        <v>41964</v>
      </c>
      <c r="U18" s="14" t="str">
        <f t="shared" si="2"/>
        <v>0</v>
      </c>
      <c r="V18" s="2">
        <f t="shared" si="3"/>
        <v>0</v>
      </c>
      <c r="X18" s="3" t="s">
        <v>281</v>
      </c>
      <c r="Y18" s="2" t="str">
        <f>VLOOKUP($X18,'[1]4.'!$B$7:$K$46,3,FALSE)</f>
        <v>Phai Saroeurn</v>
      </c>
      <c r="Z18" s="6">
        <f>VLOOKUP($X18,'[1]4.'!$B$7:$K$46,10,FALSE)</f>
        <v>41591</v>
      </c>
      <c r="AA18" s="16">
        <v>0</v>
      </c>
      <c r="AB18" s="2">
        <f>VLOOKUP(X18,'[2]Line 4'!$B$9:$T$49,19,FALSE)</f>
        <v>2</v>
      </c>
      <c r="AD18" s="3" t="s">
        <v>282</v>
      </c>
      <c r="AE18" s="2" t="str">
        <f>VLOOKUP($AD18,'[1]5'!$B$7:$K$45,3,FALSE)</f>
        <v>Eang Sokport</v>
      </c>
      <c r="AF18" s="6">
        <f>VLOOKUP($AD18,'[1]5'!$B$7:$K$45,10,FALSE)</f>
        <v>41845</v>
      </c>
      <c r="AG18" s="16">
        <v>0</v>
      </c>
      <c r="AH18" s="2">
        <f>VLOOKUP(AD18,'[2]Line 5'!$B$9:$T$49,19,FALSE)</f>
        <v>0</v>
      </c>
      <c r="AJ18" s="3" t="s">
        <v>283</v>
      </c>
      <c r="AK18" s="2" t="str">
        <f>VLOOKUP($AJ18,'[1]6.'!$B$7:$K$48,3,FALSE)</f>
        <v>Seak Narin</v>
      </c>
      <c r="AL18" s="6">
        <f>VLOOKUP($AJ18,'[1]6.'!$B$7:$K$48,10,FALSE)</f>
        <v>41023</v>
      </c>
      <c r="AM18" s="16">
        <v>0</v>
      </c>
      <c r="AN18" s="2">
        <f>VLOOKUP(AJ18,'[2]Line 6'!$B$9:$T$49,19,FALSE)</f>
        <v>4</v>
      </c>
      <c r="AP18" s="3" t="s">
        <v>284</v>
      </c>
      <c r="AQ18" s="2" t="str">
        <f>VLOOKUP($AP18,'[1]7'!$B$7:$K$50,3,FALSE)</f>
        <v>Phan Channy</v>
      </c>
      <c r="AR18" s="6">
        <f>VLOOKUP($AP18,'[1]7'!$B$7:$K$50,10,FALSE)</f>
        <v>41878</v>
      </c>
      <c r="AS18" s="16">
        <v>0</v>
      </c>
      <c r="AT18" s="2">
        <f>VLOOKUP(AP18,'[2]Line 7'!$B$9:$T$49,19,FALSE)</f>
        <v>0</v>
      </c>
      <c r="AV18" s="3" t="s">
        <v>285</v>
      </c>
      <c r="AW18" s="2" t="str">
        <f>VLOOKUP($AV18,'[1]8.'!$B$7:$K$52,3,FALSE)</f>
        <v>Chey Hoeun</v>
      </c>
      <c r="AX18" s="6">
        <f>VLOOKUP($AV18,'[1]8.'!$B$7:$K$52,10,FALSE)</f>
        <v>41836</v>
      </c>
      <c r="AY18" s="16">
        <v>0</v>
      </c>
      <c r="AZ18" s="2">
        <f>VLOOKUP(AV18,'[2]Line 8'!$B$9:$T$49,19,FALSE)</f>
        <v>0</v>
      </c>
      <c r="BB18" s="3" t="s">
        <v>286</v>
      </c>
      <c r="BC18" s="2" t="str">
        <f>VLOOKUP($BB18,'[1]9.'!$B$7:$K$47,3,FALSE)</f>
        <v>Soam Saren</v>
      </c>
      <c r="BD18" s="6">
        <f>VLOOKUP($BB18,'[1]9.'!$B$7:$K$47,10,FALSE)</f>
        <v>40350</v>
      </c>
      <c r="BE18" s="16">
        <v>0</v>
      </c>
      <c r="BF18" s="2">
        <f>VLOOKUP(BB18,'[2]Line 9'!$B$9:$T$49,19,FALSE)</f>
        <v>6</v>
      </c>
      <c r="BH18" s="3" t="s">
        <v>287</v>
      </c>
      <c r="BI18" s="2" t="str">
        <f>VLOOKUP($BH18,'[1]10.'!$B$7:$K$42,3,FALSE)</f>
        <v>Ol Sokheal</v>
      </c>
      <c r="BJ18" s="6">
        <f>VLOOKUP($BH18,'[1]10.'!$B$7:$K$42,10,FALSE)</f>
        <v>42066</v>
      </c>
      <c r="BK18" s="16">
        <v>0</v>
      </c>
      <c r="BL18" s="2">
        <f>VLOOKUP(BH18,'[2]Line 10'!$B$9:$T$49,19,FALSE)</f>
        <v>0</v>
      </c>
      <c r="BN18" s="3"/>
      <c r="BQ18" s="16">
        <f>SUM(BQ4:BQ17)</f>
        <v>15</v>
      </c>
      <c r="BR18" s="16">
        <f>SUM(BR4:BR17)</f>
        <v>18</v>
      </c>
      <c r="BT18" s="3" t="s">
        <v>288</v>
      </c>
      <c r="BU18" s="2" t="str">
        <f>VLOOKUP($BT18,[1]CU!$B$7:$K$34,3,FALSE)</f>
        <v>Thuok Vanny</v>
      </c>
      <c r="BV18" s="6">
        <f>VLOOKUP($BT18,[1]CU!$B$7:$K$34,10,FALSE)</f>
        <v>41933</v>
      </c>
      <c r="BW18" s="16">
        <v>0</v>
      </c>
      <c r="BX18" s="2">
        <f>VLOOKUP(BT18,[2]CUT!$B$9:$T$49,19,FALSE)</f>
        <v>0</v>
      </c>
      <c r="CF18" s="3" t="s">
        <v>289</v>
      </c>
      <c r="CG18" s="2" t="str">
        <f>VLOOKUP($CF18,[1]PR!$B$7:$K$29,3,FALSE)</f>
        <v>Heang Tangsrin</v>
      </c>
      <c r="CH18" s="6">
        <f>VLOOKUP($CF18,[1]PR!$B$7:$K$29,10,FALSE)</f>
        <v>41984</v>
      </c>
      <c r="CI18" s="16">
        <v>0</v>
      </c>
      <c r="CJ18" s="2">
        <f>VLOOKUP(CF18,[2]PR!$B$9:$T$49,19,FALSE)</f>
        <v>0</v>
      </c>
      <c r="CR18" s="3" t="s">
        <v>290</v>
      </c>
      <c r="CS18" s="2" t="str">
        <f>VLOOKUP($CR18,[1]QC!$B$7:$K$39,3,FALSE)</f>
        <v>Khun Sreymoch</v>
      </c>
      <c r="CT18" s="6">
        <f>VLOOKUP($CR18,[1]QC!$B$7:$K$39,10,FALSE)</f>
        <v>41926</v>
      </c>
      <c r="CU18" s="16">
        <v>0</v>
      </c>
      <c r="CV18" s="2">
        <f>VLOOKUP(CR18,[2]QC!$B$9:$T$49,19,FALSE)</f>
        <v>0</v>
      </c>
      <c r="DD18" s="3" t="s">
        <v>291</v>
      </c>
      <c r="DE18" s="2" t="str">
        <f>VLOOKUP($DD18,[1]PA!$B$7:$K$48,3,FALSE)</f>
        <v>Sorm Savong</v>
      </c>
      <c r="DF18" s="6">
        <f>VLOOKUP($DD18,[1]PA!$B$7:$K$48,10,FALSE)</f>
        <v>41791</v>
      </c>
      <c r="DG18" s="16">
        <v>0</v>
      </c>
      <c r="DH18" s="2">
        <f>VLOOKUP(DD18,[2]PA!$B$9:$T$49,19,FALSE)</f>
        <v>2</v>
      </c>
      <c r="DJ18" s="3" t="s">
        <v>292</v>
      </c>
      <c r="DK18" s="2" t="str">
        <f>VLOOKUP($DJ18,[1]OTHER!$B$7:$K$29,3,FALSE)</f>
        <v>Uom Bunny</v>
      </c>
      <c r="DL18" s="6">
        <f>VLOOKUP($DJ18,[1]OTHER!$B$7:$K$29,10,FALSE)</f>
        <v>40827</v>
      </c>
      <c r="DM18" s="16">
        <v>20</v>
      </c>
      <c r="DN18" s="2">
        <f>VLOOKUP(DJ18,[2]OTHER!$B$9:$T$49,19,FALSE)</f>
        <v>4</v>
      </c>
    </row>
    <row r="19" spans="1:118" x14ac:dyDescent="0.2">
      <c r="A19" s="11" t="s">
        <v>15</v>
      </c>
      <c r="B19" s="18">
        <f>COUNTA(CR4:CR32)</f>
        <v>29</v>
      </c>
      <c r="C19" s="13">
        <f>CU33</f>
        <v>130</v>
      </c>
      <c r="D19" s="13">
        <f>CV33</f>
        <v>33</v>
      </c>
      <c r="F19" s="3" t="s">
        <v>293</v>
      </c>
      <c r="G19" s="2" t="str">
        <f>VLOOKUP($F19,'[1]1.'!$B$7:$K$48,3,FALSE)</f>
        <v>Chhun Leangheng</v>
      </c>
      <c r="H19" s="6">
        <f>VLOOKUP($F19,'[1]1.'!$B$7:$K$48,10,FALSE)</f>
        <v>41772</v>
      </c>
      <c r="I19" s="14" t="str">
        <f t="shared" si="4"/>
        <v>1</v>
      </c>
      <c r="J19" s="15"/>
      <c r="L19" s="3" t="s">
        <v>294</v>
      </c>
      <c r="M19" s="2" t="str">
        <f>VLOOKUP($L19,'[1]2'!$B$7:$K$47,3,FALSE)</f>
        <v>Pun Sa Em</v>
      </c>
      <c r="N19" s="6">
        <f>VLOOKUP($L19,'[1]2'!$B$7:$K$47,10,FALSE)</f>
        <v>41561</v>
      </c>
      <c r="O19" s="14" t="str">
        <f t="shared" si="0"/>
        <v>1</v>
      </c>
      <c r="P19" s="2">
        <f t="shared" si="1"/>
        <v>0</v>
      </c>
      <c r="R19" s="3" t="s">
        <v>295</v>
      </c>
      <c r="S19" s="2" t="str">
        <f>VLOOKUP($R19,'[1]3.'!$B$7:$K$35,3,FALSE)</f>
        <v>Chea Saban</v>
      </c>
      <c r="T19" s="6">
        <f>VLOOKUP($R19,'[1]3.'!$B$7:$K$35,10,FALSE)</f>
        <v>41970</v>
      </c>
      <c r="U19" s="14" t="str">
        <f t="shared" si="2"/>
        <v>0</v>
      </c>
      <c r="V19" s="2">
        <f t="shared" si="3"/>
        <v>0</v>
      </c>
      <c r="X19" s="3" t="s">
        <v>296</v>
      </c>
      <c r="Y19" s="2" t="str">
        <f>VLOOKUP($X19,'[1]4.'!$B$7:$K$46,3,FALSE)</f>
        <v>Phal Veasna</v>
      </c>
      <c r="Z19" s="6">
        <f>VLOOKUP($X19,'[1]4.'!$B$7:$K$46,10,FALSE)</f>
        <v>40292</v>
      </c>
      <c r="AA19" s="16">
        <v>0</v>
      </c>
      <c r="AB19" s="2">
        <f>VLOOKUP(X19,'[2]Line 4'!$B$9:$T$49,19,FALSE)</f>
        <v>6</v>
      </c>
      <c r="AD19" s="3" t="s">
        <v>297</v>
      </c>
      <c r="AE19" s="2" t="str">
        <f>VLOOKUP($AD19,'[1]5'!$B$7:$K$45,3,FALSE)</f>
        <v>Huong Rithy</v>
      </c>
      <c r="AF19" s="6">
        <f>VLOOKUP($AD19,'[1]5'!$B$7:$K$45,10,FALSE)</f>
        <v>41934</v>
      </c>
      <c r="AG19" s="16">
        <v>0</v>
      </c>
      <c r="AH19" s="2">
        <f>VLOOKUP(AD19,'[2]Line 5'!$B$9:$T$49,19,FALSE)</f>
        <v>0</v>
      </c>
      <c r="AJ19" s="3" t="s">
        <v>298</v>
      </c>
      <c r="AK19" s="2" t="str">
        <f>VLOOKUP($AJ19,'[1]6.'!$B$7:$K$48,3,FALSE)</f>
        <v>Thau Sok Heang</v>
      </c>
      <c r="AL19" s="6">
        <f>VLOOKUP($AJ19,'[1]6.'!$B$7:$K$48,10,FALSE)</f>
        <v>40250</v>
      </c>
      <c r="AM19" s="16">
        <v>0</v>
      </c>
      <c r="AN19" s="2">
        <f>VLOOKUP(AJ19,'[2]Line 6'!$B$9:$T$49,19,FALSE)</f>
        <v>6</v>
      </c>
      <c r="AP19" s="3" t="s">
        <v>299</v>
      </c>
      <c r="AQ19" s="2" t="str">
        <f>VLOOKUP($AP19,'[1]7'!$B$7:$K$50,3,FALSE)</f>
        <v>Ty Sody</v>
      </c>
      <c r="AR19" s="6">
        <f>VLOOKUP($AP19,'[1]7'!$B$7:$K$50,10,FALSE)</f>
        <v>41388</v>
      </c>
      <c r="AS19" s="16">
        <v>0</v>
      </c>
      <c r="AT19" s="2">
        <f>VLOOKUP(AP19,'[2]Line 7'!$B$9:$T$49,19,FALSE)</f>
        <v>3</v>
      </c>
      <c r="AV19" s="3" t="s">
        <v>300</v>
      </c>
      <c r="AW19" s="2" t="str">
        <f>VLOOKUP($AV19,'[1]8.'!$B$7:$K$52,3,FALSE)</f>
        <v>Yat Sothea</v>
      </c>
      <c r="AX19" s="6">
        <f>VLOOKUP($AV19,'[1]8.'!$B$7:$K$52,10,FALSE)</f>
        <v>41961</v>
      </c>
      <c r="AY19" s="16">
        <v>0</v>
      </c>
      <c r="AZ19" s="2">
        <f>VLOOKUP(AV19,'[2]Line 8'!$B$9:$T$49,19,FALSE)</f>
        <v>0</v>
      </c>
      <c r="BB19" s="3" t="s">
        <v>301</v>
      </c>
      <c r="BC19" s="2" t="str">
        <f>VLOOKUP($BB19,'[1]9.'!$B$7:$K$47,3,FALSE)</f>
        <v>Leom Det</v>
      </c>
      <c r="BD19" s="6">
        <f>VLOOKUP($BB19,'[1]9.'!$B$7:$K$47,10,FALSE)</f>
        <v>40576</v>
      </c>
      <c r="BE19" s="16">
        <v>0</v>
      </c>
      <c r="BF19" s="2">
        <f>VLOOKUP(BB19,'[2]Line 9'!$B$9:$T$49,19,FALSE)</f>
        <v>5</v>
      </c>
      <c r="BH19" s="3" t="s">
        <v>302</v>
      </c>
      <c r="BI19" s="2" t="str">
        <f>VLOOKUP($BH19,'[1]10.'!$B$7:$K$42,3,FALSE)</f>
        <v>Pheann Hab</v>
      </c>
      <c r="BJ19" s="6">
        <f>VLOOKUP($BH19,'[1]10.'!$B$7:$K$42,10,FALSE)</f>
        <v>42066</v>
      </c>
      <c r="BK19" s="16">
        <v>0</v>
      </c>
      <c r="BL19" s="2">
        <f>VLOOKUP(BH19,'[2]Line 10'!$B$9:$T$49,19,FALSE)</f>
        <v>0</v>
      </c>
      <c r="BT19" s="3" t="s">
        <v>303</v>
      </c>
      <c r="BU19" s="2" t="str">
        <f>VLOOKUP($BT19,[1]CU!$B$7:$K$34,3,FALSE)</f>
        <v>Ket Savy</v>
      </c>
      <c r="BV19" s="6">
        <f>VLOOKUP($BT19,[1]CU!$B$7:$K$34,10,FALSE)</f>
        <v>42116</v>
      </c>
      <c r="BW19" s="16">
        <v>0</v>
      </c>
      <c r="BX19" s="2">
        <f>VLOOKUP(BT19,[2]CUT!$B$9:$T$49,19,FALSE)</f>
        <v>0</v>
      </c>
      <c r="CF19" s="3" t="s">
        <v>304</v>
      </c>
      <c r="CG19" s="2" t="str">
        <f>VLOOKUP($CF19,[1]PR!$B$7:$K$29,3,FALSE)</f>
        <v>Lay Narin</v>
      </c>
      <c r="CH19" s="6">
        <f>VLOOKUP($CF19,[1]PR!$B$7:$K$29,10,FALSE)</f>
        <v>42130</v>
      </c>
      <c r="CI19" s="16">
        <v>0</v>
      </c>
      <c r="CJ19" s="2">
        <f>VLOOKUP(CF19,[2]PR!$B$9:$T$49,19,FALSE)</f>
        <v>0</v>
      </c>
      <c r="CR19" s="3" t="s">
        <v>305</v>
      </c>
      <c r="CS19" s="2" t="str">
        <f>VLOOKUP($CR19,[1]QC!$B$7:$K$39,3,FALSE)</f>
        <v>Sorm Thavy</v>
      </c>
      <c r="CT19" s="6">
        <f>VLOOKUP($CR19,[1]QC!$B$7:$K$39,10,FALSE)</f>
        <v>41923</v>
      </c>
      <c r="CU19" s="16">
        <v>0</v>
      </c>
      <c r="CV19" s="2">
        <f>VLOOKUP(CR19,[2]QC!$B$9:$T$49,19,FALSE)</f>
        <v>0</v>
      </c>
      <c r="DD19" s="3" t="s">
        <v>306</v>
      </c>
      <c r="DE19" s="2" t="str">
        <f>VLOOKUP($DD19,[1]PA!$B$7:$K$48,3,FALSE)</f>
        <v>Ra Tharet</v>
      </c>
      <c r="DF19" s="6">
        <f>VLOOKUP($DD19,[1]PA!$B$7:$K$48,10,FALSE)</f>
        <v>41926</v>
      </c>
      <c r="DG19" s="16">
        <v>0</v>
      </c>
      <c r="DH19" s="2">
        <f>VLOOKUP(DD19,[2]PA!$B$9:$T$49,19,FALSE)</f>
        <v>0</v>
      </c>
      <c r="DJ19" s="3" t="s">
        <v>307</v>
      </c>
      <c r="DK19" s="2" t="str">
        <f>VLOOKUP($DJ19,[1]OTHER!$B$7:$K$29,3,FALSE)</f>
        <v>Pech Brostep</v>
      </c>
      <c r="DL19" s="6">
        <f>VLOOKUP($DJ19,[1]OTHER!$B$7:$K$29,10,FALSE)</f>
        <v>40295</v>
      </c>
      <c r="DM19" s="16">
        <v>0</v>
      </c>
      <c r="DN19" s="2">
        <f>VLOOKUP(DJ19,[2]OTHER!$B$9:$T$49,19,FALSE)</f>
        <v>6</v>
      </c>
    </row>
    <row r="20" spans="1:118" x14ac:dyDescent="0.2">
      <c r="A20" s="11" t="s">
        <v>16</v>
      </c>
      <c r="B20" s="18">
        <f>COUNTA(CX4:CX9)</f>
        <v>6</v>
      </c>
      <c r="C20" s="13">
        <f>DA10</f>
        <v>0</v>
      </c>
      <c r="D20" s="13">
        <f>DB10</f>
        <v>23</v>
      </c>
      <c r="F20" s="3" t="s">
        <v>308</v>
      </c>
      <c r="G20" s="2" t="str">
        <f>VLOOKUP($F20,'[1]1.'!$B$7:$K$48,3,FALSE)</f>
        <v>Mot Sao</v>
      </c>
      <c r="H20" s="6">
        <f>VLOOKUP($F20,'[1]1.'!$B$7:$K$48,10,FALSE)</f>
        <v>41815</v>
      </c>
      <c r="I20" s="14" t="str">
        <f t="shared" si="4"/>
        <v>1</v>
      </c>
      <c r="J20" s="15"/>
      <c r="L20" s="3" t="s">
        <v>309</v>
      </c>
      <c r="M20" s="2" t="str">
        <f>VLOOKUP($L20,'[1]2'!$B$7:$K$47,3,FALSE)</f>
        <v>Kha Nary</v>
      </c>
      <c r="N20" s="6">
        <f>VLOOKUP($L20,'[1]2'!$B$7:$K$47,10,FALSE)</f>
        <v>41782</v>
      </c>
      <c r="O20" s="14" t="str">
        <f t="shared" si="0"/>
        <v>1</v>
      </c>
      <c r="P20" s="2">
        <f t="shared" si="1"/>
        <v>0</v>
      </c>
      <c r="R20" s="3" t="s">
        <v>310</v>
      </c>
      <c r="S20" s="2" t="str">
        <f>VLOOKUP($R20,'[1]3.'!$B$7:$K$35,3,FALSE)</f>
        <v>Hul Bopha</v>
      </c>
      <c r="T20" s="6">
        <f>VLOOKUP($R20,'[1]3.'!$B$7:$K$35,10,FALSE)</f>
        <v>41990</v>
      </c>
      <c r="U20" s="14" t="str">
        <f t="shared" si="2"/>
        <v>0</v>
      </c>
      <c r="V20" s="2">
        <f t="shared" si="3"/>
        <v>0</v>
      </c>
      <c r="X20" s="3" t="s">
        <v>311</v>
      </c>
      <c r="Y20" s="2" t="str">
        <f>VLOOKUP($X20,'[1]4.'!$B$7:$K$46,3,FALSE)</f>
        <v>Veng Sreynik</v>
      </c>
      <c r="Z20" s="6">
        <f>VLOOKUP($X20,'[1]4.'!$B$7:$K$46,10,FALSE)</f>
        <v>41851</v>
      </c>
      <c r="AA20" s="16">
        <v>0</v>
      </c>
      <c r="AB20" s="2">
        <f>VLOOKUP(X20,'[2]Line 4'!$B$9:$T$49,19,FALSE)</f>
        <v>0</v>
      </c>
      <c r="AD20" s="3" t="s">
        <v>312</v>
      </c>
      <c r="AE20" s="2" t="str">
        <f>VLOOKUP($AD20,'[1]5'!$B$7:$K$45,3,FALSE)</f>
        <v>Pov Ratha</v>
      </c>
      <c r="AF20" s="6">
        <f>VLOOKUP($AD20,'[1]5'!$B$7:$K$45,10,FALSE)</f>
        <v>41940</v>
      </c>
      <c r="AG20" s="16">
        <v>0</v>
      </c>
      <c r="AH20" s="2">
        <f>VLOOKUP(AD20,'[2]Line 5'!$B$9:$T$49,19,FALSE)</f>
        <v>0</v>
      </c>
      <c r="AJ20" s="3" t="s">
        <v>313</v>
      </c>
      <c r="AK20" s="2" t="str">
        <f>VLOOKUP($AJ20,'[1]6.'!$B$7:$K$48,3,FALSE)</f>
        <v>Vet Sok Khey</v>
      </c>
      <c r="AL20" s="6">
        <f>VLOOKUP($AJ20,'[1]6.'!$B$7:$K$48,10,FALSE)</f>
        <v>39420</v>
      </c>
      <c r="AM20" s="16">
        <v>0</v>
      </c>
      <c r="AN20" s="2">
        <f>VLOOKUP(AJ20,'[2]Line 6'!$B$9:$T$49,19,FALSE)</f>
        <v>8</v>
      </c>
      <c r="AP20" s="3" t="s">
        <v>314</v>
      </c>
      <c r="AQ20" s="2" t="str">
        <f>VLOOKUP($AP20,'[1]7'!$B$7:$K$50,3,FALSE)</f>
        <v>Pel Tet</v>
      </c>
      <c r="AR20" s="6">
        <f>VLOOKUP($AP20,'[1]7'!$B$7:$K$50,10,FALSE)</f>
        <v>41634</v>
      </c>
      <c r="AS20" s="16">
        <v>0</v>
      </c>
      <c r="AT20" s="2">
        <f>VLOOKUP(AP20,'[2]Line 7'!$B$9:$T$49,19,FALSE)</f>
        <v>2</v>
      </c>
      <c r="AV20" s="3" t="s">
        <v>315</v>
      </c>
      <c r="AW20" s="2" t="str">
        <f>VLOOKUP($AV20,'[1]8.'!$B$7:$K$52,3,FALSE)</f>
        <v>Theur On</v>
      </c>
      <c r="AX20" s="6">
        <f>VLOOKUP($AV20,'[1]8.'!$B$7:$K$52,10,FALSE)</f>
        <v>41962</v>
      </c>
      <c r="AY20" s="16">
        <v>0</v>
      </c>
      <c r="AZ20" s="2">
        <f>VLOOKUP(AV20,'[2]Line 8'!$B$9:$T$49,19,FALSE)</f>
        <v>0</v>
      </c>
      <c r="BB20" s="3" t="s">
        <v>316</v>
      </c>
      <c r="BC20" s="2" t="str">
        <f>VLOOKUP($BB20,'[1]9.'!$B$7:$K$47,3,FALSE)</f>
        <v>Kkoeun Chhoeun</v>
      </c>
      <c r="BD20" s="6">
        <f>VLOOKUP($BB20,'[1]9.'!$B$7:$K$47,10,FALSE)</f>
        <v>41967</v>
      </c>
      <c r="BE20" s="16">
        <v>0</v>
      </c>
      <c r="BF20" s="2">
        <f>VLOOKUP(BB20,'[2]Line 9'!$B$9:$T$49,19,FALSE)</f>
        <v>0</v>
      </c>
      <c r="BH20" s="3" t="s">
        <v>317</v>
      </c>
      <c r="BI20" s="2" t="str">
        <f>VLOOKUP($BH20,'[1]10.'!$B$7:$K$42,3,FALSE)</f>
        <v>Moa Phors</v>
      </c>
      <c r="BJ20" s="6">
        <f>VLOOKUP($BH20,'[1]10.'!$B$7:$K$42,10,FALSE)</f>
        <v>42114</v>
      </c>
      <c r="BK20" s="16">
        <v>0</v>
      </c>
      <c r="BL20" s="2">
        <f>VLOOKUP(BH20,'[2]Line 10'!$B$9:$T$49,19,FALSE)</f>
        <v>0</v>
      </c>
      <c r="BT20" s="3" t="s">
        <v>318</v>
      </c>
      <c r="BU20" s="2" t="str">
        <f>VLOOKUP($BT20,[1]CU!$B$7:$K$34,3,FALSE)</f>
        <v>Suos Thany</v>
      </c>
      <c r="BV20" s="6">
        <f>VLOOKUP($BT20,[1]CU!$B$7:$K$34,10,FALSE)</f>
        <v>42121</v>
      </c>
      <c r="BW20" s="16">
        <v>0</v>
      </c>
      <c r="BX20" s="2">
        <f>VLOOKUP(BT20,[2]CUT!$B$9:$T$49,19,FALSE)</f>
        <v>0</v>
      </c>
      <c r="CF20" s="3" t="s">
        <v>319</v>
      </c>
      <c r="CG20" s="2" t="str">
        <f>VLOOKUP($CF20,[1]PR!$B$7:$K$29,3,FALSE)</f>
        <v>Nov Kanitha</v>
      </c>
      <c r="CH20" s="6">
        <f>VLOOKUP($CF20,[1]PR!$B$7:$K$29,10,FALSE)</f>
        <v>42166</v>
      </c>
      <c r="CI20" s="16">
        <v>0</v>
      </c>
      <c r="CJ20" s="2">
        <f>VLOOKUP(CF20,[2]PR!$B$9:$T$49,19,FALSE)</f>
        <v>0</v>
      </c>
      <c r="CR20" s="3" t="s">
        <v>320</v>
      </c>
      <c r="CS20" s="2" t="str">
        <f>VLOOKUP($CR20,[1]QC!$B$7:$K$39,3,FALSE)</f>
        <v>Yang Chanthea</v>
      </c>
      <c r="CT20" s="6">
        <f>VLOOKUP($CR20,[1]QC!$B$7:$K$39,10,FALSE)</f>
        <v>41971</v>
      </c>
      <c r="CU20" s="16">
        <v>0</v>
      </c>
      <c r="CV20" s="2">
        <f>VLOOKUP(CR20,[2]QC!$B$9:$T$49,19,FALSE)</f>
        <v>0</v>
      </c>
      <c r="DD20" s="3" t="s">
        <v>321</v>
      </c>
      <c r="DE20" s="2" t="str">
        <f>VLOOKUP($DD20,[1]PA!$B$7:$K$48,3,FALSE)</f>
        <v>Kheng Sopheann</v>
      </c>
      <c r="DF20" s="6">
        <f>VLOOKUP($DD20,[1]PA!$B$7:$K$48,10,FALSE)</f>
        <v>41926</v>
      </c>
      <c r="DG20" s="16">
        <v>0</v>
      </c>
      <c r="DH20" s="2">
        <f>VLOOKUP(DD20,[2]PA!$B$9:$T$49,19,FALSE)</f>
        <v>0</v>
      </c>
      <c r="DJ20" s="3" t="s">
        <v>322</v>
      </c>
      <c r="DK20" s="2" t="str">
        <f>VLOOKUP($DJ20,[1]OTHER!$B$7:$K$29,3,FALSE)</f>
        <v>Some Savy</v>
      </c>
      <c r="DL20" s="6">
        <f>VLOOKUP($DJ20,[1]OTHER!$B$7:$K$29,10,FALSE)</f>
        <v>42115</v>
      </c>
      <c r="DM20" s="16">
        <v>0</v>
      </c>
      <c r="DN20" s="2">
        <f>VLOOKUP(DJ20,[2]OTHER!$B$9:$T$49,19,FALSE)</f>
        <v>0</v>
      </c>
    </row>
    <row r="21" spans="1:118" x14ac:dyDescent="0.2">
      <c r="A21" s="11" t="s">
        <v>17</v>
      </c>
      <c r="B21" s="18">
        <f>COUNTA(DD4:DD43)</f>
        <v>40</v>
      </c>
      <c r="C21" s="13">
        <f>DG44</f>
        <v>45</v>
      </c>
      <c r="D21" s="13">
        <f>DH44</f>
        <v>40</v>
      </c>
      <c r="F21" s="3" t="s">
        <v>323</v>
      </c>
      <c r="G21" s="2" t="str">
        <f>VLOOKUP($F21,'[1]1.'!$B$7:$K$48,3,FALSE)</f>
        <v>Lon Sengly</v>
      </c>
      <c r="H21" s="6">
        <f>VLOOKUP($F21,'[1]1.'!$B$7:$K$48,10,FALSE)</f>
        <v>41492</v>
      </c>
      <c r="I21" s="14" t="str">
        <f t="shared" si="4"/>
        <v>2</v>
      </c>
      <c r="J21" s="15"/>
      <c r="L21" s="3" t="s">
        <v>324</v>
      </c>
      <c r="M21" s="2" t="str">
        <f>VLOOKUP($L21,'[1]2'!$B$7:$K$47,3,FALSE)</f>
        <v>Chea Pheng</v>
      </c>
      <c r="N21" s="6">
        <f>VLOOKUP($L21,'[1]2'!$B$7:$K$47,10,FALSE)</f>
        <v>40393</v>
      </c>
      <c r="O21" s="14" t="str">
        <f t="shared" si="0"/>
        <v>5</v>
      </c>
      <c r="P21" s="2">
        <f t="shared" si="1"/>
        <v>8</v>
      </c>
      <c r="R21" s="3" t="s">
        <v>325</v>
      </c>
      <c r="S21" s="2" t="str">
        <f>VLOOKUP($R21,'[1]3.'!$B$7:$K$35,3,FALSE)</f>
        <v>Vat Theara</v>
      </c>
      <c r="T21" s="6">
        <f>VLOOKUP($R21,'[1]3.'!$B$7:$K$35,10,FALSE)</f>
        <v>42010</v>
      </c>
      <c r="U21" s="14" t="str">
        <f t="shared" si="2"/>
        <v>0</v>
      </c>
      <c r="V21" s="2">
        <f t="shared" si="3"/>
        <v>0</v>
      </c>
      <c r="X21" s="3" t="s">
        <v>326</v>
      </c>
      <c r="Y21" s="2" t="str">
        <f>VLOOKUP($X21,'[1]4.'!$B$7:$K$46,3,FALSE)</f>
        <v>Mao Pheary</v>
      </c>
      <c r="Z21" s="6">
        <f>VLOOKUP($X21,'[1]4.'!$B$7:$K$46,10,FALSE)</f>
        <v>40829</v>
      </c>
      <c r="AA21" s="16">
        <v>0</v>
      </c>
      <c r="AB21" s="2">
        <f>VLOOKUP(X21,'[2]Line 4'!$B$9:$T$49,19,FALSE)</f>
        <v>4</v>
      </c>
      <c r="AD21" s="3" t="s">
        <v>327</v>
      </c>
      <c r="AE21" s="2" t="str">
        <f>VLOOKUP($AD21,'[1]5'!$B$7:$K$45,3,FALSE)</f>
        <v>In Rathana</v>
      </c>
      <c r="AF21" s="6">
        <f>VLOOKUP($AD21,'[1]5'!$B$7:$K$45,10,FALSE)</f>
        <v>41939</v>
      </c>
      <c r="AG21" s="16">
        <v>0</v>
      </c>
      <c r="AH21" s="2">
        <f>VLOOKUP(AD21,'[2]Line 5'!$B$9:$T$49,19,FALSE)</f>
        <v>0</v>
      </c>
      <c r="AJ21" s="3" t="s">
        <v>328</v>
      </c>
      <c r="AK21" s="2" t="str">
        <f>VLOOKUP($AJ21,'[1]6.'!$B$7:$K$48,3,FALSE)</f>
        <v>Khem Saron</v>
      </c>
      <c r="AL21" s="6">
        <f>VLOOKUP($AJ21,'[1]6.'!$B$7:$K$48,10,FALSE)</f>
        <v>39517</v>
      </c>
      <c r="AM21" s="16">
        <v>0</v>
      </c>
      <c r="AN21" s="2">
        <f>VLOOKUP(AJ21,'[2]Line 6'!$B$9:$T$49,19,FALSE)</f>
        <v>8</v>
      </c>
      <c r="AP21" s="3" t="s">
        <v>329</v>
      </c>
      <c r="AQ21" s="2" t="str">
        <f>VLOOKUP($AP21,'[1]7'!$B$7:$K$50,3,FALSE)</f>
        <v>Nai Hoch</v>
      </c>
      <c r="AR21" s="6">
        <f>VLOOKUP($AP21,'[1]7'!$B$7:$K$50,10,FALSE)</f>
        <v>41988</v>
      </c>
      <c r="AS21" s="16">
        <v>0</v>
      </c>
      <c r="AT21" s="2">
        <f>VLOOKUP(AP21,'[2]Line 7'!$B$9:$T$49,19,FALSE)</f>
        <v>0</v>
      </c>
      <c r="AV21" s="3" t="s">
        <v>330</v>
      </c>
      <c r="AW21" s="2" t="str">
        <f>VLOOKUP($AV21,'[1]8.'!$B$7:$K$52,3,FALSE)</f>
        <v>Ngy Kunthea</v>
      </c>
      <c r="AX21" s="6">
        <f>VLOOKUP($AV21,'[1]8.'!$B$7:$K$52,10,FALSE)</f>
        <v>41974</v>
      </c>
      <c r="AY21" s="16">
        <v>0</v>
      </c>
      <c r="AZ21" s="2">
        <f>VLOOKUP(AV21,'[2]Line 8'!$B$9:$T$49,19,FALSE)</f>
        <v>0</v>
      </c>
      <c r="BB21" s="3" t="s">
        <v>331</v>
      </c>
      <c r="BC21" s="2" t="str">
        <f>VLOOKUP($BB21,'[1]9.'!$B$7:$K$47,3,FALSE)</f>
        <v>Kreng Sokhon</v>
      </c>
      <c r="BD21" s="6">
        <f>VLOOKUP($BB21,'[1]9.'!$B$7:$K$47,10,FALSE)</f>
        <v>41974</v>
      </c>
      <c r="BE21" s="16">
        <v>0</v>
      </c>
      <c r="BF21" s="2">
        <f>VLOOKUP(BB21,'[2]Line 9'!$B$9:$T$49,19,FALSE)</f>
        <v>0</v>
      </c>
      <c r="BH21" s="3" t="s">
        <v>332</v>
      </c>
      <c r="BI21" s="2" t="str">
        <f>VLOOKUP($BH21,'[1]10.'!$B$7:$K$42,3,FALSE)</f>
        <v>Thorng Rina</v>
      </c>
      <c r="BJ21" s="6">
        <f>VLOOKUP($BH21,'[1]10.'!$B$7:$K$42,10,FALSE)</f>
        <v>42117</v>
      </c>
      <c r="BK21" s="16">
        <v>0</v>
      </c>
      <c r="BL21" s="2">
        <f>VLOOKUP(BH21,'[2]Line 10'!$B$9:$T$49,19,FALSE)</f>
        <v>0</v>
      </c>
      <c r="BT21" s="3" t="s">
        <v>333</v>
      </c>
      <c r="BU21" s="2" t="str">
        <f>VLOOKUP($BT21,[1]CU!$B$7:$K$34,3,FALSE)</f>
        <v>Kol Bopha</v>
      </c>
      <c r="BV21" s="6">
        <f>VLOOKUP($BT21,[1]CU!$B$7:$K$34,10,FALSE)</f>
        <v>42122</v>
      </c>
      <c r="BW21" s="16">
        <v>0</v>
      </c>
      <c r="BX21" s="2">
        <f>VLOOKUP(BT21,[2]CUT!$B$9:$T$49,19,FALSE)</f>
        <v>0</v>
      </c>
      <c r="CF21" s="3" t="s">
        <v>334</v>
      </c>
      <c r="CG21" s="2" t="str">
        <f>VLOOKUP($CF21,[1]PR!$B$7:$K$29,3,FALSE)</f>
        <v>Thou Hom</v>
      </c>
      <c r="CH21" s="6">
        <f>VLOOKUP($CF21,[1]PR!$B$7:$K$29,10,FALSE)</f>
        <v>42186</v>
      </c>
      <c r="CI21" s="16">
        <v>0</v>
      </c>
      <c r="CJ21" s="2">
        <f>VLOOKUP(CF21,[2]PR!$B$9:$T$49,19,FALSE)</f>
        <v>0</v>
      </c>
      <c r="CR21" s="3" t="s">
        <v>335</v>
      </c>
      <c r="CS21" s="2" t="str">
        <f>VLOOKUP($CR21,[1]QC!$B$7:$K$39,3,FALSE)</f>
        <v>Veng Ra</v>
      </c>
      <c r="CT21" s="6">
        <f>VLOOKUP($CR21,[1]QC!$B$7:$K$39,10,FALSE)</f>
        <v>41974</v>
      </c>
      <c r="CU21" s="16">
        <v>0</v>
      </c>
      <c r="CV21" s="2">
        <f>VLOOKUP(CR21,[2]QC!$B$9:$T$49,19,FALSE)</f>
        <v>0</v>
      </c>
      <c r="DD21" s="3" t="s">
        <v>336</v>
      </c>
      <c r="DE21" s="2" t="str">
        <f>VLOOKUP($DD21,[1]PA!$B$7:$K$48,3,FALSE)</f>
        <v>Un Sreyrot</v>
      </c>
      <c r="DF21" s="6">
        <f>VLOOKUP($DD21,[1]PA!$B$7:$K$48,10,FALSE)</f>
        <v>41934</v>
      </c>
      <c r="DG21" s="16">
        <v>0</v>
      </c>
      <c r="DH21" s="2">
        <f>VLOOKUP(DD21,[2]PA!$B$9:$T$49,19,FALSE)</f>
        <v>0</v>
      </c>
      <c r="DJ21" s="3" t="s">
        <v>337</v>
      </c>
      <c r="DK21" s="2" t="str">
        <f>VLOOKUP($DJ21,[1]OTHER!$B$7:$K$29,3,FALSE)</f>
        <v>Nop Sochaeata</v>
      </c>
      <c r="DL21" s="6">
        <f>VLOOKUP($DJ21,[1]OTHER!$B$7:$K$29,10,FALSE)</f>
        <v>42115</v>
      </c>
      <c r="DM21" s="16">
        <v>0</v>
      </c>
      <c r="DN21" s="2">
        <f>VLOOKUP(DJ21,[2]OTHER!$B$9:$T$49,19,FALSE)</f>
        <v>0</v>
      </c>
    </row>
    <row r="22" spans="1:118" x14ac:dyDescent="0.2">
      <c r="A22" s="11" t="s">
        <v>18</v>
      </c>
      <c r="B22" s="18">
        <f>COUNTA(DJ4:DJ26)</f>
        <v>22</v>
      </c>
      <c r="C22" s="13">
        <f>DM27</f>
        <v>145</v>
      </c>
      <c r="D22" s="13">
        <f>DN27</f>
        <v>17</v>
      </c>
      <c r="F22" s="3" t="s">
        <v>338</v>
      </c>
      <c r="G22" s="2" t="str">
        <f>VLOOKUP($F22,'[1]1.'!$B$7:$K$48,3,FALSE)</f>
        <v>Chea Suyet</v>
      </c>
      <c r="H22" s="6">
        <f>VLOOKUP($F22,'[1]1.'!$B$7:$K$48,10,FALSE)</f>
        <v>40131</v>
      </c>
      <c r="I22" s="14" t="str">
        <f t="shared" si="4"/>
        <v>5</v>
      </c>
      <c r="J22" s="15"/>
      <c r="L22" s="3" t="s">
        <v>339</v>
      </c>
      <c r="M22" s="2" t="str">
        <f>VLOOKUP($L22,'[1]2'!$B$7:$K$47,3,FALSE)</f>
        <v>Thuon Sopheak</v>
      </c>
      <c r="N22" s="6">
        <f>VLOOKUP($L22,'[1]2'!$B$7:$K$47,10,FALSE)</f>
        <v>40407</v>
      </c>
      <c r="O22" s="14" t="str">
        <f t="shared" si="0"/>
        <v>5</v>
      </c>
      <c r="P22" s="2">
        <f t="shared" si="1"/>
        <v>8</v>
      </c>
      <c r="R22" s="3" t="s">
        <v>340</v>
      </c>
      <c r="S22" s="2" t="str">
        <f>VLOOKUP($R22,'[1]3.'!$B$7:$K$35,3,FALSE)</f>
        <v>Chhean Phorla</v>
      </c>
      <c r="T22" s="6">
        <f>VLOOKUP($R22,'[1]3.'!$B$7:$K$35,10,FALSE)</f>
        <v>42117</v>
      </c>
      <c r="U22" s="14" t="str">
        <f t="shared" si="2"/>
        <v>0</v>
      </c>
      <c r="V22" s="2">
        <f t="shared" si="3"/>
        <v>0</v>
      </c>
      <c r="X22" s="3" t="s">
        <v>341</v>
      </c>
      <c r="Y22" s="2" t="str">
        <f>VLOOKUP($X22,'[1]4.'!$B$7:$K$46,3,FALSE)</f>
        <v>Sim Sothea</v>
      </c>
      <c r="Z22" s="6">
        <f>VLOOKUP($X22,'[1]4.'!$B$7:$K$46,10,FALSE)</f>
        <v>41919</v>
      </c>
      <c r="AA22" s="16">
        <v>0</v>
      </c>
      <c r="AB22" s="2">
        <f>VLOOKUP(X22,'[2]Line 4'!$B$9:$T$49,19,FALSE)</f>
        <v>0</v>
      </c>
      <c r="AD22" s="3" t="s">
        <v>342</v>
      </c>
      <c r="AE22" s="2" t="str">
        <f>VLOOKUP($AD22,'[1]5'!$B$7:$K$45,3,FALSE)</f>
        <v>Horl Kanitha</v>
      </c>
      <c r="AF22" s="6">
        <f>VLOOKUP($AD22,'[1]5'!$B$7:$K$45,10,FALSE)</f>
        <v>41865</v>
      </c>
      <c r="AG22" s="16">
        <v>0</v>
      </c>
      <c r="AH22" s="2">
        <f>VLOOKUP(AD22,'[2]Line 5'!$B$9:$T$49,19,FALSE)</f>
        <v>0</v>
      </c>
      <c r="AJ22" s="3" t="s">
        <v>343</v>
      </c>
      <c r="AK22" s="2" t="str">
        <f>VLOOKUP($AJ22,'[1]6.'!$B$7:$K$48,3,FALSE)</f>
        <v>Pom Kemheng</v>
      </c>
      <c r="AL22" s="6">
        <f>VLOOKUP($AJ22,'[1]6.'!$B$7:$K$48,10,FALSE)</f>
        <v>39630</v>
      </c>
      <c r="AM22" s="16">
        <v>0</v>
      </c>
      <c r="AN22" s="2">
        <f>VLOOKUP(AJ22,'[2]Line 6'!$B$9:$T$49,19,FALSE)</f>
        <v>2</v>
      </c>
      <c r="AP22" s="3" t="s">
        <v>344</v>
      </c>
      <c r="AQ22" s="2" t="str">
        <f>VLOOKUP($AP22,'[1]7'!$B$7:$K$50,3,FALSE)</f>
        <v>Khat Channara</v>
      </c>
      <c r="AR22" s="6">
        <f>VLOOKUP($AP22,'[1]7'!$B$7:$K$50,10,FALSE)</f>
        <v>42065</v>
      </c>
      <c r="AS22" s="16">
        <v>0</v>
      </c>
      <c r="AT22" s="2">
        <f>VLOOKUP(AP22,'[2]Line 7'!$B$9:$T$49,19,FALSE)</f>
        <v>0</v>
      </c>
      <c r="AV22" s="3" t="s">
        <v>345</v>
      </c>
      <c r="AW22" s="2" t="str">
        <f>VLOOKUP($AV22,'[1]8.'!$B$7:$K$52,3,FALSE)</f>
        <v>Puth Kanha</v>
      </c>
      <c r="AX22" s="6">
        <f>VLOOKUP($AV22,'[1]8.'!$B$7:$K$52,10,FALSE)</f>
        <v>42016</v>
      </c>
      <c r="AY22" s="16">
        <v>0</v>
      </c>
      <c r="AZ22" s="2">
        <f>VLOOKUP(AV22,'[2]Line 8'!$B$9:$T$49,19,FALSE)</f>
        <v>0</v>
      </c>
      <c r="BB22" s="3" t="s">
        <v>346</v>
      </c>
      <c r="BC22" s="2" t="str">
        <f>VLOOKUP($BB22,'[1]9.'!$B$7:$K$47,3,FALSE)</f>
        <v>Thorn Sopheak</v>
      </c>
      <c r="BD22" s="6">
        <f>VLOOKUP($BB22,'[1]9.'!$B$7:$K$47,10,FALSE)</f>
        <v>41975</v>
      </c>
      <c r="BE22" s="16">
        <v>0</v>
      </c>
      <c r="BF22" s="2">
        <f>VLOOKUP(BB22,'[2]Line 9'!$B$9:$T$49,19,FALSE)</f>
        <v>0</v>
      </c>
      <c r="BH22" s="3" t="s">
        <v>347</v>
      </c>
      <c r="BI22" s="2" t="str">
        <f>VLOOKUP($BH22,'[1]10.'!$B$7:$K$42,3,FALSE)</f>
        <v>Ruos Sreyroath</v>
      </c>
      <c r="BJ22" s="6">
        <f>VLOOKUP($BH22,'[1]10.'!$B$7:$K$42,10,FALSE)</f>
        <v>42117</v>
      </c>
      <c r="BK22" s="16">
        <v>0</v>
      </c>
      <c r="BL22" s="2">
        <f>VLOOKUP(BH22,'[2]Line 10'!$B$9:$T$49,19,FALSE)</f>
        <v>0</v>
      </c>
      <c r="BT22" s="3" t="s">
        <v>348</v>
      </c>
      <c r="BU22" s="2" t="str">
        <f>VLOOKUP($BT22,[1]CU!$B$7:$K$34,3,FALSE)</f>
        <v>Ros Chanrith</v>
      </c>
      <c r="BV22" s="6">
        <f>VLOOKUP($BT22,[1]CU!$B$7:$K$34,10,FALSE)</f>
        <v>42142</v>
      </c>
      <c r="BW22" s="16">
        <v>0</v>
      </c>
      <c r="BX22" s="2">
        <f>VLOOKUP(BT22,[2]CUT!$B$9:$T$49,19,FALSE)</f>
        <v>0</v>
      </c>
      <c r="CF22" s="3" t="s">
        <v>349</v>
      </c>
      <c r="CG22" s="2" t="str">
        <f>VLOOKUP($CF22,[1]PR!$B$7:$K$29,3,FALSE)</f>
        <v>Vorn Set</v>
      </c>
      <c r="CH22" s="6">
        <f>VLOOKUP($CF22,[1]PR!$B$7:$K$29,10,FALSE)</f>
        <v>42186</v>
      </c>
      <c r="CI22" s="16">
        <v>0</v>
      </c>
      <c r="CJ22" s="2">
        <f>VLOOKUP(CF22,[2]PR!$B$9:$T$49,19,FALSE)</f>
        <v>0</v>
      </c>
      <c r="CR22" s="3" t="s">
        <v>350</v>
      </c>
      <c r="CS22" s="2" t="str">
        <f>VLOOKUP($CR22,[1]QC!$B$7:$K$39,3,FALSE)</f>
        <v>Roeun Sokheng</v>
      </c>
      <c r="CT22" s="6">
        <f>VLOOKUP($CR22,[1]QC!$B$7:$K$39,10,FALSE)</f>
        <v>42114</v>
      </c>
      <c r="CU22" s="16">
        <v>0</v>
      </c>
      <c r="CV22" s="2">
        <f>VLOOKUP(CR22,[2]QC!$B$9:$T$49,19,FALSE)</f>
        <v>0</v>
      </c>
      <c r="DD22" s="3" t="s">
        <v>351</v>
      </c>
      <c r="DE22" s="2" t="str">
        <f>VLOOKUP($DD22,[1]PA!$B$7:$K$48,3,FALSE)</f>
        <v>Thuch Mom</v>
      </c>
      <c r="DF22" s="6">
        <f>VLOOKUP($DD22,[1]PA!$B$7:$K$48,10,FALSE)</f>
        <v>41934</v>
      </c>
      <c r="DG22" s="16">
        <v>0</v>
      </c>
      <c r="DH22" s="2">
        <f>VLOOKUP(DD22,[2]PA!$B$9:$T$49,19,FALSE)</f>
        <v>0</v>
      </c>
      <c r="DJ22" s="3" t="s">
        <v>352</v>
      </c>
      <c r="DK22" s="2" t="str">
        <f>VLOOKUP($DJ22,[1]OTHER!$B$7:$K$29,3,FALSE)</f>
        <v>Heng Sreypov</v>
      </c>
      <c r="DL22" s="6">
        <f>VLOOKUP($DJ22,[1]OTHER!$B$7:$K$29,10,FALSE)</f>
        <v>42143</v>
      </c>
      <c r="DM22" s="16">
        <v>0</v>
      </c>
      <c r="DN22" s="2">
        <f>VLOOKUP(DJ22,[2]OTHER!$B$9:$T$49,19,FALSE)</f>
        <v>0</v>
      </c>
    </row>
    <row r="23" spans="1:118" x14ac:dyDescent="0.2">
      <c r="B23" s="3">
        <f>SUM(B4:B22)</f>
        <v>539</v>
      </c>
      <c r="C23" s="19" t="e">
        <f>SUM(C4:C22)</f>
        <v>#N/A</v>
      </c>
      <c r="D23" s="19" t="e">
        <f>SUM(D4:D22)</f>
        <v>#N/A</v>
      </c>
      <c r="F23" s="3" t="s">
        <v>353</v>
      </c>
      <c r="G23" s="2" t="str">
        <f>VLOOKUP($F23,'[1]1.'!$B$7:$K$48,3,FALSE)</f>
        <v>Chea Sany</v>
      </c>
      <c r="H23" s="6">
        <f>VLOOKUP($F23,'[1]1.'!$B$7:$K$48,10,FALSE)</f>
        <v>41555</v>
      </c>
      <c r="I23" s="14" t="str">
        <f t="shared" si="4"/>
        <v>1</v>
      </c>
      <c r="J23" s="15"/>
      <c r="L23" s="3" t="s">
        <v>354</v>
      </c>
      <c r="M23" s="2" t="str">
        <f>VLOOKUP($L23,'[1]2'!$B$7:$K$47,3,FALSE)</f>
        <v>San Srey Aun</v>
      </c>
      <c r="N23" s="6">
        <f>VLOOKUP($L23,'[1]2'!$B$7:$K$47,10,FALSE)</f>
        <v>41823</v>
      </c>
      <c r="O23" s="14" t="str">
        <f t="shared" si="0"/>
        <v>1</v>
      </c>
      <c r="P23" s="2">
        <f t="shared" si="1"/>
        <v>0</v>
      </c>
      <c r="R23" s="3" t="s">
        <v>355</v>
      </c>
      <c r="S23" s="2" t="str">
        <f>VLOOKUP($R23,'[1]3.'!$B$7:$K$35,3,FALSE)</f>
        <v>Uk Thyda</v>
      </c>
      <c r="T23" s="6">
        <f>VLOOKUP($R23,'[1]3.'!$B$7:$K$35,10,FALSE)</f>
        <v>42121</v>
      </c>
      <c r="U23" s="14" t="str">
        <f t="shared" si="2"/>
        <v>0</v>
      </c>
      <c r="V23" s="2">
        <f t="shared" si="3"/>
        <v>0</v>
      </c>
      <c r="X23" s="3" t="s">
        <v>356</v>
      </c>
      <c r="Y23" s="2" t="str">
        <f>VLOOKUP($X23,'[1]4.'!$B$7:$K$46,3,FALSE)</f>
        <v>Voeurn Chan</v>
      </c>
      <c r="Z23" s="6">
        <f>VLOOKUP($X23,'[1]4.'!$B$7:$K$46,10,FALSE)</f>
        <v>41930</v>
      </c>
      <c r="AA23" s="16">
        <v>0</v>
      </c>
      <c r="AB23" s="2">
        <f>VLOOKUP(X23,'[2]Line 4'!$B$9:$T$49,19,FALSE)</f>
        <v>0</v>
      </c>
      <c r="AD23" s="3" t="s">
        <v>357</v>
      </c>
      <c r="AE23" s="2" t="str">
        <f>VLOOKUP($AD23,'[1]5'!$B$7:$K$45,3,FALSE)</f>
        <v>Thoeung Yan</v>
      </c>
      <c r="AF23" s="6">
        <f>VLOOKUP($AD23,'[1]5'!$B$7:$K$45,10,FALSE)</f>
        <v>39863</v>
      </c>
      <c r="AG23" s="16">
        <v>0</v>
      </c>
      <c r="AH23" s="2">
        <f>VLOOKUP(AD23,'[2]Line 5'!$B$9:$T$49,19,FALSE)</f>
        <v>7</v>
      </c>
      <c r="AJ23" s="3" t="s">
        <v>358</v>
      </c>
      <c r="AK23" s="2" t="str">
        <f>VLOOKUP($AJ23,'[1]6.'!$B$7:$K$48,3,FALSE)</f>
        <v>Hoeurm Khoeurn</v>
      </c>
      <c r="AL23" s="6">
        <f>VLOOKUP($AJ23,'[1]6.'!$B$7:$K$48,10,FALSE)</f>
        <v>40295</v>
      </c>
      <c r="AM23" s="16">
        <v>0</v>
      </c>
      <c r="AN23" s="2">
        <f>VLOOKUP(AJ23,'[2]Line 6'!$B$9:$T$49,19,FALSE)</f>
        <v>6</v>
      </c>
      <c r="AP23" s="3" t="s">
        <v>359</v>
      </c>
      <c r="AQ23" s="2" t="str">
        <f>VLOOKUP($AP23,'[1]7'!$B$7:$K$50,3,FALSE)</f>
        <v>Mai Sina</v>
      </c>
      <c r="AR23" s="6">
        <f>VLOOKUP($AP23,'[1]7'!$B$7:$K$50,10,FALSE)</f>
        <v>42082</v>
      </c>
      <c r="AS23" s="16">
        <v>0</v>
      </c>
      <c r="AT23" s="2">
        <f>VLOOKUP(AP23,'[2]Line 7'!$B$9:$T$49,19,FALSE)</f>
        <v>0</v>
      </c>
      <c r="AV23" s="3" t="s">
        <v>360</v>
      </c>
      <c r="AW23" s="2" t="str">
        <f>VLOOKUP($AV23,'[1]8.'!$B$7:$K$52,3,FALSE)</f>
        <v>Hout Sopha</v>
      </c>
      <c r="AX23" s="6">
        <f>VLOOKUP($AV23,'[1]8.'!$B$7:$K$52,10,FALSE)</f>
        <v>42074</v>
      </c>
      <c r="AY23" s="16">
        <v>0</v>
      </c>
      <c r="AZ23" s="2">
        <f>VLOOKUP(AV23,'[2]Line 8'!$B$9:$T$49,19,FALSE)</f>
        <v>0</v>
      </c>
      <c r="BB23" s="3" t="s">
        <v>361</v>
      </c>
      <c r="BC23" s="2" t="str">
        <f>VLOOKUP($BB23,'[1]9.'!$B$7:$K$47,3,FALSE)</f>
        <v>Pin Naroeurn</v>
      </c>
      <c r="BD23" s="6">
        <f>VLOOKUP($BB23,'[1]9.'!$B$7:$K$47,10,FALSE)</f>
        <v>41979</v>
      </c>
      <c r="BE23" s="16">
        <v>0</v>
      </c>
      <c r="BF23" s="2">
        <f>VLOOKUP(BB23,'[2]Line 9'!$B$9:$T$49,19,FALSE)</f>
        <v>0</v>
      </c>
      <c r="BH23" s="3" t="s">
        <v>362</v>
      </c>
      <c r="BI23" s="2" t="str">
        <f>VLOOKUP($BH23,'[1]10.'!$B$7:$K$42,3,FALSE)</f>
        <v>Nhem Sophorn</v>
      </c>
      <c r="BJ23" s="6">
        <f>VLOOKUP($BH23,'[1]10.'!$B$7:$K$42,10,FALSE)</f>
        <v>42118</v>
      </c>
      <c r="BK23" s="16">
        <v>0</v>
      </c>
      <c r="BL23" s="2">
        <f>VLOOKUP(BH23,'[2]Line 10'!$B$9:$T$49,19,FALSE)</f>
        <v>0</v>
      </c>
      <c r="BT23" s="3" t="s">
        <v>363</v>
      </c>
      <c r="BU23" s="2" t="str">
        <f>VLOOKUP($BT23,[1]CU!$B$7:$K$34,3,FALSE)</f>
        <v>Srun Dalin</v>
      </c>
      <c r="BV23" s="6">
        <f>VLOOKUP($BT23,[1]CU!$B$7:$K$34,10,FALSE)</f>
        <v>42186</v>
      </c>
      <c r="BW23" s="16">
        <v>0</v>
      </c>
      <c r="BX23" s="2">
        <f>VLOOKUP(BT23,[2]CUT!$B$9:$T$49,19,FALSE)</f>
        <v>0</v>
      </c>
      <c r="CF23" s="3" t="s">
        <v>364</v>
      </c>
      <c r="CG23" s="2" t="str">
        <f>VLOOKUP($CF23,[1]PR!$B$7:$K$29,3,FALSE)</f>
        <v>Net Phannara</v>
      </c>
      <c r="CH23" s="6">
        <f>VLOOKUP($CF23,[1]PR!$B$7:$K$29,10,FALSE)</f>
        <v>42186</v>
      </c>
      <c r="CI23" s="16">
        <v>0</v>
      </c>
      <c r="CJ23" s="2">
        <f>VLOOKUP(CF23,[2]PR!$B$9:$T$49,19,FALSE)</f>
        <v>0</v>
      </c>
      <c r="CR23" s="3" t="s">
        <v>365</v>
      </c>
      <c r="CS23" s="2" t="str">
        <f>VLOOKUP($CR23,[1]QC!$B$7:$K$39,3,FALSE)</f>
        <v>Uch Rann</v>
      </c>
      <c r="CT23" s="6">
        <f>VLOOKUP($CR23,[1]QC!$B$7:$K$39,10,FALSE)</f>
        <v>42117</v>
      </c>
      <c r="CU23" s="16">
        <v>0</v>
      </c>
      <c r="CV23" s="2">
        <f>VLOOKUP(CR23,[2]QC!$B$9:$T$49,19,FALSE)</f>
        <v>0</v>
      </c>
      <c r="DD23" s="3" t="s">
        <v>366</v>
      </c>
      <c r="DE23" s="2" t="str">
        <f>VLOOKUP($DD23,[1]PA!$B$7:$K$48,3,FALSE)</f>
        <v>Is On</v>
      </c>
      <c r="DF23" s="6">
        <f>VLOOKUP($DD23,[1]PA!$B$7:$K$48,10,FALSE)</f>
        <v>41934</v>
      </c>
      <c r="DG23" s="16">
        <v>0</v>
      </c>
      <c r="DH23" s="2">
        <f>VLOOKUP(DD23,[2]PA!$B$9:$T$49,19,FALSE)</f>
        <v>0</v>
      </c>
      <c r="DJ23" s="3" t="s">
        <v>367</v>
      </c>
      <c r="DK23" s="2" t="str">
        <f>VLOOKUP($DJ23,[1]OTHER!$B$7:$K$29,3,FALSE)</f>
        <v>Hor Phallit</v>
      </c>
      <c r="DL23" s="6">
        <f>VLOOKUP($DJ23,[1]OTHER!$B$7:$K$29,10,FALSE)</f>
        <v>42152</v>
      </c>
      <c r="DM23" s="16">
        <v>0</v>
      </c>
      <c r="DN23" s="2">
        <f>VLOOKUP(DJ23,[2]OTHER!$B$9:$T$49,19,FALSE)</f>
        <v>0</v>
      </c>
    </row>
    <row r="24" spans="1:118" x14ac:dyDescent="0.2">
      <c r="F24" s="3" t="s">
        <v>368</v>
      </c>
      <c r="G24" s="2" t="str">
        <f>VLOOKUP($F24,'[1]1.'!$B$7:$K$48,3,FALSE)</f>
        <v>Nou Sophon</v>
      </c>
      <c r="H24" s="6">
        <f>VLOOKUP($F24,'[1]1.'!$B$7:$K$48,10,FALSE)</f>
        <v>41017</v>
      </c>
      <c r="I24" s="14" t="str">
        <f t="shared" si="4"/>
        <v>3</v>
      </c>
      <c r="J24" s="15"/>
      <c r="L24" s="3" t="s">
        <v>369</v>
      </c>
      <c r="M24" s="2" t="str">
        <f>VLOOKUP($L24,'[1]2'!$B$7:$K$47,3,FALSE)</f>
        <v>Bo Sreytouch</v>
      </c>
      <c r="N24" s="6">
        <f>VLOOKUP($L24,'[1]2'!$B$7:$K$47,10,FALSE)</f>
        <v>41823</v>
      </c>
      <c r="O24" s="14" t="str">
        <f t="shared" si="0"/>
        <v>1</v>
      </c>
      <c r="P24" s="2">
        <f t="shared" si="1"/>
        <v>0</v>
      </c>
      <c r="R24" s="3" t="s">
        <v>370</v>
      </c>
      <c r="S24" s="2" t="e">
        <f>VLOOKUP($R24,'[1]3.'!$B$7:$K$35,3,FALSE)</f>
        <v>#N/A</v>
      </c>
      <c r="T24" s="6" t="e">
        <f>VLOOKUP($R24,'[1]3.'!$B$7:$K$35,10,FALSE)</f>
        <v>#N/A</v>
      </c>
      <c r="U24" s="14" t="e">
        <f t="shared" si="2"/>
        <v>#N/A</v>
      </c>
      <c r="V24" s="2" t="e">
        <f t="shared" si="3"/>
        <v>#N/A</v>
      </c>
      <c r="X24" s="3" t="s">
        <v>371</v>
      </c>
      <c r="Y24" s="2" t="str">
        <f>VLOOKUP($X24,'[1]4.'!$B$7:$K$46,3,FALSE)</f>
        <v>Mit Srey Suo</v>
      </c>
      <c r="Z24" s="6">
        <f>VLOOKUP($X24,'[1]4.'!$B$7:$K$46,10,FALSE)</f>
        <v>41942</v>
      </c>
      <c r="AA24" s="16">
        <v>0</v>
      </c>
      <c r="AB24" s="2">
        <f>VLOOKUP(X24,'[2]Line 4'!$B$9:$T$49,19,FALSE)</f>
        <v>0</v>
      </c>
      <c r="AD24" s="3" t="s">
        <v>372</v>
      </c>
      <c r="AE24" s="2" t="str">
        <f>VLOOKUP($AD24,'[1]5'!$B$7:$K$45,3,FALSE)</f>
        <v>Nung Oun</v>
      </c>
      <c r="AF24" s="6">
        <f>VLOOKUP($AD24,'[1]5'!$B$7:$K$45,10,FALSE)</f>
        <v>42006</v>
      </c>
      <c r="AG24" s="16">
        <v>0</v>
      </c>
      <c r="AH24" s="2">
        <f>VLOOKUP(AD24,'[2]Line 5'!$B$9:$T$49,19,FALSE)</f>
        <v>0</v>
      </c>
      <c r="AJ24" s="3" t="s">
        <v>373</v>
      </c>
      <c r="AK24" s="2" t="str">
        <f>VLOOKUP($AJ24,'[1]6.'!$B$7:$K$48,3,FALSE)</f>
        <v>En Keo</v>
      </c>
      <c r="AL24" s="6">
        <f>VLOOKUP($AJ24,'[1]6.'!$B$7:$K$48,10,FALSE)</f>
        <v>41954</v>
      </c>
      <c r="AM24" s="16">
        <v>0</v>
      </c>
      <c r="AN24" s="2">
        <f>VLOOKUP(AJ24,'[2]Line 6'!$B$9:$T$49,19,FALSE)</f>
        <v>0</v>
      </c>
      <c r="AP24" s="3" t="s">
        <v>374</v>
      </c>
      <c r="AQ24" s="2" t="str">
        <f>VLOOKUP($AP24,'[1]7'!$B$7:$K$50,3,FALSE)</f>
        <v>Keng Kanhchara</v>
      </c>
      <c r="AR24" s="6">
        <f>VLOOKUP($AP24,'[1]7'!$B$7:$K$50,10,FALSE)</f>
        <v>42129</v>
      </c>
      <c r="AS24" s="16">
        <v>0</v>
      </c>
      <c r="AT24" s="2">
        <f>VLOOKUP(AP24,'[2]Line 7'!$B$9:$T$49,19,FALSE)</f>
        <v>0</v>
      </c>
      <c r="AV24" s="3" t="s">
        <v>375</v>
      </c>
      <c r="AW24" s="2" t="str">
        <f>VLOOKUP($AV24,'[1]8.'!$B$7:$K$52,3,FALSE)</f>
        <v>Phum Savorn</v>
      </c>
      <c r="AX24" s="6">
        <f>VLOOKUP($AV24,'[1]8.'!$B$7:$K$52,10,FALSE)</f>
        <v>42114</v>
      </c>
      <c r="AY24" s="16">
        <v>0</v>
      </c>
      <c r="AZ24" s="2">
        <f>VLOOKUP(AV24,'[2]Line 8'!$B$9:$T$49,19,FALSE)</f>
        <v>0</v>
      </c>
      <c r="BB24" s="3" t="s">
        <v>376</v>
      </c>
      <c r="BC24" s="2" t="str">
        <f>VLOOKUP($BB24,'[1]9.'!$B$7:$K$47,3,FALSE)</f>
        <v>Chour Kunthea</v>
      </c>
      <c r="BD24" s="6">
        <f>VLOOKUP($BB24,'[1]9.'!$B$7:$K$47,10,FALSE)</f>
        <v>41984</v>
      </c>
      <c r="BE24" s="16">
        <v>5.75</v>
      </c>
      <c r="BF24" s="2">
        <f>VLOOKUP(BB24,'[2]Line 9'!$B$9:$T$49,19,FALSE)</f>
        <v>0</v>
      </c>
      <c r="BH24" s="3" t="s">
        <v>377</v>
      </c>
      <c r="BI24" s="2" t="str">
        <f>VLOOKUP($BH24,'[1]10.'!$B$7:$K$42,3,FALSE)</f>
        <v>Mab Iet</v>
      </c>
      <c r="BJ24" s="6">
        <f>VLOOKUP($BH24,'[1]10.'!$B$7:$K$42,10,FALSE)</f>
        <v>42119</v>
      </c>
      <c r="BK24" s="16">
        <v>0</v>
      </c>
      <c r="BL24" s="2">
        <f>VLOOKUP(BH24,'[2]Line 10'!$B$9:$T$49,19,FALSE)</f>
        <v>0</v>
      </c>
      <c r="BT24" s="3" t="s">
        <v>378</v>
      </c>
      <c r="BU24" s="2" t="str">
        <f>VLOOKUP($BT24,[1]CU!$B$7:$K$34,3,FALSE)</f>
        <v>Sambat Sreyorng</v>
      </c>
      <c r="BV24" s="6">
        <f>VLOOKUP($BT24,[1]CU!$B$7:$K$34,10,FALSE)</f>
        <v>42186</v>
      </c>
      <c r="BW24" s="16">
        <v>0</v>
      </c>
      <c r="BX24" s="2">
        <f>VLOOKUP(BT24,[2]CUT!$B$9:$T$49,19,FALSE)</f>
        <v>0</v>
      </c>
      <c r="CF24" s="3"/>
      <c r="CI24" s="16">
        <f>SUM(CI4:CI23)</f>
        <v>85</v>
      </c>
      <c r="CJ24" s="16">
        <f>SUM(CJ4:CJ23)</f>
        <v>36</v>
      </c>
      <c r="CR24" s="3" t="s">
        <v>379</v>
      </c>
      <c r="CS24" s="2" t="str">
        <f>VLOOKUP($CR24,[1]QC!$B$7:$K$39,3,FALSE)</f>
        <v>Bun Theary</v>
      </c>
      <c r="CT24" s="6">
        <f>VLOOKUP($CR24,[1]QC!$B$7:$K$39,10,FALSE)</f>
        <v>42119</v>
      </c>
      <c r="CU24" s="16">
        <v>0</v>
      </c>
      <c r="CV24" s="2">
        <f>VLOOKUP(CR24,[2]QC!$B$9:$T$49,19,FALSE)</f>
        <v>0</v>
      </c>
      <c r="DD24" s="3" t="s">
        <v>380</v>
      </c>
      <c r="DE24" s="2" t="str">
        <f>VLOOKUP($DD24,[1]PA!$B$7:$K$48,3,FALSE)</f>
        <v>Thet Sophors</v>
      </c>
      <c r="DF24" s="6">
        <f>VLOOKUP($DD24,[1]PA!$B$7:$K$48,10,FALSE)</f>
        <v>41939</v>
      </c>
      <c r="DG24" s="16">
        <v>0</v>
      </c>
      <c r="DH24" s="2">
        <f>VLOOKUP(DD24,[2]PA!$B$9:$T$49,19,FALSE)</f>
        <v>0</v>
      </c>
      <c r="DJ24" s="3" t="s">
        <v>381</v>
      </c>
      <c r="DK24" s="2" t="str">
        <f>VLOOKUP($DJ24,[1]OTHER!$B$7:$K$29,3,FALSE)</f>
        <v>Sang Mao</v>
      </c>
      <c r="DL24" s="6">
        <f>VLOOKUP($DJ24,[1]OTHER!$B$7:$K$29,10,FALSE)</f>
        <v>42186</v>
      </c>
      <c r="DM24" s="16">
        <v>0</v>
      </c>
      <c r="DN24" s="2">
        <f>VLOOKUP(DJ24,[2]OTHER!$B$9:$T$49,19,FALSE)</f>
        <v>0</v>
      </c>
    </row>
    <row r="25" spans="1:118" x14ac:dyDescent="0.2">
      <c r="D25" s="2">
        <v>1</v>
      </c>
      <c r="F25" s="3" t="s">
        <v>382</v>
      </c>
      <c r="G25" s="2" t="str">
        <f>VLOOKUP($F25,'[1]1.'!$B$7:$K$48,3,FALSE)</f>
        <v>Lek Savy</v>
      </c>
      <c r="H25" s="6">
        <f>VLOOKUP($F25,'[1]1.'!$B$7:$K$48,10,FALSE)</f>
        <v>40716</v>
      </c>
      <c r="I25" s="14" t="str">
        <f t="shared" si="4"/>
        <v>4</v>
      </c>
      <c r="J25" s="15"/>
      <c r="L25" s="3" t="s">
        <v>383</v>
      </c>
      <c r="M25" s="2" t="str">
        <f>VLOOKUP($L25,'[1]2'!$B$7:$K$47,3,FALSE)</f>
        <v>Chray Thary</v>
      </c>
      <c r="N25" s="6">
        <f>VLOOKUP($L25,'[1]2'!$B$7:$K$47,10,FALSE)</f>
        <v>41835</v>
      </c>
      <c r="O25" s="14" t="str">
        <f t="shared" si="0"/>
        <v>1</v>
      </c>
      <c r="P25" s="2">
        <f t="shared" si="1"/>
        <v>0</v>
      </c>
      <c r="R25" s="3" t="s">
        <v>384</v>
      </c>
      <c r="S25" s="2" t="str">
        <f>VLOOKUP($R25,'[1]3.'!$B$7:$K$35,3,FALSE)</f>
        <v>Ouch Kimsav</v>
      </c>
      <c r="T25" s="6">
        <f>VLOOKUP($R25,'[1]3.'!$B$7:$K$35,10,FALSE)</f>
        <v>42122</v>
      </c>
      <c r="U25" s="14" t="str">
        <f t="shared" si="2"/>
        <v>0</v>
      </c>
      <c r="V25" s="2">
        <f t="shared" si="3"/>
        <v>0</v>
      </c>
      <c r="X25" s="3" t="s">
        <v>385</v>
      </c>
      <c r="Y25" s="2" t="str">
        <f>VLOOKUP($X25,'[1]4.'!$B$7:$K$46,3,FALSE)</f>
        <v>Chan Ty</v>
      </c>
      <c r="Z25" s="6">
        <f>VLOOKUP($X25,'[1]4.'!$B$7:$K$46,10,FALSE)</f>
        <v>39934</v>
      </c>
      <c r="AA25" s="16">
        <v>0</v>
      </c>
      <c r="AB25" s="2">
        <f>VLOOKUP(X25,'[2]Line 4'!$B$9:$T$49,19,FALSE)</f>
        <v>7</v>
      </c>
      <c r="AD25" s="3" t="s">
        <v>386</v>
      </c>
      <c r="AE25" s="2" t="str">
        <f>VLOOKUP($AD25,'[1]5'!$B$7:$K$45,3,FALSE)</f>
        <v>You Sreynich</v>
      </c>
      <c r="AF25" s="6">
        <f>VLOOKUP($AD25,'[1]5'!$B$7:$K$45,10,FALSE)</f>
        <v>42058</v>
      </c>
      <c r="AG25" s="16">
        <v>0</v>
      </c>
      <c r="AH25" s="2">
        <f>VLOOKUP(AD25,'[2]Line 5'!$B$9:$T$49,19,FALSE)</f>
        <v>0</v>
      </c>
      <c r="AJ25" s="3" t="s">
        <v>387</v>
      </c>
      <c r="AK25" s="2" t="str">
        <f>VLOOKUP($AJ25,'[1]6.'!$B$7:$K$48,3,FALSE)</f>
        <v>Tim Sinat</v>
      </c>
      <c r="AL25" s="6">
        <f>VLOOKUP($AJ25,'[1]6.'!$B$7:$K$48,10,FALSE)</f>
        <v>41985</v>
      </c>
      <c r="AM25" s="16">
        <v>0</v>
      </c>
      <c r="AN25" s="2">
        <f>VLOOKUP(AJ25,'[2]Line 6'!$B$9:$T$49,19,FALSE)</f>
        <v>0</v>
      </c>
      <c r="AP25" s="3" t="s">
        <v>388</v>
      </c>
      <c r="AQ25" s="2" t="str">
        <f>VLOOKUP($AP25,'[1]7'!$B$7:$K$50,3,FALSE)</f>
        <v>Touch Sokleng</v>
      </c>
      <c r="AR25" s="6">
        <f>VLOOKUP($AP25,'[1]7'!$B$7:$K$50,10,FALSE)</f>
        <v>42132</v>
      </c>
      <c r="AS25" s="16">
        <v>0</v>
      </c>
      <c r="AT25" s="2">
        <f>VLOOKUP(AP25,'[2]Line 7'!$B$9:$T$49,19,FALSE)</f>
        <v>0</v>
      </c>
      <c r="AV25" s="3" t="s">
        <v>389</v>
      </c>
      <c r="AW25" s="2" t="str">
        <f>VLOOKUP($AV25,'[1]8.'!$B$7:$K$52,3,FALSE)</f>
        <v>Sokha Sross</v>
      </c>
      <c r="AX25" s="6">
        <f>VLOOKUP($AV25,'[1]8.'!$B$7:$K$52,10,FALSE)</f>
        <v>42119</v>
      </c>
      <c r="AY25" s="16">
        <v>0</v>
      </c>
      <c r="AZ25" s="2">
        <f>VLOOKUP(AV25,'[2]Line 8'!$B$9:$T$49,19,FALSE)</f>
        <v>0</v>
      </c>
      <c r="BB25" s="3" t="s">
        <v>390</v>
      </c>
      <c r="BC25" s="2" t="str">
        <f>VLOOKUP($BB25,'[1]9.'!$B$7:$K$47,3,FALSE)</f>
        <v>Heng Chanthol</v>
      </c>
      <c r="BD25" s="6">
        <f>VLOOKUP($BB25,'[1]9.'!$B$7:$K$47,10,FALSE)</f>
        <v>42009</v>
      </c>
      <c r="BE25" s="16">
        <v>0</v>
      </c>
      <c r="BF25" s="2">
        <f>VLOOKUP(BB25,'[2]Line 9'!$B$9:$T$49,19,FALSE)</f>
        <v>0</v>
      </c>
      <c r="BH25" s="3" t="s">
        <v>391</v>
      </c>
      <c r="BI25" s="2" t="str">
        <f>VLOOKUP($BH25,'[1]10.'!$B$7:$K$42,3,FALSE)</f>
        <v>Sun Sona</v>
      </c>
      <c r="BJ25" s="6">
        <f>VLOOKUP($BH25,'[1]10.'!$B$7:$K$42,10,FALSE)</f>
        <v>42119</v>
      </c>
      <c r="BK25" s="16">
        <v>0</v>
      </c>
      <c r="BL25" s="2">
        <f>VLOOKUP(BH25,'[2]Line 10'!$B$9:$T$49,19,FALSE)</f>
        <v>0</v>
      </c>
      <c r="BT25" s="3" t="s">
        <v>392</v>
      </c>
      <c r="BU25" s="2" t="str">
        <f>VLOOKUP($BT25,[1]CU!$B$7:$K$34,3,FALSE)</f>
        <v>Koy Sokchay</v>
      </c>
      <c r="BV25" s="6">
        <f>VLOOKUP($BT25,[1]CU!$B$7:$K$34,10,FALSE)</f>
        <v>42187</v>
      </c>
      <c r="BW25" s="16">
        <v>0</v>
      </c>
      <c r="BX25" s="2">
        <f>VLOOKUP(BT25,[2]CUT!$B$9:$T$49,19,FALSE)</f>
        <v>0</v>
      </c>
      <c r="CR25" s="3" t="s">
        <v>393</v>
      </c>
      <c r="CS25" s="2" t="str">
        <f>VLOOKUP($CR25,[1]QC!$B$7:$K$39,3,FALSE)</f>
        <v>Kinh Kompheak</v>
      </c>
      <c r="CT25" s="6">
        <f>VLOOKUP($CR25,[1]QC!$B$7:$K$39,10,FALSE)</f>
        <v>42128</v>
      </c>
      <c r="CU25" s="16">
        <v>0</v>
      </c>
      <c r="CV25" s="2">
        <f>VLOOKUP(CR25,[2]QC!$B$9:$T$49,19,FALSE)</f>
        <v>0</v>
      </c>
      <c r="DD25" s="3" t="s">
        <v>394</v>
      </c>
      <c r="DE25" s="2" t="str">
        <f>VLOOKUP($DD25,[1]PA!$B$7:$K$48,3,FALSE)</f>
        <v>Than Nary</v>
      </c>
      <c r="DF25" s="6">
        <f>VLOOKUP($DD25,[1]PA!$B$7:$K$48,10,FALSE)</f>
        <v>41957</v>
      </c>
      <c r="DG25" s="16">
        <v>0</v>
      </c>
      <c r="DH25" s="2">
        <f>VLOOKUP(DD25,[2]PA!$B$9:$T$49,19,FALSE)</f>
        <v>0</v>
      </c>
      <c r="DJ25" s="3" t="s">
        <v>395</v>
      </c>
      <c r="DK25" s="2" t="str">
        <f>VLOOKUP($DJ25,[1]OTHER!$B$7:$K$29,3,FALSE)</f>
        <v>Horng Sopheak</v>
      </c>
      <c r="DL25" s="6">
        <f>VLOOKUP($DJ25,[1]OTHER!$B$7:$K$29,10,FALSE)</f>
        <v>42244</v>
      </c>
      <c r="DM25" s="16">
        <v>0</v>
      </c>
      <c r="DN25" s="2">
        <f>VLOOKUP(DJ25,[2]OTHER!$B$9:$T$49,19,FALSE)</f>
        <v>0</v>
      </c>
    </row>
    <row r="26" spans="1:118" x14ac:dyDescent="0.2">
      <c r="C26" s="2">
        <v>0</v>
      </c>
      <c r="D26" s="2">
        <v>0</v>
      </c>
      <c r="F26" s="3" t="s">
        <v>396</v>
      </c>
      <c r="G26" s="2" t="str">
        <f>VLOOKUP($F26,'[1]1.'!$B$7:$K$48,3,FALSE)</f>
        <v>Svay Bony</v>
      </c>
      <c r="H26" s="6">
        <f>VLOOKUP($F26,'[1]1.'!$B$7:$K$48,10,FALSE)</f>
        <v>40860</v>
      </c>
      <c r="I26" s="14" t="str">
        <f t="shared" si="4"/>
        <v>3</v>
      </c>
      <c r="J26" s="15"/>
      <c r="L26" s="3" t="s">
        <v>397</v>
      </c>
      <c r="M26" s="2" t="str">
        <f>VLOOKUP($L26,'[1]2'!$B$7:$K$47,3,FALSE)</f>
        <v>Huot Ponlork</v>
      </c>
      <c r="N26" s="6">
        <f>VLOOKUP($L26,'[1]2'!$B$7:$K$47,10,FALSE)</f>
        <v>41852</v>
      </c>
      <c r="O26" s="14" t="str">
        <f t="shared" si="0"/>
        <v>1</v>
      </c>
      <c r="P26" s="2">
        <f t="shared" si="1"/>
        <v>0</v>
      </c>
      <c r="R26" s="3" t="s">
        <v>398</v>
      </c>
      <c r="S26" s="2" t="str">
        <f>VLOOKUP($R26,'[1]3.'!$B$7:$K$35,3,FALSE)</f>
        <v>Hour Phalla</v>
      </c>
      <c r="T26" s="6">
        <f>VLOOKUP($R26,'[1]3.'!$B$7:$K$35,10,FALSE)</f>
        <v>42129</v>
      </c>
      <c r="U26" s="14" t="str">
        <f t="shared" si="2"/>
        <v>0</v>
      </c>
      <c r="V26" s="2">
        <f t="shared" si="3"/>
        <v>0</v>
      </c>
      <c r="X26" s="3" t="s">
        <v>399</v>
      </c>
      <c r="Y26" s="2" t="str">
        <f>VLOOKUP($X26,'[1]4.'!$B$7:$K$46,3,FALSE)</f>
        <v>Set Net</v>
      </c>
      <c r="Z26" s="6">
        <f>VLOOKUP($X26,'[1]4.'!$B$7:$K$46,10,FALSE)</f>
        <v>41944</v>
      </c>
      <c r="AA26" s="16">
        <v>20</v>
      </c>
      <c r="AB26" s="2">
        <f>VLOOKUP(X26,'[2]Line 4'!$B$9:$T$49,19,FALSE)</f>
        <v>0</v>
      </c>
      <c r="AD26" s="3" t="s">
        <v>400</v>
      </c>
      <c r="AE26" s="2" t="str">
        <f>VLOOKUP($AD26,'[1]5'!$B$7:$K$45,3,FALSE)</f>
        <v>Nhean Pheakdey</v>
      </c>
      <c r="AF26" s="6">
        <f>VLOOKUP($AD26,'[1]5'!$B$7:$K$45,10,FALSE)</f>
        <v>42115</v>
      </c>
      <c r="AG26" s="16">
        <v>0</v>
      </c>
      <c r="AH26" s="2">
        <f>VLOOKUP(AD26,'[2]Line 5'!$B$9:$T$49,19,FALSE)</f>
        <v>0</v>
      </c>
      <c r="AJ26" s="3" t="s">
        <v>401</v>
      </c>
      <c r="AK26" s="2" t="str">
        <f>VLOOKUP($AJ26,'[1]6.'!$B$7:$K$48,3,FALSE)</f>
        <v>Hom Lorn</v>
      </c>
      <c r="AL26" s="6">
        <f>VLOOKUP($AJ26,'[1]6.'!$B$7:$K$48,10,FALSE)</f>
        <v>42036</v>
      </c>
      <c r="AM26" s="16">
        <v>0</v>
      </c>
      <c r="AN26" s="2">
        <f>VLOOKUP(AJ26,'[2]Line 6'!$B$9:$T$49,19,FALSE)</f>
        <v>0</v>
      </c>
      <c r="AP26" s="3" t="s">
        <v>402</v>
      </c>
      <c r="AQ26" s="2" t="str">
        <f>VLOOKUP($AP26,'[1]7'!$B$7:$K$50,3,FALSE)</f>
        <v>Ter Khna</v>
      </c>
      <c r="AR26" s="6">
        <f>VLOOKUP($AP26,'[1]7'!$B$7:$K$50,10,FALSE)</f>
        <v>42143</v>
      </c>
      <c r="AS26" s="16">
        <v>0</v>
      </c>
      <c r="AT26" s="2">
        <f>VLOOKUP(AP26,'[2]Line 7'!$B$9:$T$49,19,FALSE)</f>
        <v>0</v>
      </c>
      <c r="AV26" s="3" t="s">
        <v>403</v>
      </c>
      <c r="AW26" s="2" t="str">
        <f>VLOOKUP($AV26,'[1]8.'!$B$7:$K$52,3,FALSE)</f>
        <v>Phen Heang</v>
      </c>
      <c r="AX26" s="6">
        <f>VLOOKUP($AV26,'[1]8.'!$B$7:$K$52,10,FALSE)</f>
        <v>42128</v>
      </c>
      <c r="AY26" s="16">
        <v>0</v>
      </c>
      <c r="AZ26" s="2">
        <f>VLOOKUP(AV26,'[2]Line 8'!$B$9:$T$49,19,FALSE)</f>
        <v>0</v>
      </c>
      <c r="BB26" s="3" t="s">
        <v>404</v>
      </c>
      <c r="BC26" s="2" t="str">
        <f>VLOOKUP($BB26,'[1]9.'!$B$7:$K$47,3,FALSE)</f>
        <v>Sum Chamreun</v>
      </c>
      <c r="BD26" s="6">
        <f>VLOOKUP($BB26,'[1]9.'!$B$7:$K$47,10,FALSE)</f>
        <v>42012</v>
      </c>
      <c r="BE26" s="16">
        <v>0</v>
      </c>
      <c r="BF26" s="2">
        <f>VLOOKUP(BB26,'[2]Line 9'!$B$9:$T$49,19,FALSE)</f>
        <v>0</v>
      </c>
      <c r="BH26" s="3" t="s">
        <v>405</v>
      </c>
      <c r="BI26" s="2" t="str">
        <f>VLOOKUP($BH26,'[1]10.'!$B$7:$K$42,3,FALSE)</f>
        <v>Chim Theary</v>
      </c>
      <c r="BJ26" s="6">
        <f>VLOOKUP($BH26,'[1]10.'!$B$7:$K$42,10,FALSE)</f>
        <v>42119</v>
      </c>
      <c r="BK26" s="16">
        <v>0</v>
      </c>
      <c r="BL26" s="2">
        <f>VLOOKUP(BH26,'[2]Line 10'!$B$9:$T$49,19,FALSE)</f>
        <v>0</v>
      </c>
      <c r="BT26" s="3" t="s">
        <v>406</v>
      </c>
      <c r="BU26" s="2" t="str">
        <f>VLOOKUP($BT26,[1]CU!$B$7:$K$34,3,FALSE)</f>
        <v>Nang Srim</v>
      </c>
      <c r="BV26" s="6">
        <f>VLOOKUP($BT26,[1]CU!$B$7:$K$34,10,FALSE)</f>
        <v>42189</v>
      </c>
      <c r="BW26" s="16">
        <v>0</v>
      </c>
      <c r="BX26" s="2">
        <f>VLOOKUP(BT26,[2]CUT!$B$9:$T$49,19,FALSE)</f>
        <v>0</v>
      </c>
      <c r="CR26" s="3" t="s">
        <v>407</v>
      </c>
      <c r="CS26" s="2" t="str">
        <f>VLOOKUP($CR26,[1]QC!$B$7:$K$39,3,FALSE)</f>
        <v>Chun Sreykeo</v>
      </c>
      <c r="CT26" s="6">
        <f>VLOOKUP($CR26,[1]QC!$B$7:$K$39,10,FALSE)</f>
        <v>42135</v>
      </c>
      <c r="CU26" s="16">
        <v>0</v>
      </c>
      <c r="CV26" s="2">
        <f>VLOOKUP(CR26,[2]QC!$B$9:$T$49,19,FALSE)</f>
        <v>0</v>
      </c>
      <c r="DD26" s="3" t="s">
        <v>408</v>
      </c>
      <c r="DE26" s="2" t="str">
        <f>VLOOKUP($DD26,[1]PA!$B$7:$K$48,3,FALSE)</f>
        <v>Than Sokvy</v>
      </c>
      <c r="DF26" s="6">
        <f>VLOOKUP($DD26,[1]PA!$B$7:$K$48,10,FALSE)</f>
        <v>41968</v>
      </c>
      <c r="DG26" s="16">
        <v>0</v>
      </c>
      <c r="DH26" s="2">
        <f>VLOOKUP(DD26,[2]PA!$B$9:$T$49,19,FALSE)</f>
        <v>0</v>
      </c>
      <c r="DJ26" s="3"/>
      <c r="DK26" s="2" t="s">
        <v>409</v>
      </c>
      <c r="DM26" s="16"/>
    </row>
    <row r="27" spans="1:118" x14ac:dyDescent="0.2">
      <c r="C27" s="2">
        <v>1</v>
      </c>
      <c r="D27" s="2">
        <v>2</v>
      </c>
      <c r="F27" s="3" t="s">
        <v>410</v>
      </c>
      <c r="G27" s="2" t="str">
        <f>VLOOKUP($F27,'[1]1.'!$B$7:$K$48,3,FALSE)</f>
        <v>Men  Bev</v>
      </c>
      <c r="H27" s="6">
        <f>VLOOKUP($F27,'[1]1.'!$B$7:$K$48,10,FALSE)</f>
        <v>41972</v>
      </c>
      <c r="I27" s="14" t="str">
        <f t="shared" si="4"/>
        <v>0</v>
      </c>
      <c r="J27" s="15"/>
      <c r="L27" s="3" t="s">
        <v>411</v>
      </c>
      <c r="M27" s="2" t="str">
        <f>VLOOKUP($L27,'[1]2'!$B$7:$K$47,3,FALSE)</f>
        <v>Thuon Thol</v>
      </c>
      <c r="N27" s="6">
        <f>VLOOKUP($L27,'[1]2'!$B$7:$K$47,10,FALSE)</f>
        <v>40344</v>
      </c>
      <c r="O27" s="14" t="str">
        <f t="shared" si="0"/>
        <v>5</v>
      </c>
      <c r="P27" s="2">
        <f t="shared" si="1"/>
        <v>8</v>
      </c>
      <c r="R27" s="3" t="s">
        <v>412</v>
      </c>
      <c r="S27" s="2" t="str">
        <f>VLOOKUP($R27,'[1]3.'!$B$7:$K$35,3,FALSE)</f>
        <v>Chem Chen</v>
      </c>
      <c r="T27" s="6">
        <f>VLOOKUP($R27,'[1]3.'!$B$7:$K$35,10,FALSE)</f>
        <v>42130</v>
      </c>
      <c r="U27" s="14" t="str">
        <f t="shared" si="2"/>
        <v>0</v>
      </c>
      <c r="V27" s="2">
        <f t="shared" si="3"/>
        <v>0</v>
      </c>
      <c r="X27" s="3" t="s">
        <v>413</v>
      </c>
      <c r="Y27" s="2" t="str">
        <f>VLOOKUP($X27,'[1]4.'!$B$7:$K$46,3,FALSE)</f>
        <v>Thoem Chantha</v>
      </c>
      <c r="Z27" s="6">
        <f>VLOOKUP($X27,'[1]4.'!$B$7:$K$46,10,FALSE)</f>
        <v>42114</v>
      </c>
      <c r="AA27" s="16">
        <v>0</v>
      </c>
      <c r="AB27" s="2">
        <f>VLOOKUP(X27,'[2]Line 4'!$B$9:$T$49,19,FALSE)</f>
        <v>0</v>
      </c>
      <c r="AD27" s="3" t="s">
        <v>414</v>
      </c>
      <c r="AE27" s="2" t="str">
        <f>VLOOKUP($AD27,'[1]5'!$B$7:$K$45,3,FALSE)</f>
        <v>Luch Sreynich</v>
      </c>
      <c r="AF27" s="6">
        <f>VLOOKUP($AD27,'[1]5'!$B$7:$K$45,10,FALSE)</f>
        <v>42115</v>
      </c>
      <c r="AG27" s="16">
        <v>0</v>
      </c>
      <c r="AH27" s="2">
        <f>VLOOKUP(AD27,'[2]Line 5'!$B$9:$T$49,19,FALSE)</f>
        <v>0</v>
      </c>
      <c r="AJ27" s="3" t="s">
        <v>415</v>
      </c>
      <c r="AK27" s="2" t="str">
        <f>VLOOKUP($AJ27,'[1]6.'!$B$7:$K$48,3,FALSE)</f>
        <v>Sun Rina</v>
      </c>
      <c r="AL27" s="6">
        <f>VLOOKUP($AJ27,'[1]6.'!$B$7:$K$48,10,FALSE)</f>
        <v>42037</v>
      </c>
      <c r="AM27" s="16">
        <v>0</v>
      </c>
      <c r="AN27" s="2">
        <f>VLOOKUP(AJ27,'[2]Line 6'!$B$9:$T$49,19,FALSE)</f>
        <v>0</v>
      </c>
      <c r="AP27" s="3" t="s">
        <v>416</v>
      </c>
      <c r="AQ27" s="2" t="str">
        <f>VLOOKUP($AP27,'[1]7'!$B$7:$K$50,3,FALSE)</f>
        <v>Horn Senglort</v>
      </c>
      <c r="AR27" s="6">
        <f>VLOOKUP($AP27,'[1]7'!$B$7:$K$50,10,FALSE)</f>
        <v>42143</v>
      </c>
      <c r="AS27" s="16">
        <v>0</v>
      </c>
      <c r="AT27" s="2">
        <f>VLOOKUP(AP27,'[2]Line 7'!$B$9:$T$49,19,FALSE)</f>
        <v>0</v>
      </c>
      <c r="AV27" s="3" t="s">
        <v>417</v>
      </c>
      <c r="AW27" s="2" t="str">
        <f>VLOOKUP($AV27,'[1]8.'!$B$7:$K$52,3,FALSE)</f>
        <v>Nhe Phean</v>
      </c>
      <c r="AX27" s="6">
        <f>VLOOKUP($AV27,'[1]8.'!$B$7:$K$52,10,FALSE)</f>
        <v>42131</v>
      </c>
      <c r="AY27" s="16">
        <v>0</v>
      </c>
      <c r="AZ27" s="2">
        <f>VLOOKUP(AV27,'[2]Line 8'!$B$9:$T$49,19,FALSE)</f>
        <v>0</v>
      </c>
      <c r="BB27" s="3" t="s">
        <v>418</v>
      </c>
      <c r="BC27" s="2" t="str">
        <f>VLOOKUP($BB27,'[1]9.'!$B$7:$K$47,3,FALSE)</f>
        <v>Chhuk Davy</v>
      </c>
      <c r="BD27" s="6">
        <f>VLOOKUP($BB27,'[1]9.'!$B$7:$K$47,10,FALSE)</f>
        <v>42097</v>
      </c>
      <c r="BE27" s="16">
        <v>0</v>
      </c>
      <c r="BF27" s="2">
        <f>VLOOKUP(BB27,'[2]Line 9'!$B$9:$T$49,19,FALSE)</f>
        <v>0</v>
      </c>
      <c r="BH27" s="3" t="s">
        <v>419</v>
      </c>
      <c r="BI27" s="2" t="str">
        <f>VLOOKUP($BH27,'[1]10.'!$B$7:$K$42,3,FALSE)</f>
        <v>Yin Pich</v>
      </c>
      <c r="BJ27" s="6">
        <f>VLOOKUP($BH27,'[1]10.'!$B$7:$K$42,10,FALSE)</f>
        <v>42122</v>
      </c>
      <c r="BK27" s="16">
        <v>20</v>
      </c>
      <c r="BL27" s="2">
        <f>VLOOKUP(BH27,'[2]Line 10'!$B$9:$T$49,19,FALSE)</f>
        <v>0</v>
      </c>
      <c r="BT27" s="3" t="s">
        <v>420</v>
      </c>
      <c r="BU27" s="2" t="str">
        <f>VLOOKUP($BT27,[1]CU!$B$7:$K$34,3,FALSE)</f>
        <v>Chheng Sokran</v>
      </c>
      <c r="BV27" s="6">
        <f>VLOOKUP($BT27,[1]CU!$B$7:$K$34,10,FALSE)</f>
        <v>42191</v>
      </c>
      <c r="BW27" s="16">
        <v>0</v>
      </c>
      <c r="BX27" s="2">
        <f>VLOOKUP(BT27,[2]CUT!$B$9:$T$49,19,FALSE)</f>
        <v>0</v>
      </c>
      <c r="CR27" s="3" t="s">
        <v>421</v>
      </c>
      <c r="CS27" s="2" t="str">
        <f>VLOOKUP($CR27,[1]QC!$B$7:$K$39,3,FALSE)</f>
        <v>Koy Kunthea</v>
      </c>
      <c r="CT27" s="6">
        <f>VLOOKUP($CR27,[1]QC!$B$7:$K$39,10,FALSE)</f>
        <v>42146</v>
      </c>
      <c r="CU27" s="16">
        <v>0</v>
      </c>
      <c r="CV27" s="2">
        <f>VLOOKUP(CR27,[2]QC!$B$9:$T$49,19,FALSE)</f>
        <v>0</v>
      </c>
      <c r="DD27" s="3" t="s">
        <v>422</v>
      </c>
      <c r="DE27" s="2" t="str">
        <f>VLOOKUP($DD27,[1]PA!$B$7:$K$48,3,FALSE)</f>
        <v>Mean Sim</v>
      </c>
      <c r="DF27" s="6">
        <f>VLOOKUP($DD27,[1]PA!$B$7:$K$48,10,FALSE)</f>
        <v>41974</v>
      </c>
      <c r="DG27" s="16">
        <v>0</v>
      </c>
      <c r="DH27" s="2">
        <f>VLOOKUP(DD27,[2]PA!$B$9:$T$49,19,FALSE)</f>
        <v>0</v>
      </c>
      <c r="DJ27" s="3"/>
      <c r="DM27" s="16">
        <f>SUM(DM4:DM26)</f>
        <v>145</v>
      </c>
      <c r="DN27" s="16">
        <f>SUM(DN4:DN26)</f>
        <v>17</v>
      </c>
    </row>
    <row r="28" spans="1:118" x14ac:dyDescent="0.2">
      <c r="C28" s="2">
        <v>2</v>
      </c>
      <c r="D28" s="2">
        <f>D27+$D$25</f>
        <v>3</v>
      </c>
      <c r="F28" s="3" t="s">
        <v>423</v>
      </c>
      <c r="G28" s="2" t="str">
        <f>VLOOKUP($F28,'[1]1.'!$B$7:$K$48,3,FALSE)</f>
        <v>Hun Kanha</v>
      </c>
      <c r="H28" s="6">
        <f>VLOOKUP($F28,'[1]1.'!$B$7:$K$48,10,FALSE)</f>
        <v>42065</v>
      </c>
      <c r="I28" s="14" t="str">
        <f t="shared" si="4"/>
        <v>0</v>
      </c>
      <c r="J28" s="15"/>
      <c r="L28" s="3" t="s">
        <v>424</v>
      </c>
      <c r="M28" s="2" t="str">
        <f>VLOOKUP($L28,'[1]2'!$B$7:$K$47,3,FALSE)</f>
        <v>Thuon Sreython</v>
      </c>
      <c r="N28" s="6">
        <f>VLOOKUP($L28,'[1]2'!$B$7:$K$47,10,FALSE)</f>
        <v>39609</v>
      </c>
      <c r="O28" s="14" t="str">
        <f t="shared" si="0"/>
        <v>7</v>
      </c>
      <c r="P28" s="2">
        <f t="shared" si="1"/>
        <v>12</v>
      </c>
      <c r="R28" s="3" t="s">
        <v>425</v>
      </c>
      <c r="S28" s="2" t="str">
        <f>VLOOKUP($R28,'[1]3.'!$B$7:$K$35,3,FALSE)</f>
        <v>Ret Saroy</v>
      </c>
      <c r="T28" s="6">
        <f>VLOOKUP($R28,'[1]3.'!$B$7:$K$35,10,FALSE)</f>
        <v>42145</v>
      </c>
      <c r="U28" s="14" t="str">
        <f t="shared" si="2"/>
        <v>0</v>
      </c>
      <c r="V28" s="2">
        <f t="shared" si="3"/>
        <v>0</v>
      </c>
      <c r="X28" s="3" t="s">
        <v>426</v>
      </c>
      <c r="Y28" s="2" t="str">
        <f>VLOOKUP($X28,'[1]4.'!$B$7:$K$46,3,FALSE)</f>
        <v>Seom Savin</v>
      </c>
      <c r="Z28" s="6">
        <f>VLOOKUP($X28,'[1]4.'!$B$7:$K$46,10,FALSE)</f>
        <v>42114</v>
      </c>
      <c r="AA28" s="16">
        <v>0</v>
      </c>
      <c r="AB28" s="2">
        <f>VLOOKUP(X28,'[2]Line 4'!$B$9:$T$49,19,FALSE)</f>
        <v>0</v>
      </c>
      <c r="AD28" s="3" t="s">
        <v>427</v>
      </c>
      <c r="AE28" s="2" t="str">
        <f>VLOOKUP($AD28,'[1]5'!$B$7:$K$45,3,FALSE)</f>
        <v>Pin Yem</v>
      </c>
      <c r="AF28" s="6">
        <f>VLOOKUP($AD28,'[1]5'!$B$7:$K$45,10,FALSE)</f>
        <v>42128</v>
      </c>
      <c r="AG28" s="16">
        <v>0</v>
      </c>
      <c r="AH28" s="2">
        <f>VLOOKUP(AD28,'[2]Line 5'!$B$9:$T$49,19,FALSE)</f>
        <v>0</v>
      </c>
      <c r="AJ28" s="3" t="s">
        <v>428</v>
      </c>
      <c r="AK28" s="2" t="str">
        <f>VLOOKUP($AJ28,'[1]6.'!$B$7:$K$48,3,FALSE)</f>
        <v>Yu Sreynuch</v>
      </c>
      <c r="AL28" s="6">
        <f>VLOOKUP($AJ28,'[1]6.'!$B$7:$K$48,10,FALSE)</f>
        <v>42046</v>
      </c>
      <c r="AM28" s="16">
        <v>0</v>
      </c>
      <c r="AN28" s="2">
        <f>VLOOKUP(AJ28,'[2]Line 6'!$B$9:$T$49,19,FALSE)</f>
        <v>0</v>
      </c>
      <c r="AP28" s="3" t="s">
        <v>429</v>
      </c>
      <c r="AQ28" s="2" t="str">
        <f>VLOOKUP($AP28,'[1]7'!$B$7:$K$50,3,FALSE)</f>
        <v>Choem Theara</v>
      </c>
      <c r="AR28" s="6">
        <f>VLOOKUP($AP28,'[1]7'!$B$7:$K$50,10,FALSE)</f>
        <v>42151</v>
      </c>
      <c r="AS28" s="16">
        <v>0</v>
      </c>
      <c r="AT28" s="2">
        <f>VLOOKUP(AP28,'[2]Line 7'!$B$9:$T$49,19,FALSE)</f>
        <v>0</v>
      </c>
      <c r="AV28" s="3" t="s">
        <v>430</v>
      </c>
      <c r="AW28" s="2" t="str">
        <f>VLOOKUP($AV28,'[1]8.'!$B$7:$K$52,3,FALSE)</f>
        <v>Sey Sarin</v>
      </c>
      <c r="AX28" s="6">
        <f>VLOOKUP($AV28,'[1]8.'!$B$7:$K$52,10,FALSE)</f>
        <v>42131</v>
      </c>
      <c r="AY28" s="16">
        <v>0</v>
      </c>
      <c r="AZ28" s="2">
        <f>VLOOKUP(AV28,'[2]Line 8'!$B$9:$T$49,19,FALSE)</f>
        <v>0</v>
      </c>
      <c r="BB28" s="3" t="s">
        <v>431</v>
      </c>
      <c r="BC28" s="2" t="str">
        <f>VLOOKUP($BB28,'[1]9.'!$B$7:$K$47,3,FALSE)</f>
        <v>Kong Sreylis</v>
      </c>
      <c r="BD28" s="6">
        <f>VLOOKUP($BB28,'[1]9.'!$B$7:$K$47,10,FALSE)</f>
        <v>42115</v>
      </c>
      <c r="BE28" s="16">
        <v>0</v>
      </c>
      <c r="BF28" s="2">
        <f>VLOOKUP(BB28,'[2]Line 9'!$B$9:$T$49,19,FALSE)</f>
        <v>0</v>
      </c>
      <c r="BH28" s="3" t="s">
        <v>432</v>
      </c>
      <c r="BI28" s="2" t="str">
        <f>VLOOKUP($BH28,'[1]10.'!$B$7:$K$42,3,FALSE)</f>
        <v>Pov Tun</v>
      </c>
      <c r="BJ28" s="6">
        <f>VLOOKUP($BH28,'[1]10.'!$B$7:$K$42,10,FALSE)</f>
        <v>42128</v>
      </c>
      <c r="BK28" s="16">
        <v>0</v>
      </c>
      <c r="BL28" s="2">
        <f>VLOOKUP(BH28,'[2]Line 10'!$B$9:$T$49,19,FALSE)</f>
        <v>0</v>
      </c>
      <c r="BT28" s="3"/>
      <c r="BW28" s="16">
        <f>SUM(BW4:BW27)</f>
        <v>0</v>
      </c>
      <c r="BX28" s="16">
        <f>SUM(BX4:BX27)</f>
        <v>37</v>
      </c>
      <c r="CR28" s="3" t="s">
        <v>433</v>
      </c>
      <c r="CS28" s="2" t="str">
        <f>VLOOKUP($CR28,[1]QC!$B$7:$K$39,3,FALSE)</f>
        <v>Dang Ngeam</v>
      </c>
      <c r="CT28" s="6">
        <f>VLOOKUP($CR28,[1]QC!$B$7:$K$39,10,FALSE)</f>
        <v>40799</v>
      </c>
      <c r="CU28" s="16">
        <v>0</v>
      </c>
      <c r="CV28" s="2">
        <f>VLOOKUP(CR28,[2]QC!$B$9:$T$49,19,FALSE)</f>
        <v>4</v>
      </c>
      <c r="DD28" s="3" t="s">
        <v>434</v>
      </c>
      <c r="DE28" s="2" t="str">
        <f>VLOOKUP($DD28,[1]PA!$B$7:$K$48,3,FALSE)</f>
        <v>Sor Bopha</v>
      </c>
      <c r="DF28" s="6">
        <f>VLOOKUP($DD28,[1]PA!$B$7:$K$48,10,FALSE)</f>
        <v>42116</v>
      </c>
      <c r="DG28" s="16">
        <v>0</v>
      </c>
      <c r="DH28" s="2">
        <f>VLOOKUP(DD28,[2]PA!$B$9:$T$49,19,FALSE)</f>
        <v>0</v>
      </c>
    </row>
    <row r="29" spans="1:118" x14ac:dyDescent="0.2">
      <c r="C29" s="2">
        <v>3</v>
      </c>
      <c r="D29" s="2">
        <f>D28+$D$25</f>
        <v>4</v>
      </c>
      <c r="F29" s="3" t="s">
        <v>435</v>
      </c>
      <c r="G29" s="2" t="str">
        <f>VLOOKUP($F29,'[1]1.'!$B$7:$K$48,3,FALSE)</f>
        <v>Proeung Theary</v>
      </c>
      <c r="H29" s="6">
        <f>VLOOKUP($F29,'[1]1.'!$B$7:$K$48,10,FALSE)</f>
        <v>42065</v>
      </c>
      <c r="I29" s="14" t="str">
        <f t="shared" si="4"/>
        <v>0</v>
      </c>
      <c r="J29" s="15"/>
      <c r="L29" s="3" t="s">
        <v>436</v>
      </c>
      <c r="M29" s="2" t="str">
        <f>VLOOKUP($L29,'[1]2'!$B$7:$K$47,3,FALSE)</f>
        <v>Preap Sina</v>
      </c>
      <c r="N29" s="6">
        <f>VLOOKUP($L29,'[1]2'!$B$7:$K$47,10,FALSE)</f>
        <v>41561</v>
      </c>
      <c r="O29" s="14" t="str">
        <f t="shared" si="0"/>
        <v>1</v>
      </c>
      <c r="P29" s="2">
        <f t="shared" si="1"/>
        <v>0</v>
      </c>
      <c r="R29" s="3" t="s">
        <v>437</v>
      </c>
      <c r="S29" s="17" t="str">
        <f>VLOOKUP($R29,'[1]3.'!$B$7:$K$35,3,FALSE)</f>
        <v>Nou Sopha</v>
      </c>
      <c r="T29" s="6">
        <f>VLOOKUP($R29,'[1]3.'!$B$7:$K$35,10,FALSE)</f>
        <v>42186</v>
      </c>
      <c r="U29" s="14" t="str">
        <f>DATEDIF(T29,$D$2,"y")&amp;""</f>
        <v>0</v>
      </c>
      <c r="V29" s="2">
        <f>$E$2*(MAX(0,MIN(10,U29-1)))</f>
        <v>0</v>
      </c>
      <c r="X29" s="3" t="s">
        <v>438</v>
      </c>
      <c r="Y29" s="2" t="str">
        <f>VLOOKUP($X29,'[1]4.'!$B$7:$K$46,3,FALSE)</f>
        <v>Nhor Sothea</v>
      </c>
      <c r="Z29" s="6">
        <f>VLOOKUP($X29,'[1]4.'!$B$7:$K$46,10,FALSE)</f>
        <v>42135</v>
      </c>
      <c r="AA29" s="16">
        <v>0</v>
      </c>
      <c r="AB29" s="2">
        <f>VLOOKUP(X29,'[2]Line 4'!$B$9:$T$49,19,FALSE)</f>
        <v>0</v>
      </c>
      <c r="AD29" s="3" t="s">
        <v>439</v>
      </c>
      <c r="AE29" s="2" t="str">
        <f>VLOOKUP($AD29,'[1]5'!$B$7:$K$45,3,FALSE)</f>
        <v>Ol Chet</v>
      </c>
      <c r="AF29" s="6">
        <f>VLOOKUP($AD29,'[1]5'!$B$7:$K$45,10,FALSE)</f>
        <v>42129</v>
      </c>
      <c r="AG29" s="16">
        <v>0</v>
      </c>
      <c r="AH29" s="2">
        <f>VLOOKUP(AD29,'[2]Line 5'!$B$9:$T$49,19,FALSE)</f>
        <v>0</v>
      </c>
      <c r="AJ29" s="3" t="s">
        <v>440</v>
      </c>
      <c r="AK29" s="2" t="str">
        <f>VLOOKUP($AJ29,'[1]6.'!$B$7:$K$48,3,FALSE)</f>
        <v>Tep Damalis</v>
      </c>
      <c r="AL29" s="6">
        <f>VLOOKUP($AJ29,'[1]6.'!$B$7:$K$48,10,FALSE)</f>
        <v>42058</v>
      </c>
      <c r="AM29" s="16">
        <v>0</v>
      </c>
      <c r="AN29" s="2">
        <f>VLOOKUP(AJ29,'[2]Line 6'!$B$9:$T$49,19,FALSE)</f>
        <v>0</v>
      </c>
      <c r="AP29" s="3" t="s">
        <v>441</v>
      </c>
      <c r="AQ29" s="2" t="str">
        <f>VLOOKUP($AP29,'[1]7'!$B$7:$K$50,3,FALSE)</f>
        <v>Morn Samom</v>
      </c>
      <c r="AR29" s="6">
        <f>VLOOKUP($AP29,'[1]7'!$B$7:$K$50,10,FALSE)</f>
        <v>42166</v>
      </c>
      <c r="AS29" s="16">
        <v>0</v>
      </c>
      <c r="AT29" s="2">
        <f>VLOOKUP(AP29,'[2]Line 7'!$B$9:$T$49,19,FALSE)</f>
        <v>0</v>
      </c>
      <c r="AV29" s="3" t="s">
        <v>442</v>
      </c>
      <c r="AW29" s="2" t="str">
        <f>VLOOKUP($AV29,'[1]8.'!$B$7:$K$52,3,FALSE)</f>
        <v>Chantha Sopheak</v>
      </c>
      <c r="AX29" s="6">
        <f>VLOOKUP($AV29,'[1]8.'!$B$7:$K$52,10,FALSE)</f>
        <v>42135</v>
      </c>
      <c r="AY29" s="16">
        <v>0</v>
      </c>
      <c r="AZ29" s="2">
        <f>VLOOKUP(AV29,'[2]Line 8'!$B$9:$T$49,19,FALSE)</f>
        <v>0</v>
      </c>
      <c r="BB29" s="3" t="s">
        <v>443</v>
      </c>
      <c r="BC29" s="2" t="str">
        <f>VLOOKUP($BB29,'[1]9.'!$B$7:$K$47,3,FALSE)</f>
        <v>Poch Rina</v>
      </c>
      <c r="BD29" s="6">
        <f>VLOOKUP($BB29,'[1]9.'!$B$7:$K$47,10,FALSE)</f>
        <v>42115</v>
      </c>
      <c r="BE29" s="16">
        <v>0</v>
      </c>
      <c r="BF29" s="2">
        <f>VLOOKUP(BB29,'[2]Line 9'!$B$9:$T$49,19,FALSE)</f>
        <v>0</v>
      </c>
      <c r="BH29" s="3" t="s">
        <v>444</v>
      </c>
      <c r="BI29" s="2" t="str">
        <f>VLOOKUP($BH29,'[1]10.'!$B$7:$K$42,3,FALSE)</f>
        <v>Chin Eat</v>
      </c>
      <c r="BJ29" s="6">
        <f>VLOOKUP($BH29,'[1]10.'!$B$7:$K$42,10,FALSE)</f>
        <v>42131</v>
      </c>
      <c r="BK29" s="16">
        <v>0</v>
      </c>
      <c r="BL29" s="2">
        <f>VLOOKUP(BH29,'[2]Line 10'!$B$9:$T$49,19,FALSE)</f>
        <v>0</v>
      </c>
      <c r="CR29" s="3" t="s">
        <v>445</v>
      </c>
      <c r="CS29" s="2" t="str">
        <f>VLOOKUP($CR29,[1]QC!$B$7:$K$39,3,FALSE)</f>
        <v>Chhay Phary</v>
      </c>
      <c r="CT29" s="6">
        <f>VLOOKUP($CR29,[1]QC!$B$7:$K$39,10,FALSE)</f>
        <v>41802</v>
      </c>
      <c r="CU29" s="16">
        <v>0</v>
      </c>
      <c r="CV29" s="2">
        <f>VLOOKUP(CR29,[2]QC!$B$9:$T$49,19,FALSE)</f>
        <v>2</v>
      </c>
      <c r="DD29" s="3" t="s">
        <v>446</v>
      </c>
      <c r="DE29" s="2" t="str">
        <f>VLOOKUP($DD29,[1]PA!$B$7:$K$48,3,FALSE)</f>
        <v>Chim Sopheap</v>
      </c>
      <c r="DF29" s="6">
        <f>VLOOKUP($DD29,[1]PA!$B$7:$K$48,10,FALSE)</f>
        <v>42118</v>
      </c>
      <c r="DG29" s="16">
        <v>0</v>
      </c>
      <c r="DH29" s="2">
        <f>VLOOKUP(DD29,[2]PA!$B$9:$T$49,19,FALSE)</f>
        <v>0</v>
      </c>
    </row>
    <row r="30" spans="1:118" x14ac:dyDescent="0.2">
      <c r="C30" s="2">
        <v>4</v>
      </c>
      <c r="D30" s="2">
        <f t="shared" ref="D30:D35" si="5">D29+$D$25</f>
        <v>5</v>
      </c>
      <c r="F30" s="3" t="s">
        <v>447</v>
      </c>
      <c r="G30" s="2" t="str">
        <f>VLOOKUP($F30,'[1]1.'!$B$7:$K$48,3,FALSE)</f>
        <v>Meng Rorm</v>
      </c>
      <c r="H30" s="6">
        <f>VLOOKUP($F30,'[1]1.'!$B$7:$K$48,10,FALSE)</f>
        <v>42132</v>
      </c>
      <c r="I30" s="14" t="str">
        <f t="shared" si="4"/>
        <v>0</v>
      </c>
      <c r="J30" s="15"/>
      <c r="L30" s="3" t="s">
        <v>448</v>
      </c>
      <c r="M30" s="2" t="str">
        <f>VLOOKUP($L30,'[1]2'!$B$7:$K$47,3,FALSE)</f>
        <v>Thol Chantha</v>
      </c>
      <c r="N30" s="6">
        <f>VLOOKUP($L30,'[1]2'!$B$7:$K$47,10,FALSE)</f>
        <v>41779</v>
      </c>
      <c r="O30" s="14" t="str">
        <f t="shared" si="0"/>
        <v>1</v>
      </c>
      <c r="P30" s="2">
        <f t="shared" si="1"/>
        <v>0</v>
      </c>
      <c r="R30" s="3"/>
      <c r="U30" s="16" t="e">
        <f>SUM(U4:U29)</f>
        <v>#N/A</v>
      </c>
      <c r="V30" s="16" t="e">
        <f>SUM(V4:V29)</f>
        <v>#N/A</v>
      </c>
      <c r="X30" s="3" t="s">
        <v>449</v>
      </c>
      <c r="Y30" s="2" t="str">
        <f>VLOOKUP($X30,'[1]4.'!$B$7:$K$46,3,FALSE)</f>
        <v>Pen Channa</v>
      </c>
      <c r="Z30" s="6">
        <f>VLOOKUP($X30,'[1]4.'!$B$7:$K$46,10,FALSE)</f>
        <v>42142</v>
      </c>
      <c r="AA30" s="16">
        <v>0</v>
      </c>
      <c r="AB30" s="2">
        <f>VLOOKUP(X30,'[2]Line 4'!$B$9:$T$49,19,FALSE)</f>
        <v>0</v>
      </c>
      <c r="AD30" s="3" t="s">
        <v>450</v>
      </c>
      <c r="AE30" s="2" t="str">
        <f>VLOOKUP($AD30,'[1]5'!$B$7:$K$45,3,FALSE)</f>
        <v>Ra Darann</v>
      </c>
      <c r="AF30" s="6">
        <f>VLOOKUP($AD30,'[1]5'!$B$7:$K$45,10,FALSE)</f>
        <v>42129</v>
      </c>
      <c r="AG30" s="16">
        <v>0</v>
      </c>
      <c r="AH30" s="2">
        <f>VLOOKUP(AD30,'[2]Line 5'!$B$9:$T$49,19,FALSE)</f>
        <v>0</v>
      </c>
      <c r="AJ30" s="3" t="s">
        <v>451</v>
      </c>
      <c r="AK30" s="2" t="str">
        <f>VLOOKUP($AJ30,'[1]6.'!$B$7:$K$48,3,FALSE)</f>
        <v>Ngeth Channa</v>
      </c>
      <c r="AL30" s="6">
        <f>VLOOKUP($AJ30,'[1]6.'!$B$7:$K$48,10,FALSE)</f>
        <v>42095</v>
      </c>
      <c r="AM30" s="16">
        <v>0</v>
      </c>
      <c r="AN30" s="2">
        <f>VLOOKUP(AJ30,'[2]Line 6'!$B$9:$T$49,19,FALSE)</f>
        <v>0</v>
      </c>
      <c r="AP30" s="3" t="s">
        <v>452</v>
      </c>
      <c r="AQ30" s="2" t="str">
        <f>VLOOKUP($AP30,'[1]7'!$B$7:$K$50,3,FALSE)</f>
        <v>Suon Vannak</v>
      </c>
      <c r="AR30" s="6">
        <f>VLOOKUP($AP30,'[1]7'!$B$7:$K$50,10,FALSE)</f>
        <v>42179</v>
      </c>
      <c r="AS30" s="16">
        <v>0</v>
      </c>
      <c r="AT30" s="2">
        <f>VLOOKUP(AP30,'[2]Line 7'!$B$9:$T$49,19,FALSE)</f>
        <v>0</v>
      </c>
      <c r="AV30" s="3" t="s">
        <v>453</v>
      </c>
      <c r="AW30" s="2" t="str">
        <f>VLOOKUP($AV30,'[1]8.'!$B$7:$K$52,3,FALSE)</f>
        <v>Meth Sophea</v>
      </c>
      <c r="AX30" s="6">
        <f>VLOOKUP($AV30,'[1]8.'!$B$7:$K$52,10,FALSE)</f>
        <v>42142</v>
      </c>
      <c r="AY30" s="16">
        <v>0</v>
      </c>
      <c r="AZ30" s="2">
        <f>VLOOKUP(AV30,'[2]Line 8'!$B$9:$T$49,19,FALSE)</f>
        <v>0</v>
      </c>
      <c r="BB30" s="3" t="s">
        <v>454</v>
      </c>
      <c r="BC30" s="2" t="str">
        <f>VLOOKUP($BB30,'[1]9.'!$B$7:$K$47,3,FALSE)</f>
        <v>Kroeng Chanthy</v>
      </c>
      <c r="BD30" s="6">
        <f>VLOOKUP($BB30,'[1]9.'!$B$7:$K$47,10,FALSE)</f>
        <v>42119</v>
      </c>
      <c r="BE30" s="16">
        <v>0</v>
      </c>
      <c r="BF30" s="2">
        <f>VLOOKUP(BB30,'[2]Line 9'!$B$9:$T$49,19,FALSE)</f>
        <v>0</v>
      </c>
      <c r="BH30" s="3" t="s">
        <v>455</v>
      </c>
      <c r="BI30" s="2" t="str">
        <f>VLOOKUP($BH30,'[1]10.'!$B$7:$K$42,3,FALSE)</f>
        <v>Dorn Khea</v>
      </c>
      <c r="BJ30" s="6">
        <f>VLOOKUP($BH30,'[1]10.'!$B$7:$K$42,10,FALSE)</f>
        <v>42135</v>
      </c>
      <c r="BK30" s="16">
        <v>0</v>
      </c>
      <c r="BL30" s="2">
        <f>VLOOKUP(BH30,'[2]Line 10'!$B$9:$T$49,19,FALSE)</f>
        <v>0</v>
      </c>
      <c r="CR30" s="3" t="s">
        <v>456</v>
      </c>
      <c r="CS30" s="2" t="str">
        <f>VLOOKUP($CR30,[1]QC!$B$7:$K$39,3,FALSE)</f>
        <v>Nhem Koemly</v>
      </c>
      <c r="CT30" s="6">
        <f>VLOOKUP($CR30,[1]QC!$B$7:$K$39,10,FALSE)</f>
        <v>41487</v>
      </c>
      <c r="CU30" s="16">
        <v>0</v>
      </c>
      <c r="CV30" s="2">
        <f>VLOOKUP(CR30,[2]QC!$B$9:$T$49,19,FALSE)</f>
        <v>2</v>
      </c>
      <c r="DD30" s="3" t="s">
        <v>457</v>
      </c>
      <c r="DE30" s="2" t="str">
        <f>VLOOKUP($DD30,[1]PA!$B$7:$K$48,3,FALSE)</f>
        <v>Veng Rath</v>
      </c>
      <c r="DF30" s="6">
        <f>VLOOKUP($DD30,[1]PA!$B$7:$K$48,10,FALSE)</f>
        <v>42123</v>
      </c>
      <c r="DG30" s="16">
        <v>0</v>
      </c>
      <c r="DH30" s="2">
        <f>VLOOKUP(DD30,[2]PA!$B$9:$T$49,19,FALSE)</f>
        <v>0</v>
      </c>
    </row>
    <row r="31" spans="1:118" x14ac:dyDescent="0.2">
      <c r="C31" s="2">
        <v>5</v>
      </c>
      <c r="D31" s="2">
        <f t="shared" si="5"/>
        <v>6</v>
      </c>
      <c r="F31" s="3" t="s">
        <v>458</v>
      </c>
      <c r="G31" s="2" t="str">
        <f>VLOOKUP($F31,'[1]1.'!$B$7:$K$48,3,FALSE)</f>
        <v>Pov Sokkhorn</v>
      </c>
      <c r="H31" s="6">
        <f>VLOOKUP($F31,'[1]1.'!$B$7:$K$48,10,FALSE)</f>
        <v>42144</v>
      </c>
      <c r="I31" s="14" t="str">
        <f t="shared" si="4"/>
        <v>0</v>
      </c>
      <c r="J31" s="15"/>
      <c r="L31" s="3" t="s">
        <v>459</v>
      </c>
      <c r="M31" s="2" t="str">
        <f>VLOOKUP($L31,'[1]2'!$B$7:$K$47,3,FALSE)</f>
        <v>Bun Sren</v>
      </c>
      <c r="N31" s="6">
        <f>VLOOKUP($L31,'[1]2'!$B$7:$K$47,10,FALSE)</f>
        <v>41974</v>
      </c>
      <c r="O31" s="14" t="str">
        <f t="shared" si="0"/>
        <v>0</v>
      </c>
      <c r="P31" s="2">
        <f t="shared" si="1"/>
        <v>0</v>
      </c>
      <c r="X31" s="3" t="s">
        <v>460</v>
      </c>
      <c r="Y31" s="2" t="str">
        <f>VLOOKUP($X31,'[1]4.'!$B$7:$K$46,3,FALSE)</f>
        <v>Sey Saret</v>
      </c>
      <c r="Z31" s="6">
        <f>VLOOKUP($X31,'[1]4.'!$B$7:$K$46,10,FALSE)</f>
        <v>42153</v>
      </c>
      <c r="AA31" s="16">
        <v>0</v>
      </c>
      <c r="AB31" s="2">
        <f>VLOOKUP(X31,'[2]Line 4'!$B$9:$T$49,19,FALSE)</f>
        <v>0</v>
      </c>
      <c r="AD31" s="3" t="s">
        <v>461</v>
      </c>
      <c r="AE31" s="2" t="str">
        <f>VLOOKUP($AD31,'[1]5'!$B$7:$K$45,3,FALSE)</f>
        <v>Khleay Sorn</v>
      </c>
      <c r="AF31" s="6">
        <f>VLOOKUP($AD31,'[1]5'!$B$7:$K$45,10,FALSE)</f>
        <v>42135</v>
      </c>
      <c r="AG31" s="16">
        <v>0</v>
      </c>
      <c r="AH31" s="2">
        <f>VLOOKUP(AD31,'[2]Line 5'!$B$9:$T$49,19,FALSE)</f>
        <v>0</v>
      </c>
      <c r="AJ31" s="3" t="s">
        <v>462</v>
      </c>
      <c r="AK31" s="2" t="str">
        <f>VLOOKUP($AJ31,'[1]6.'!$B$7:$K$48,3,FALSE)</f>
        <v>Kong Savry</v>
      </c>
      <c r="AL31" s="6">
        <f>VLOOKUP($AJ31,'[1]6.'!$B$7:$K$48,10,FALSE)</f>
        <v>42121</v>
      </c>
      <c r="AM31" s="16">
        <v>0</v>
      </c>
      <c r="AN31" s="2">
        <f>VLOOKUP(AJ31,'[2]Line 6'!$B$9:$T$49,19,FALSE)</f>
        <v>0</v>
      </c>
      <c r="AP31" s="3" t="s">
        <v>463</v>
      </c>
      <c r="AQ31" s="2" t="str">
        <f>VLOOKUP($AP31,'[1]7'!$B$7:$K$50,3,FALSE)</f>
        <v>Soeurb Sreymao</v>
      </c>
      <c r="AR31" s="6">
        <f>VLOOKUP($AP31,'[1]7'!$B$7:$K$50,10,FALSE)</f>
        <v>42193</v>
      </c>
      <c r="AS31" s="16">
        <v>0</v>
      </c>
      <c r="AT31" s="2">
        <f>VLOOKUP(AP31,'[2]Line 7'!$B$9:$T$49,19,FALSE)</f>
        <v>0</v>
      </c>
      <c r="AV31" s="3" t="s">
        <v>464</v>
      </c>
      <c r="AW31" s="2" t="str">
        <f>VLOOKUP($AV31,'[1]8.'!$B$7:$K$52,3,FALSE)</f>
        <v>Lom Sokla</v>
      </c>
      <c r="AX31" s="6">
        <f>VLOOKUP($AV31,'[1]8.'!$B$7:$K$52,10,FALSE)</f>
        <v>42143</v>
      </c>
      <c r="AY31" s="16">
        <v>0</v>
      </c>
      <c r="AZ31" s="2">
        <f>VLOOKUP(AV31,'[2]Line 8'!$B$9:$T$49,19,FALSE)</f>
        <v>0</v>
      </c>
      <c r="BB31" s="3" t="s">
        <v>465</v>
      </c>
      <c r="BC31" s="2" t="str">
        <f>VLOOKUP($BB31,'[1]9.'!$B$7:$K$47,3,FALSE)</f>
        <v>Chim Sopheap</v>
      </c>
      <c r="BD31" s="6">
        <f>VLOOKUP($BB31,'[1]9.'!$B$7:$K$47,10,FALSE)</f>
        <v>42123</v>
      </c>
      <c r="BE31" s="16">
        <v>0</v>
      </c>
      <c r="BF31" s="2">
        <f>VLOOKUP(BB31,'[2]Line 9'!$B$9:$T$49,19,FALSE)</f>
        <v>0</v>
      </c>
      <c r="BH31" s="3" t="s">
        <v>466</v>
      </c>
      <c r="BI31" s="2" t="str">
        <f>VLOOKUP($BH31,'[1]10.'!$B$7:$K$42,3,FALSE)</f>
        <v>Nhor Saman</v>
      </c>
      <c r="BJ31" s="6">
        <f>VLOOKUP($BH31,'[1]10.'!$B$7:$K$42,10,FALSE)</f>
        <v>42135</v>
      </c>
      <c r="BK31" s="16">
        <v>0</v>
      </c>
      <c r="BL31" s="2">
        <f>VLOOKUP(BH31,'[2]Line 10'!$B$9:$T$49,19,FALSE)</f>
        <v>0</v>
      </c>
      <c r="CR31" s="3" t="s">
        <v>467</v>
      </c>
      <c r="CS31" s="2" t="str">
        <f>VLOOKUP($CR31,[1]QC!$B$7:$K$39,3,FALSE)</f>
        <v>Vorn Ratha</v>
      </c>
      <c r="CT31" s="6">
        <f>VLOOKUP($CR31,[1]QC!$B$7:$K$39,10,FALSE)</f>
        <v>41838</v>
      </c>
      <c r="CU31" s="16">
        <v>0</v>
      </c>
      <c r="CV31" s="2">
        <f>VLOOKUP(CR31,[2]QC!$B$9:$T$49,19,FALSE)</f>
        <v>0</v>
      </c>
      <c r="DD31" s="3" t="s">
        <v>468</v>
      </c>
      <c r="DE31" s="2" t="str">
        <f>VLOOKUP($DD31,[1]PA!$B$7:$K$48,3,FALSE)</f>
        <v>Pheak Moeun</v>
      </c>
      <c r="DF31" s="6">
        <f>VLOOKUP($DD31,[1]PA!$B$7:$K$48,10,FALSE)</f>
        <v>42126</v>
      </c>
      <c r="DG31" s="16">
        <v>0</v>
      </c>
      <c r="DH31" s="2">
        <f>VLOOKUP(DD31,[2]PA!$B$9:$T$49,19,FALSE)</f>
        <v>0</v>
      </c>
    </row>
    <row r="32" spans="1:118" x14ac:dyDescent="0.2">
      <c r="C32" s="2">
        <v>6</v>
      </c>
      <c r="D32" s="2">
        <f t="shared" si="5"/>
        <v>7</v>
      </c>
      <c r="F32" s="3" t="s">
        <v>469</v>
      </c>
      <c r="G32" s="2" t="str">
        <f>VLOOKUP($F32,'[1]1.'!$B$7:$K$48,3,FALSE)</f>
        <v>Sun Kimteang</v>
      </c>
      <c r="H32" s="6">
        <f>VLOOKUP($F32,'[1]1.'!$B$7:$K$48,10,FALSE)</f>
        <v>42150</v>
      </c>
      <c r="I32" s="14" t="str">
        <f t="shared" si="4"/>
        <v>0</v>
      </c>
      <c r="J32" s="15"/>
      <c r="L32" s="3" t="s">
        <v>470</v>
      </c>
      <c r="M32" s="2" t="str">
        <f>VLOOKUP($L32,'[1]2'!$B$7:$K$47,3,FALSE)</f>
        <v>Tes Leab</v>
      </c>
      <c r="N32" s="6">
        <f>VLOOKUP($L32,'[1]2'!$B$7:$K$47,10,FALSE)</f>
        <v>42117</v>
      </c>
      <c r="O32" s="14" t="str">
        <f t="shared" si="0"/>
        <v>0</v>
      </c>
      <c r="P32" s="2">
        <f t="shared" si="1"/>
        <v>0</v>
      </c>
      <c r="X32" s="3" t="s">
        <v>471</v>
      </c>
      <c r="Y32" s="2" t="str">
        <f>VLOOKUP($X32,'[1]4.'!$B$7:$K$46,3,FALSE)</f>
        <v>Khoem Savon</v>
      </c>
      <c r="Z32" s="6">
        <f>VLOOKUP($X32,'[1]4.'!$B$7:$K$46,10,FALSE)</f>
        <v>42157</v>
      </c>
      <c r="AA32" s="16">
        <v>0</v>
      </c>
      <c r="AB32" s="2">
        <f>VLOOKUP(X32,'[2]Line 4'!$B$9:$T$49,19,FALSE)</f>
        <v>0</v>
      </c>
      <c r="AD32" s="3" t="s">
        <v>472</v>
      </c>
      <c r="AE32" s="2" t="str">
        <f>VLOOKUP($AD32,'[1]5'!$B$7:$K$45,3,FALSE)</f>
        <v>Sim Ly</v>
      </c>
      <c r="AF32" s="6">
        <f>VLOOKUP($AD32,'[1]5'!$B$7:$K$45,10,FALSE)</f>
        <v>42136</v>
      </c>
      <c r="AG32" s="16">
        <v>0</v>
      </c>
      <c r="AH32" s="2">
        <f>VLOOKUP(AD32,'[2]Line 5'!$B$9:$T$49,19,FALSE)</f>
        <v>0</v>
      </c>
      <c r="AJ32" s="3" t="s">
        <v>473</v>
      </c>
      <c r="AK32" s="2" t="str">
        <f>VLOOKUP($AJ32,'[1]6.'!$B$7:$K$48,3,FALSE)</f>
        <v>Chhit Sokkeo</v>
      </c>
      <c r="AL32" s="6">
        <f>VLOOKUP($AJ32,'[1]6.'!$B$7:$K$48,10,FALSE)</f>
        <v>42129</v>
      </c>
      <c r="AM32" s="16">
        <v>0</v>
      </c>
      <c r="AN32" s="2">
        <f>VLOOKUP(AJ32,'[2]Line 6'!$B$9:$T$49,19,FALSE)</f>
        <v>0</v>
      </c>
      <c r="AP32" s="3" t="s">
        <v>474</v>
      </c>
      <c r="AQ32" s="2" t="str">
        <f>VLOOKUP($AP32,'[1]7'!$B$7:$K$50,3,FALSE)</f>
        <v>Mok Channy</v>
      </c>
      <c r="AR32" s="6">
        <f>VLOOKUP($AP32,'[1]7'!$B$7:$K$50,10,FALSE)</f>
        <v>42213</v>
      </c>
      <c r="AS32" s="16">
        <v>0</v>
      </c>
      <c r="AT32" s="2">
        <f>VLOOKUP(AP32,'[2]Line 7'!$B$9:$T$49,19,FALSE)</f>
        <v>0</v>
      </c>
      <c r="AV32" s="3" t="s">
        <v>475</v>
      </c>
      <c r="AW32" s="2" t="str">
        <f>VLOOKUP($AV32,'[1]8.'!$B$7:$K$52,3,FALSE)</f>
        <v>Thea Rachna</v>
      </c>
      <c r="AX32" s="6">
        <f>VLOOKUP($AV32,'[1]8.'!$B$7:$K$52,10,FALSE)</f>
        <v>42156</v>
      </c>
      <c r="AY32" s="16">
        <v>0</v>
      </c>
      <c r="AZ32" s="2">
        <f>VLOOKUP(AV32,'[2]Line 8'!$B$9:$T$49,19,FALSE)</f>
        <v>0</v>
      </c>
      <c r="BB32" s="3" t="s">
        <v>476</v>
      </c>
      <c r="BC32" s="2" t="str">
        <f>VLOOKUP($BB32,'[1]9.'!$B$7:$K$47,3,FALSE)</f>
        <v>Kroeng Sokkhy</v>
      </c>
      <c r="BD32" s="6">
        <f>VLOOKUP($BB32,'[1]9.'!$B$7:$K$47,10,FALSE)</f>
        <v>42129</v>
      </c>
      <c r="BE32" s="16">
        <v>0</v>
      </c>
      <c r="BF32" s="2">
        <f>VLOOKUP(BB32,'[2]Line 9'!$B$9:$T$49,19,FALSE)</f>
        <v>0</v>
      </c>
      <c r="BH32" s="3" t="s">
        <v>477</v>
      </c>
      <c r="BI32" s="2" t="str">
        <f>VLOOKUP($BH32,'[1]10.'!$B$7:$K$42,3,FALSE)</f>
        <v>Phan Mom</v>
      </c>
      <c r="BJ32" s="6">
        <f>VLOOKUP($BH32,'[1]10.'!$B$7:$K$42,10,FALSE)</f>
        <v>42142</v>
      </c>
      <c r="BK32" s="16">
        <v>0</v>
      </c>
      <c r="BL32" s="2">
        <f>VLOOKUP(BH32,'[2]Line 10'!$B$9:$T$49,19,FALSE)</f>
        <v>0</v>
      </c>
      <c r="CR32" s="3" t="s">
        <v>478</v>
      </c>
      <c r="CS32" s="2" t="str">
        <f>VLOOKUP($CR32,[1]QC!$B$7:$K$39,3,FALSE)</f>
        <v>Neang Phalla</v>
      </c>
      <c r="CT32" s="6">
        <f>VLOOKUP($CR32,[1]QC!$B$7:$K$39,10,FALSE)</f>
        <v>42134</v>
      </c>
      <c r="CU32" s="16">
        <v>0</v>
      </c>
      <c r="CV32" s="2">
        <f>VLOOKUP(CR32,[2]QC!$B$9:$T$49,19,FALSE)</f>
        <v>0</v>
      </c>
      <c r="DD32" s="3" t="s">
        <v>479</v>
      </c>
      <c r="DE32" s="2" t="str">
        <f>VLOOKUP($DD32,[1]PA!$B$7:$K$48,3,FALSE)</f>
        <v>Bav Sreyneang</v>
      </c>
      <c r="DF32" s="6">
        <f>VLOOKUP($DD32,[1]PA!$B$7:$K$48,10,FALSE)</f>
        <v>42128</v>
      </c>
      <c r="DG32" s="16">
        <v>0</v>
      </c>
      <c r="DH32" s="2">
        <f>VLOOKUP(DD32,[2]PA!$B$9:$T$49,19,FALSE)</f>
        <v>0</v>
      </c>
    </row>
    <row r="33" spans="3:112" x14ac:dyDescent="0.2">
      <c r="C33" s="2">
        <v>7</v>
      </c>
      <c r="D33" s="2">
        <f t="shared" si="5"/>
        <v>8</v>
      </c>
      <c r="F33" s="3" t="s">
        <v>480</v>
      </c>
      <c r="G33" s="2" t="str">
        <f>VLOOKUP($F33,'[1]1.'!$B$7:$K$48,3,FALSE)</f>
        <v>Neang Sot</v>
      </c>
      <c r="H33" s="6">
        <f>VLOOKUP($F33,'[1]1.'!$B$7:$K$48,10,FALSE)</f>
        <v>42150</v>
      </c>
      <c r="I33" s="14" t="str">
        <f t="shared" si="4"/>
        <v>0</v>
      </c>
      <c r="J33" s="15"/>
      <c r="L33" s="3" t="s">
        <v>481</v>
      </c>
      <c r="M33" s="2" t="str">
        <f>VLOOKUP($L33,'[1]2'!$B$7:$K$47,3,FALSE)</f>
        <v>Nob Art</v>
      </c>
      <c r="N33" s="6">
        <f>VLOOKUP($L33,'[1]2'!$B$7:$K$47,10,FALSE)</f>
        <v>42134</v>
      </c>
      <c r="O33" s="14" t="str">
        <f t="shared" si="0"/>
        <v>0</v>
      </c>
      <c r="P33" s="2">
        <f t="shared" si="1"/>
        <v>0</v>
      </c>
      <c r="X33" s="3" t="s">
        <v>482</v>
      </c>
      <c r="Y33" s="2" t="str">
        <f>VLOOKUP($X33,'[1]4.'!$B$7:$K$46,3,FALSE)</f>
        <v>Moak Ry</v>
      </c>
      <c r="Z33" s="6">
        <f>VLOOKUP($X33,'[1]4.'!$B$7:$K$46,10,FALSE)</f>
        <v>42157</v>
      </c>
      <c r="AA33" s="16">
        <v>0</v>
      </c>
      <c r="AB33" s="2">
        <f>VLOOKUP(X33,'[2]Line 4'!$B$9:$T$49,19,FALSE)</f>
        <v>0</v>
      </c>
      <c r="AD33" s="3" t="s">
        <v>483</v>
      </c>
      <c r="AE33" s="2" t="str">
        <f>VLOOKUP($AD33,'[1]5'!$B$7:$K$45,3,FALSE)</f>
        <v>Sok Tuo</v>
      </c>
      <c r="AF33" s="6">
        <f>VLOOKUP($AD33,'[1]5'!$B$7:$K$45,10,FALSE)</f>
        <v>42157</v>
      </c>
      <c r="AG33" s="16">
        <v>0</v>
      </c>
      <c r="AH33" s="2">
        <f>VLOOKUP(AD33,'[2]Line 5'!$B$9:$T$49,19,FALSE)</f>
        <v>0</v>
      </c>
      <c r="AJ33" s="3" t="s">
        <v>484</v>
      </c>
      <c r="AK33" s="2" t="str">
        <f>VLOOKUP($AJ33,'[1]6.'!$B$7:$K$48,3,FALSE)</f>
        <v>Vorn Theary</v>
      </c>
      <c r="AL33" s="6">
        <f>VLOOKUP($AJ33,'[1]6.'!$B$7:$K$48,10,FALSE)</f>
        <v>42135</v>
      </c>
      <c r="AM33" s="16">
        <v>0</v>
      </c>
      <c r="AN33" s="2">
        <f>VLOOKUP(AJ33,'[2]Line 6'!$B$9:$T$49,19,FALSE)</f>
        <v>0</v>
      </c>
      <c r="AP33" s="3" t="s">
        <v>485</v>
      </c>
      <c r="AQ33" s="2" t="str">
        <f>VLOOKUP($AP33,'[1]7'!$B$7:$K$50,3,FALSE)</f>
        <v>Oem Sreyny</v>
      </c>
      <c r="AR33" s="6">
        <f>VLOOKUP($AP33,'[1]7'!$B$7:$K$50,10,FALSE)</f>
        <v>42226</v>
      </c>
      <c r="AS33" s="16">
        <v>0</v>
      </c>
      <c r="AT33" s="2">
        <f>VLOOKUP(AP33,'[2]Line 7'!$B$9:$T$49,19,FALSE)</f>
        <v>0</v>
      </c>
      <c r="AV33" s="3" t="s">
        <v>486</v>
      </c>
      <c r="AW33" s="2" t="str">
        <f>VLOOKUP($AV33,'[1]8.'!$B$7:$K$52,3,FALSE)</f>
        <v>Sok Sitha</v>
      </c>
      <c r="AX33" s="6">
        <f>VLOOKUP($AV33,'[1]8.'!$B$7:$K$52,10,FALSE)</f>
        <v>42157</v>
      </c>
      <c r="AY33" s="16">
        <v>0</v>
      </c>
      <c r="AZ33" s="2">
        <f>VLOOKUP(AV33,'[2]Line 8'!$B$9:$T$49,19,FALSE)</f>
        <v>0</v>
      </c>
      <c r="BB33" s="3" t="s">
        <v>487</v>
      </c>
      <c r="BC33" s="2" t="str">
        <f>VLOOKUP($BB33,'[1]9.'!$B$7:$K$47,3,FALSE)</f>
        <v>Meas Teav</v>
      </c>
      <c r="BD33" s="6">
        <f>VLOOKUP($BB33,'[1]9.'!$B$7:$K$47,10,FALSE)</f>
        <v>42133</v>
      </c>
      <c r="BE33" s="16">
        <v>0</v>
      </c>
      <c r="BF33" s="2">
        <f>VLOOKUP(BB33,'[2]Line 9'!$B$9:$T$49,19,FALSE)</f>
        <v>0</v>
      </c>
      <c r="BH33" s="3" t="s">
        <v>488</v>
      </c>
      <c r="BI33" s="2" t="str">
        <f>VLOOKUP($BH33,'[1]10.'!$B$7:$K$42,3,FALSE)</f>
        <v>Thorng Seanghy</v>
      </c>
      <c r="BJ33" s="6">
        <f>VLOOKUP($BH33,'[1]10.'!$B$7:$K$42,10,FALSE)</f>
        <v>42142</v>
      </c>
      <c r="BK33" s="16">
        <v>0</v>
      </c>
      <c r="BL33" s="2">
        <f>VLOOKUP(BH33,'[2]Line 10'!$B$9:$T$49,19,FALSE)</f>
        <v>0</v>
      </c>
      <c r="CR33" s="3"/>
      <c r="CU33" s="16">
        <f>SUM(CU4:CU32)</f>
        <v>130</v>
      </c>
      <c r="CV33" s="16">
        <f>SUM(CV4:CV32)</f>
        <v>33</v>
      </c>
      <c r="DD33" s="3" t="s">
        <v>489</v>
      </c>
      <c r="DE33" s="2" t="str">
        <f>VLOOKUP($DD33,[1]PA!$B$7:$K$48,3,FALSE)</f>
        <v>Yin Sinan</v>
      </c>
      <c r="DF33" s="6">
        <f>VLOOKUP($DD33,[1]PA!$B$7:$K$48,10,FALSE)</f>
        <v>42146</v>
      </c>
      <c r="DG33" s="16">
        <v>0</v>
      </c>
      <c r="DH33" s="2">
        <f>VLOOKUP(DD33,[2]PA!$B$9:$T$49,19,FALSE)</f>
        <v>0</v>
      </c>
    </row>
    <row r="34" spans="3:112" x14ac:dyDescent="0.2">
      <c r="C34" s="2">
        <v>8</v>
      </c>
      <c r="D34" s="2">
        <f t="shared" si="5"/>
        <v>9</v>
      </c>
      <c r="F34" s="3" t="s">
        <v>490</v>
      </c>
      <c r="G34" s="2" t="str">
        <f>VLOOKUP($F34,'[1]1.'!$B$7:$K$48,3,FALSE)</f>
        <v>Kao Ratha</v>
      </c>
      <c r="H34" s="6">
        <f>VLOOKUP($F34,'[1]1.'!$B$7:$K$48,10,FALSE)</f>
        <v>42166</v>
      </c>
      <c r="I34" s="14" t="str">
        <f t="shared" si="4"/>
        <v>0</v>
      </c>
      <c r="J34" s="15"/>
      <c r="L34" s="3" t="s">
        <v>491</v>
      </c>
      <c r="M34" s="2" t="str">
        <f>VLOOKUP($L34,'[1]2'!$B$7:$K$47,3,FALSE)</f>
        <v>Chray Chantra</v>
      </c>
      <c r="N34" s="6">
        <f>VLOOKUP($L34,'[1]2'!$B$7:$K$47,10,FALSE)</f>
        <v>42137</v>
      </c>
      <c r="O34" s="14" t="str">
        <f t="shared" si="0"/>
        <v>0</v>
      </c>
      <c r="P34" s="2">
        <f t="shared" si="1"/>
        <v>0</v>
      </c>
      <c r="X34" s="3" t="s">
        <v>492</v>
      </c>
      <c r="Y34" s="2" t="str">
        <f>VLOOKUP($X34,'[1]4.'!$B$7:$K$46,3,FALSE)</f>
        <v>Then Sokheng</v>
      </c>
      <c r="Z34" s="6">
        <f>VLOOKUP($X34,'[1]4.'!$B$7:$K$46,10,FALSE)</f>
        <v>42164</v>
      </c>
      <c r="AA34" s="16">
        <v>0</v>
      </c>
      <c r="AB34" s="2">
        <f>VLOOKUP(X34,'[2]Line 4'!$B$9:$T$49,19,FALSE)</f>
        <v>0</v>
      </c>
      <c r="AD34" s="3" t="s">
        <v>493</v>
      </c>
      <c r="AE34" s="2" t="str">
        <f>VLOOKUP($AD34,'[1]5'!$B$7:$K$45,3,FALSE)</f>
        <v>Hort Channy</v>
      </c>
      <c r="AF34" s="6">
        <f>VLOOKUP($AD34,'[1]5'!$B$7:$K$45,10,FALSE)</f>
        <v>42158</v>
      </c>
      <c r="AG34" s="16">
        <v>0</v>
      </c>
      <c r="AH34" s="2">
        <f>VLOOKUP(AD34,'[2]Line 5'!$B$9:$T$49,19,FALSE)</f>
        <v>0</v>
      </c>
      <c r="AJ34" s="3" t="s">
        <v>494</v>
      </c>
      <c r="AK34" s="2" t="str">
        <f>VLOOKUP($AJ34,'[1]6.'!$B$7:$K$48,3,FALSE)</f>
        <v>Mon Sinat</v>
      </c>
      <c r="AL34" s="6">
        <f>VLOOKUP($AJ34,'[1]6.'!$B$7:$K$48,10,FALSE)</f>
        <v>42140</v>
      </c>
      <c r="AM34" s="16">
        <v>0</v>
      </c>
      <c r="AN34" s="2">
        <f>VLOOKUP(AJ34,'[2]Line 6'!$B$9:$T$49,19,FALSE)</f>
        <v>0</v>
      </c>
      <c r="AP34" s="3" t="s">
        <v>495</v>
      </c>
      <c r="AQ34" s="2" t="str">
        <f>VLOOKUP($AP34,'[1]7'!$B$7:$K$50,3,FALSE)</f>
        <v>Chea Thorn</v>
      </c>
      <c r="AR34" s="6">
        <f>VLOOKUP($AP34,'[1]7'!$B$7:$K$50,10,FALSE)</f>
        <v>42233</v>
      </c>
      <c r="AS34" s="16">
        <v>0</v>
      </c>
      <c r="AT34" s="2">
        <f>VLOOKUP(AP34,'[2]Line 7'!$B$9:$T$49,19,FALSE)</f>
        <v>0</v>
      </c>
      <c r="AV34" s="3" t="s">
        <v>496</v>
      </c>
      <c r="AW34" s="2" t="str">
        <f>VLOOKUP($AV34,'[1]8.'!$B$7:$K$52,3,FALSE)</f>
        <v>Lay Saveun</v>
      </c>
      <c r="AX34" s="6">
        <f>VLOOKUP($AV34,'[1]8.'!$B$7:$K$52,10,FALSE)</f>
        <v>42157</v>
      </c>
      <c r="AY34" s="16">
        <v>0</v>
      </c>
      <c r="AZ34" s="2">
        <f>VLOOKUP(AV34,'[2]Line 8'!$B$9:$T$49,19,FALSE)</f>
        <v>0</v>
      </c>
      <c r="BB34" s="3" t="s">
        <v>497</v>
      </c>
      <c r="BC34" s="2" t="str">
        <f>VLOOKUP($BB34,'[1]9.'!$B$7:$K$47,3,FALSE)</f>
        <v>Leng Yi</v>
      </c>
      <c r="BD34" s="6">
        <f>VLOOKUP($BB34,'[1]9.'!$B$7:$K$47,10,FALSE)</f>
        <v>42142</v>
      </c>
      <c r="BE34" s="16">
        <v>0</v>
      </c>
      <c r="BF34" s="2">
        <f>VLOOKUP(BB34,'[2]Line 9'!$B$9:$T$49,19,FALSE)</f>
        <v>0</v>
      </c>
      <c r="BH34" s="3" t="s">
        <v>498</v>
      </c>
      <c r="BI34" s="2" t="str">
        <f>VLOOKUP($BH34,'[1]10.'!$B$7:$K$42,3,FALSE)</f>
        <v>Kem Eng</v>
      </c>
      <c r="BJ34" s="6">
        <f>VLOOKUP($BH34,'[1]10.'!$B$7:$K$42,10,FALSE)</f>
        <v>42157</v>
      </c>
      <c r="BK34" s="16">
        <v>0</v>
      </c>
      <c r="BL34" s="2">
        <f>VLOOKUP(BH34,'[2]Line 10'!$B$9:$T$49,19,FALSE)</f>
        <v>0</v>
      </c>
      <c r="DD34" s="3" t="s">
        <v>499</v>
      </c>
      <c r="DE34" s="2" t="str">
        <f>VLOOKUP($DD34,[1]PA!$B$7:$K$48,3,FALSE)</f>
        <v>Doeun Vanna</v>
      </c>
      <c r="DF34" s="6">
        <f>VLOOKUP($DD34,[1]PA!$B$7:$K$48,10,FALSE)</f>
        <v>42157</v>
      </c>
      <c r="DG34" s="16">
        <v>0</v>
      </c>
      <c r="DH34" s="2">
        <f>VLOOKUP(DD34,[2]PA!$B$9:$T$49,19,FALSE)</f>
        <v>0</v>
      </c>
    </row>
    <row r="35" spans="3:112" x14ac:dyDescent="0.2">
      <c r="C35" s="2">
        <v>9</v>
      </c>
      <c r="D35" s="2">
        <f t="shared" si="5"/>
        <v>10</v>
      </c>
      <c r="F35" s="3" t="s">
        <v>500</v>
      </c>
      <c r="G35" s="2" t="str">
        <f>VLOOKUP($F35,'[1]1.'!$B$7:$K$48,3,FALSE)</f>
        <v>Kim Phanny</v>
      </c>
      <c r="H35" s="6">
        <f>VLOOKUP($F35,'[1]1.'!$B$7:$K$48,10,FALSE)</f>
        <v>42170</v>
      </c>
      <c r="I35" s="14" t="str">
        <f t="shared" si="4"/>
        <v>0</v>
      </c>
      <c r="J35" s="15"/>
      <c r="L35" s="3" t="s">
        <v>501</v>
      </c>
      <c r="M35" s="2" t="str">
        <f>VLOOKUP($L35,'[1]2'!$B$7:$K$47,3,FALSE)</f>
        <v>Thong Sina</v>
      </c>
      <c r="N35" s="6">
        <f>VLOOKUP($L35,'[1]2'!$B$7:$K$47,10,FALSE)</f>
        <v>42154</v>
      </c>
      <c r="O35" s="14" t="str">
        <f t="shared" si="0"/>
        <v>0</v>
      </c>
      <c r="P35" s="2">
        <f t="shared" si="1"/>
        <v>0</v>
      </c>
      <c r="X35" s="3" t="s">
        <v>502</v>
      </c>
      <c r="Y35" s="2" t="str">
        <f>VLOOKUP($X35,'[1]4.'!$B$7:$K$46,3,FALSE)</f>
        <v>Orn Sreylot</v>
      </c>
      <c r="Z35" s="6">
        <f>VLOOKUP($X35,'[1]4.'!$B$7:$K$46,10,FALSE)</f>
        <v>42226</v>
      </c>
      <c r="AA35" s="16">
        <v>0</v>
      </c>
      <c r="AB35" s="2">
        <f>VLOOKUP(X35,'[2]Line 4'!$B$9:$T$49,19,FALSE)</f>
        <v>0</v>
      </c>
      <c r="AD35" s="3" t="s">
        <v>503</v>
      </c>
      <c r="AE35" s="2" t="str">
        <f>VLOOKUP($AD35,'[1]5'!$B$7:$K$45,3,FALSE)</f>
        <v>Dorn Kea</v>
      </c>
      <c r="AF35" s="6">
        <f>VLOOKUP($AD35,'[1]5'!$B$7:$K$45,10,FALSE)</f>
        <v>42166</v>
      </c>
      <c r="AG35" s="16">
        <v>0</v>
      </c>
      <c r="AH35" s="2">
        <f>VLOOKUP(AD35,'[2]Line 5'!$B$9:$T$49,19,FALSE)</f>
        <v>0</v>
      </c>
      <c r="AJ35" s="3" t="s">
        <v>504</v>
      </c>
      <c r="AK35" s="2" t="str">
        <f>VLOOKUP($AJ35,'[1]6.'!$B$7:$K$48,3,FALSE)</f>
        <v>Or Mao</v>
      </c>
      <c r="AL35" s="6">
        <f>VLOOKUP($AJ35,'[1]6.'!$B$7:$K$48,10,FALSE)</f>
        <v>42143</v>
      </c>
      <c r="AM35" s="16">
        <v>0</v>
      </c>
      <c r="AN35" s="2">
        <f>VLOOKUP(AJ35,'[2]Line 6'!$B$9:$T$49,19,FALSE)</f>
        <v>0</v>
      </c>
      <c r="AP35" s="3" t="s">
        <v>505</v>
      </c>
      <c r="AQ35" s="2" t="str">
        <f>VLOOKUP($AP35,'[1]7'!$B$7:$K$50,3,FALSE)</f>
        <v>Pet Sovanna</v>
      </c>
      <c r="AR35" s="6">
        <f>VLOOKUP($AP35,'[1]7'!$B$7:$K$50,10,FALSE)</f>
        <v>42236</v>
      </c>
      <c r="AS35" s="16">
        <v>0</v>
      </c>
      <c r="AT35" s="2">
        <f>VLOOKUP(AP35,'[2]Line 7'!$B$9:$T$49,19,FALSE)</f>
        <v>0</v>
      </c>
      <c r="AV35" s="3" t="s">
        <v>506</v>
      </c>
      <c r="AW35" s="2" t="str">
        <f>VLOOKUP($AV35,'[1]8.'!$B$7:$K$52,3,FALSE)</f>
        <v>Huy Seanghai</v>
      </c>
      <c r="AX35" s="6">
        <f>VLOOKUP($AV35,'[1]8.'!$B$7:$K$52,10,FALSE)</f>
        <v>42159</v>
      </c>
      <c r="AY35" s="16">
        <v>0</v>
      </c>
      <c r="AZ35" s="2">
        <f>VLOOKUP(AV35,'[2]Line 8'!$B$9:$T$49,19,FALSE)</f>
        <v>0</v>
      </c>
      <c r="BB35" s="3" t="s">
        <v>507</v>
      </c>
      <c r="BC35" s="2" t="str">
        <f>VLOOKUP($BB35,'[1]9.'!$B$7:$K$47,3,FALSE)</f>
        <v>Ven Samat</v>
      </c>
      <c r="BD35" s="6">
        <f>VLOOKUP($BB35,'[1]9.'!$B$7:$K$47,10,FALSE)</f>
        <v>42146</v>
      </c>
      <c r="BE35" s="16">
        <v>0</v>
      </c>
      <c r="BF35" s="2">
        <f>VLOOKUP(BB35,'[2]Line 9'!$B$9:$T$49,19,FALSE)</f>
        <v>0</v>
      </c>
      <c r="BH35" s="3" t="s">
        <v>508</v>
      </c>
      <c r="BI35" s="2" t="str">
        <f>VLOOKUP($BH35,'[1]10.'!$B$7:$K$42,3,FALSE)</f>
        <v>Keu Chrouk</v>
      </c>
      <c r="BJ35" s="6">
        <f>VLOOKUP($BH35,'[1]10.'!$B$7:$K$42,10,FALSE)</f>
        <v>42186</v>
      </c>
      <c r="BK35" s="16">
        <v>0</v>
      </c>
      <c r="BL35" s="2">
        <f>VLOOKUP(BH35,'[2]Line 10'!$B$9:$T$49,19,FALSE)</f>
        <v>0</v>
      </c>
      <c r="DD35" s="3" t="s">
        <v>509</v>
      </c>
      <c r="DE35" s="2" t="str">
        <f>VLOOKUP($DD35,[1]PA!$B$7:$K$48,3,FALSE)</f>
        <v>Mao Sreynoun</v>
      </c>
      <c r="DF35" s="6">
        <f>VLOOKUP($DD35,[1]PA!$B$7:$K$48,10,FALSE)</f>
        <v>42159</v>
      </c>
      <c r="DG35" s="16">
        <v>0</v>
      </c>
      <c r="DH35" s="2">
        <f>VLOOKUP(DD35,[2]PA!$B$9:$T$49,19,FALSE)</f>
        <v>0</v>
      </c>
    </row>
    <row r="36" spans="3:112" x14ac:dyDescent="0.2">
      <c r="C36" s="2" t="s">
        <v>510</v>
      </c>
      <c r="D36" s="2">
        <v>10</v>
      </c>
      <c r="F36" s="3" t="s">
        <v>511</v>
      </c>
      <c r="G36" s="2" t="str">
        <f>VLOOKUP($F36,'[1]1.'!$B$7:$K$48,3,FALSE)</f>
        <v>Nou Saphuk</v>
      </c>
      <c r="H36" s="6">
        <f>VLOOKUP($F36,'[1]1.'!$B$7:$K$48,10,FALSE)</f>
        <v>42186</v>
      </c>
      <c r="I36" s="14" t="str">
        <f t="shared" si="4"/>
        <v>0</v>
      </c>
      <c r="J36" s="15"/>
      <c r="L36" s="3" t="s">
        <v>512</v>
      </c>
      <c r="M36" s="2" t="str">
        <f>VLOOKUP($L36,'[1]2'!$B$7:$K$47,3,FALSE)</f>
        <v>Chea Sreytouch</v>
      </c>
      <c r="N36" s="6">
        <f>VLOOKUP($L36,'[1]2'!$B$7:$K$47,10,FALSE)</f>
        <v>42156</v>
      </c>
      <c r="O36" s="14" t="str">
        <f t="shared" si="0"/>
        <v>0</v>
      </c>
      <c r="P36" s="2">
        <f t="shared" si="1"/>
        <v>0</v>
      </c>
      <c r="X36" s="3" t="s">
        <v>513</v>
      </c>
      <c r="Y36" s="2" t="str">
        <f>VLOOKUP($X36,'[1]4.'!$B$7:$K$46,3,FALSE)</f>
        <v>Chin Koeng</v>
      </c>
      <c r="Z36" s="6">
        <f>VLOOKUP($X36,'[1]4.'!$B$7:$K$46,10,FALSE)</f>
        <v>42229</v>
      </c>
      <c r="AA36" s="16">
        <v>0</v>
      </c>
      <c r="AB36" s="2">
        <f>VLOOKUP(X36,'[2]Line 4'!$B$9:$T$49,19,FALSE)</f>
        <v>0</v>
      </c>
      <c r="AD36" s="3" t="s">
        <v>514</v>
      </c>
      <c r="AE36" s="2" t="str">
        <f>VLOOKUP($AD36,'[1]5'!$B$7:$K$45,3,FALSE)</f>
        <v>Song Sreymao</v>
      </c>
      <c r="AF36" s="6">
        <f>VLOOKUP($AD36,'[1]5'!$B$7:$K$45,10,FALSE)</f>
        <v>42212</v>
      </c>
      <c r="AG36" s="16">
        <v>0</v>
      </c>
      <c r="AH36" s="2">
        <f>VLOOKUP(AD36,'[2]Line 5'!$B$9:$T$49,19,FALSE)</f>
        <v>0</v>
      </c>
      <c r="AJ36" s="3" t="s">
        <v>515</v>
      </c>
      <c r="AK36" s="2" t="str">
        <f>VLOOKUP($AJ36,'[1]6.'!$B$7:$K$48,3,FALSE)</f>
        <v>Seab Cheavy</v>
      </c>
      <c r="AL36" s="6">
        <f>VLOOKUP($AJ36,'[1]6.'!$B$7:$K$48,10,FALSE)</f>
        <v>42143</v>
      </c>
      <c r="AM36" s="16">
        <v>0</v>
      </c>
      <c r="AN36" s="2">
        <f>VLOOKUP(AJ36,'[2]Line 6'!$B$9:$T$49,19,FALSE)</f>
        <v>0</v>
      </c>
      <c r="AP36" s="3" t="s">
        <v>516</v>
      </c>
      <c r="AQ36" s="2" t="str">
        <f>VLOOKUP($AP36,'[1]7'!$B$7:$K$50,3,FALSE)</f>
        <v>Ket Lorng</v>
      </c>
      <c r="AR36" s="6">
        <f>VLOOKUP($AP36,'[1]7'!$B$7:$K$50,10,FALSE)</f>
        <v>42241</v>
      </c>
      <c r="AS36" s="16">
        <v>0</v>
      </c>
      <c r="AT36" s="2">
        <f>VLOOKUP(AP36,'[2]Line 7'!$B$9:$T$49,19,FALSE)</f>
        <v>0</v>
      </c>
      <c r="AV36" s="3" t="s">
        <v>517</v>
      </c>
      <c r="AW36" s="2" t="str">
        <f>VLOOKUP($AV36,'[1]8.'!$B$7:$K$52,3,FALSE)</f>
        <v>Kao Khourch</v>
      </c>
      <c r="AX36" s="6">
        <f>VLOOKUP($AV36,'[1]8.'!$B$7:$K$52,10,FALSE)</f>
        <v>42164</v>
      </c>
      <c r="AY36" s="16">
        <v>0</v>
      </c>
      <c r="AZ36" s="2">
        <f>VLOOKUP(AV36,'[2]Line 8'!$B$9:$T$49,19,FALSE)</f>
        <v>0</v>
      </c>
      <c r="BB36" s="3" t="s">
        <v>518</v>
      </c>
      <c r="BC36" s="2" t="str">
        <f>VLOOKUP($BB36,'[1]9.'!$B$7:$K$47,3,FALSE)</f>
        <v>Nan Sophorn</v>
      </c>
      <c r="BD36" s="6">
        <f>VLOOKUP($BB36,'[1]9.'!$B$7:$K$47,10,FALSE)</f>
        <v>42149</v>
      </c>
      <c r="BE36" s="16">
        <v>0</v>
      </c>
      <c r="BF36" s="2">
        <f>VLOOKUP(BB36,'[2]Line 9'!$B$9:$T$49,19,FALSE)</f>
        <v>0</v>
      </c>
      <c r="BH36" s="3" t="s">
        <v>519</v>
      </c>
      <c r="BI36" s="2" t="str">
        <f>VLOOKUP($BH36,'[1]10.'!$B$7:$K$42,3,FALSE)</f>
        <v>Mom Sophea</v>
      </c>
      <c r="BJ36" s="6">
        <f>VLOOKUP($BH36,'[1]10.'!$B$7:$K$42,10,FALSE)</f>
        <v>42186</v>
      </c>
      <c r="BK36" s="16">
        <v>0</v>
      </c>
      <c r="BL36" s="2">
        <f>VLOOKUP(BH36,'[2]Line 10'!$B$9:$T$49,19,FALSE)</f>
        <v>0</v>
      </c>
      <c r="DD36" s="3" t="s">
        <v>520</v>
      </c>
      <c r="DE36" s="2" t="str">
        <f>VLOOKUP($DD36,[1]PA!$B$7:$K$48,3,FALSE)</f>
        <v>Tit Chanthy</v>
      </c>
      <c r="DF36" s="6">
        <f>VLOOKUP($DD36,[1]PA!$B$7:$K$48,10,FALSE)</f>
        <v>42167</v>
      </c>
      <c r="DG36" s="16">
        <v>0</v>
      </c>
      <c r="DH36" s="2">
        <f>VLOOKUP(DD36,[2]PA!$B$9:$T$49,19,FALSE)</f>
        <v>0</v>
      </c>
    </row>
    <row r="37" spans="3:112" x14ac:dyDescent="0.2">
      <c r="F37" s="3" t="s">
        <v>521</v>
      </c>
      <c r="G37" s="2" t="str">
        <f>VLOOKUP($F37,'[1]1.'!$B$7:$K$48,3,FALSE)</f>
        <v>Yi Voeurn</v>
      </c>
      <c r="H37" s="6">
        <f>VLOOKUP($F37,'[1]1.'!$B$7:$K$48,10,FALSE)</f>
        <v>42186</v>
      </c>
      <c r="I37" s="14" t="str">
        <f t="shared" si="4"/>
        <v>0</v>
      </c>
      <c r="J37" s="15"/>
      <c r="L37" s="3" t="s">
        <v>522</v>
      </c>
      <c r="M37" s="2" t="str">
        <f>VLOOKUP($L37,'[1]2'!$B$7:$K$47,3,FALSE)</f>
        <v>Chray Da</v>
      </c>
      <c r="N37" s="6">
        <f>VLOOKUP($L37,'[1]2'!$B$7:$K$47,10,FALSE)</f>
        <v>42163</v>
      </c>
      <c r="O37" s="14" t="str">
        <f t="shared" si="0"/>
        <v>0</v>
      </c>
      <c r="P37" s="2">
        <f t="shared" si="1"/>
        <v>0</v>
      </c>
      <c r="X37" s="3" t="s">
        <v>523</v>
      </c>
      <c r="Y37" s="2" t="str">
        <f>VLOOKUP($X37,'[1]4.'!$B$7:$K$46,3,FALSE)</f>
        <v>Moch Yoeurng</v>
      </c>
      <c r="Z37" s="6">
        <f>VLOOKUP($X37,'[1]4.'!$B$7:$K$46,10,FALSE)</f>
        <v>42237</v>
      </c>
      <c r="AA37" s="16">
        <v>0</v>
      </c>
      <c r="AB37" s="2">
        <f>VLOOKUP(X37,'[2]Line 4'!$B$9:$T$49,19,FALSE)</f>
        <v>0</v>
      </c>
      <c r="AD37" s="3" t="s">
        <v>524</v>
      </c>
      <c r="AE37" s="2" t="str">
        <f>VLOOKUP($AD37,'[1]5'!$B$7:$K$45,3,FALSE)</f>
        <v>Srun Naren</v>
      </c>
      <c r="AF37" s="6">
        <f>VLOOKUP($AD37,'[1]5'!$B$7:$K$45,10,FALSE)</f>
        <v>42217</v>
      </c>
      <c r="AG37" s="16">
        <v>0</v>
      </c>
      <c r="AH37" s="2">
        <f>VLOOKUP(AD37,'[2]Line 5'!$B$9:$T$49,19,FALSE)</f>
        <v>0</v>
      </c>
      <c r="AJ37" s="3" t="s">
        <v>525</v>
      </c>
      <c r="AK37" s="2" t="str">
        <f>VLOOKUP($AJ37,'[1]6.'!$B$7:$K$48,3,FALSE)</f>
        <v>Choun Chandy</v>
      </c>
      <c r="AL37" s="6">
        <f>VLOOKUP($AJ37,'[1]6.'!$B$7:$K$48,10,FALSE)</f>
        <v>42186</v>
      </c>
      <c r="AM37" s="16">
        <v>0</v>
      </c>
      <c r="AN37" s="2">
        <f>VLOOKUP(AJ37,'[2]Line 6'!$B$9:$T$49,19,FALSE)</f>
        <v>0</v>
      </c>
      <c r="AP37" s="3" t="s">
        <v>526</v>
      </c>
      <c r="AQ37" s="2" t="str">
        <f>VLOOKUP($AP37,'[1]7'!$B$7:$K$50,3,FALSE)</f>
        <v>Yim Longdy</v>
      </c>
      <c r="AR37" s="6">
        <f>VLOOKUP($AP37,'[1]7'!$B$7:$K$50,10,FALSE)</f>
        <v>42241</v>
      </c>
      <c r="AS37" s="16">
        <v>0</v>
      </c>
      <c r="AT37" s="2">
        <f>VLOOKUP(AP37,'[2]Line 7'!$B$9:$T$49,19,FALSE)</f>
        <v>0</v>
      </c>
      <c r="AV37" s="3" t="s">
        <v>527</v>
      </c>
      <c r="AW37" s="2" t="str">
        <f>VLOOKUP($AV37,'[1]8.'!$B$7:$K$52,3,FALSE)</f>
        <v>Eum Malis</v>
      </c>
      <c r="AX37" s="6">
        <f>VLOOKUP($AV37,'[1]8.'!$B$7:$K$52,10,FALSE)</f>
        <v>42163</v>
      </c>
      <c r="AY37" s="16">
        <v>0</v>
      </c>
      <c r="AZ37" s="2">
        <f>VLOOKUP(AV37,'[2]Line 8'!$B$9:$T$49,19,FALSE)</f>
        <v>0</v>
      </c>
      <c r="BB37" s="3" t="s">
        <v>528</v>
      </c>
      <c r="BC37" s="2" t="str">
        <f>VLOOKUP($BB37,'[1]9.'!$B$7:$K$47,3,FALSE)</f>
        <v>Mao Sophan</v>
      </c>
      <c r="BD37" s="6">
        <f>VLOOKUP($BB37,'[1]9.'!$B$7:$K$47,10,FALSE)</f>
        <v>42158</v>
      </c>
      <c r="BE37" s="16">
        <v>0</v>
      </c>
      <c r="BF37" s="2">
        <f>VLOOKUP(BB37,'[2]Line 9'!$B$9:$T$49,19,FALSE)</f>
        <v>0</v>
      </c>
      <c r="BH37" s="3" t="s">
        <v>529</v>
      </c>
      <c r="BI37" s="2" t="str">
        <f>VLOOKUP($BH37,'[1]10.'!$B$7:$K$42,3,FALSE)</f>
        <v>Phork Sakhom</v>
      </c>
      <c r="BJ37" s="6">
        <f>VLOOKUP($BH37,'[1]10.'!$B$7:$K$42,10,FALSE)</f>
        <v>42186</v>
      </c>
      <c r="BK37" s="16">
        <v>0</v>
      </c>
      <c r="BL37" s="2">
        <f>VLOOKUP(BH37,'[2]Line 10'!$B$9:$T$49,19,FALSE)</f>
        <v>0</v>
      </c>
      <c r="DD37" s="3" t="s">
        <v>530</v>
      </c>
      <c r="DE37" s="2" t="str">
        <f>VLOOKUP($DD37,[1]PA!$B$7:$K$48,3,FALSE)</f>
        <v>Koy Sovannary</v>
      </c>
      <c r="DF37" s="6">
        <f>VLOOKUP($DD37,[1]PA!$B$7:$K$48,10,FALSE)</f>
        <v>42192</v>
      </c>
      <c r="DG37" s="16">
        <v>0</v>
      </c>
      <c r="DH37" s="2">
        <f>VLOOKUP(DD37,[2]PA!$B$9:$T$49,19,FALSE)</f>
        <v>0</v>
      </c>
    </row>
    <row r="38" spans="3:112" x14ac:dyDescent="0.2">
      <c r="F38" s="3" t="s">
        <v>531</v>
      </c>
      <c r="G38" s="2" t="str">
        <f>VLOOKUP($F38,'[1]1.'!$B$7:$K$48,3,FALSE)</f>
        <v>Ken Rasmey</v>
      </c>
      <c r="H38" s="6">
        <f>VLOOKUP($F38,'[1]1.'!$B$7:$K$48,10,FALSE)</f>
        <v>42215</v>
      </c>
      <c r="I38" s="14" t="str">
        <f t="shared" si="4"/>
        <v>0</v>
      </c>
      <c r="J38" s="15"/>
      <c r="L38" s="3" t="s">
        <v>532</v>
      </c>
      <c r="M38" s="2" t="str">
        <f>VLOOKUP($L38,'[1]2'!$B$7:$K$47,3,FALSE)</f>
        <v>Tith Sakhem</v>
      </c>
      <c r="N38" s="6">
        <f>VLOOKUP($L38,'[1]2'!$B$7:$K$47,10,FALSE)</f>
        <v>42170</v>
      </c>
      <c r="O38" s="14" t="str">
        <f t="shared" si="0"/>
        <v>0</v>
      </c>
      <c r="P38" s="2">
        <f t="shared" si="1"/>
        <v>0</v>
      </c>
      <c r="X38" s="3" t="s">
        <v>533</v>
      </c>
      <c r="Y38" s="2" t="str">
        <f>VLOOKUP($X38,'[1]4.'!$B$7:$K$46,3,FALSE)</f>
        <v>Pel Chenglun</v>
      </c>
      <c r="Z38" s="6">
        <f>VLOOKUP($X38,'[1]4.'!$B$7:$K$46,10,FALSE)</f>
        <v>42248</v>
      </c>
      <c r="AA38" s="16"/>
      <c r="AD38" s="3"/>
      <c r="AG38" s="16">
        <f>SUM(AG4:AG37)</f>
        <v>20</v>
      </c>
      <c r="AH38" s="16">
        <f>SUM(AH4:AH37)</f>
        <v>50</v>
      </c>
      <c r="AJ38" s="3" t="s">
        <v>534</v>
      </c>
      <c r="AK38" s="2" t="str">
        <f>VLOOKUP($AJ38,'[1]6.'!$B$7:$K$48,3,FALSE)</f>
        <v>Neang Than</v>
      </c>
      <c r="AL38" s="6">
        <f>VLOOKUP($AJ38,'[1]6.'!$B$7:$K$48,10,FALSE)</f>
        <v>42233</v>
      </c>
      <c r="AM38" s="16">
        <v>0</v>
      </c>
      <c r="AN38" s="2">
        <f>VLOOKUP(AJ38,'[2]Line 6'!$B$9:$T$49,19,FALSE)</f>
        <v>0</v>
      </c>
      <c r="AP38" s="3" t="s">
        <v>535</v>
      </c>
      <c r="AQ38" s="2" t="str">
        <f>VLOOKUP($AP38,'[1]7'!$B$7:$K$50,3,FALSE)</f>
        <v>Va Sreysor</v>
      </c>
      <c r="AR38" s="6">
        <f>VLOOKUP($AP38,'[1]7'!$B$7:$K$50,10,FALSE)</f>
        <v>42241</v>
      </c>
      <c r="AS38" s="16">
        <v>0</v>
      </c>
      <c r="AT38" s="2">
        <f>VLOOKUP(AP38,'[2]Line 7'!$B$9:$T$49,19,FALSE)</f>
        <v>0</v>
      </c>
      <c r="AV38" s="3" t="s">
        <v>536</v>
      </c>
      <c r="AW38" s="2" t="str">
        <f>VLOOKUP($AV38,'[1]8.'!$B$7:$K$52,3,FALSE)</f>
        <v>Yoem Chanthou</v>
      </c>
      <c r="AX38" s="6">
        <f>VLOOKUP($AV38,'[1]8.'!$B$7:$K$52,10,FALSE)</f>
        <v>42165</v>
      </c>
      <c r="AY38" s="16">
        <v>0</v>
      </c>
      <c r="AZ38" s="2">
        <f>VLOOKUP(AV38,'[2]Line 8'!$B$9:$T$49,19,FALSE)</f>
        <v>0</v>
      </c>
      <c r="BB38" s="3" t="s">
        <v>537</v>
      </c>
      <c r="BC38" s="2" t="str">
        <f>VLOOKUP($BB38,'[1]9.'!$B$7:$K$47,3,FALSE)</f>
        <v>Doeur Sophal</v>
      </c>
      <c r="BD38" s="6">
        <f>VLOOKUP($BB38,'[1]9.'!$B$7:$K$47,10,FALSE)</f>
        <v>42170</v>
      </c>
      <c r="BE38" s="16">
        <v>0</v>
      </c>
      <c r="BF38" s="2">
        <f>VLOOKUP(BB38,'[2]Line 9'!$B$9:$T$49,19,FALSE)</f>
        <v>0</v>
      </c>
      <c r="BH38" s="3"/>
      <c r="BK38" s="16">
        <f>SUM(BK4:BK37)</f>
        <v>20</v>
      </c>
      <c r="BL38" s="16">
        <f>SUM(BL4:BL37)</f>
        <v>44</v>
      </c>
      <c r="DD38" s="3" t="s">
        <v>538</v>
      </c>
      <c r="DE38" s="2" t="str">
        <f>VLOOKUP($DD38,[1]PA!$B$7:$K$48,3,FALSE)</f>
        <v>Meak Chanthy</v>
      </c>
      <c r="DF38" s="6">
        <f>VLOOKUP($DD38,[1]PA!$B$7:$K$48,10,FALSE)</f>
        <v>42205</v>
      </c>
      <c r="DG38" s="16">
        <v>0</v>
      </c>
      <c r="DH38" s="2">
        <f>VLOOKUP(DD38,[2]PA!$B$9:$T$49,19,FALSE)</f>
        <v>0</v>
      </c>
    </row>
    <row r="39" spans="3:112" x14ac:dyDescent="0.2">
      <c r="F39" s="3" t="s">
        <v>539</v>
      </c>
      <c r="G39" s="2" t="str">
        <f>VLOOKUP($F39,'[1]1.'!$B$7:$K$48,3,FALSE)</f>
        <v>Roeun Rothna</v>
      </c>
      <c r="H39" s="6">
        <f>VLOOKUP($F39,'[1]1.'!$B$7:$K$48,10,FALSE)</f>
        <v>42226</v>
      </c>
      <c r="I39" s="14" t="str">
        <f t="shared" si="4"/>
        <v>0</v>
      </c>
      <c r="J39" s="15"/>
      <c r="L39" s="3" t="s">
        <v>540</v>
      </c>
      <c r="M39" s="2" t="str">
        <f>VLOOKUP($L39,'[1]2'!$B$7:$K$47,3,FALSE)</f>
        <v>My Phors</v>
      </c>
      <c r="N39" s="6">
        <f>VLOOKUP($L39,'[1]2'!$B$7:$K$47,10,FALSE)</f>
        <v>42194</v>
      </c>
      <c r="O39" s="14" t="str">
        <f t="shared" si="0"/>
        <v>0</v>
      </c>
      <c r="P39" s="2">
        <f t="shared" si="1"/>
        <v>0</v>
      </c>
      <c r="X39" s="3"/>
      <c r="AA39" s="16">
        <f>SUM(AA4:AA38)</f>
        <v>20</v>
      </c>
      <c r="AB39" s="16">
        <f>SUM(AB4:AB38)</f>
        <v>64</v>
      </c>
      <c r="AJ39" s="3" t="s">
        <v>541</v>
      </c>
      <c r="AK39" s="2" t="str">
        <f>VLOOKUP($AJ39,'[1]6.'!$B$7:$K$48,3,FALSE)</f>
        <v>Eng Samon</v>
      </c>
      <c r="AL39" s="6">
        <f>VLOOKUP($AJ39,'[1]6.'!$B$7:$K$48,10,FALSE)</f>
        <v>42235</v>
      </c>
      <c r="AM39" s="16">
        <v>0</v>
      </c>
      <c r="AN39" s="2">
        <f>VLOOKUP(AJ39,'[2]Line 6'!$B$9:$T$49,19,FALSE)</f>
        <v>0</v>
      </c>
      <c r="AP39" s="3" t="s">
        <v>542</v>
      </c>
      <c r="AQ39" s="2" t="str">
        <f>VLOOKUP($AP39,'[1]7'!$B$7:$K$50,3,FALSE)</f>
        <v>Pen Bopha</v>
      </c>
      <c r="AR39" s="6">
        <f>VLOOKUP($AP39,'[1]7'!$B$7:$K$50,10,FALSE)</f>
        <v>42240</v>
      </c>
      <c r="AS39" s="16">
        <v>0</v>
      </c>
      <c r="AT39" s="2">
        <f>VLOOKUP(AP39,'[2]Line 7'!$B$9:$T$49,19,FALSE)</f>
        <v>0</v>
      </c>
      <c r="AV39" s="3" t="s">
        <v>543</v>
      </c>
      <c r="AW39" s="2" t="str">
        <f>VLOOKUP($AV39,'[1]8.'!$B$7:$K$52,3,FALSE)</f>
        <v>Suon Meab</v>
      </c>
      <c r="AX39" s="6">
        <f>VLOOKUP($AV39,'[1]8.'!$B$7:$K$52,10,FALSE)</f>
        <v>42166</v>
      </c>
      <c r="AY39" s="16">
        <v>0</v>
      </c>
      <c r="AZ39" s="2">
        <f>VLOOKUP(AV39,'[2]Line 8'!$B$9:$T$49,19,FALSE)</f>
        <v>0</v>
      </c>
      <c r="BB39" s="3" t="s">
        <v>544</v>
      </c>
      <c r="BC39" s="2" t="str">
        <f>VLOOKUP($BB39,'[1]9.'!$B$7:$K$47,3,FALSE)</f>
        <v>Sreng  Keahorn</v>
      </c>
      <c r="BD39" s="6">
        <f>VLOOKUP($BB39,'[1]9.'!$B$7:$K$47,10,FALSE)</f>
        <v>42179</v>
      </c>
      <c r="BE39" s="16">
        <v>0</v>
      </c>
      <c r="BF39" s="2">
        <f>VLOOKUP(BB39,'[2]Line 9'!$B$9:$T$49,19,FALSE)</f>
        <v>0</v>
      </c>
      <c r="DD39" s="3" t="s">
        <v>545</v>
      </c>
      <c r="DE39" s="2" t="str">
        <f>VLOOKUP($DD39,[1]PA!$B$7:$K$48,3,FALSE)</f>
        <v>Phon Ley</v>
      </c>
      <c r="DF39" s="6">
        <f>VLOOKUP($DD39,[1]PA!$B$7:$K$48,10,FALSE)</f>
        <v>42240</v>
      </c>
      <c r="DG39" s="16"/>
    </row>
    <row r="40" spans="3:112" x14ac:dyDescent="0.2">
      <c r="F40" s="3" t="s">
        <v>546</v>
      </c>
      <c r="G40" s="2" t="str">
        <f>VLOOKUP($F40,'[1]1.'!$B$7:$K$48,3,FALSE)</f>
        <v>Suon Phuon</v>
      </c>
      <c r="H40" s="6">
        <f>VLOOKUP($F40,'[1]1.'!$B$7:$K$48,10,FALSE)</f>
        <v>42234</v>
      </c>
      <c r="I40" s="14" t="str">
        <f t="shared" si="4"/>
        <v>0</v>
      </c>
      <c r="J40" s="15"/>
      <c r="L40" s="3" t="s">
        <v>547</v>
      </c>
      <c r="M40" s="2" t="str">
        <f>VLOOKUP($L40,'[1]2'!$B$7:$K$47,3,FALSE)</f>
        <v>Chea Oudam</v>
      </c>
      <c r="N40" s="6">
        <f>VLOOKUP($L40,'[1]2'!$B$7:$K$47,10,FALSE)</f>
        <v>42186</v>
      </c>
      <c r="O40" s="14" t="str">
        <f t="shared" si="0"/>
        <v>0</v>
      </c>
      <c r="P40" s="2">
        <f t="shared" si="1"/>
        <v>0</v>
      </c>
      <c r="AJ40" s="3" t="s">
        <v>548</v>
      </c>
      <c r="AK40" s="2" t="str">
        <f>VLOOKUP($AJ40,'[1]6.'!$B$7:$K$48,3,FALSE)</f>
        <v>Mom Toeur</v>
      </c>
      <c r="AL40" s="6">
        <f>VLOOKUP($AJ40,'[1]6.'!$B$7:$K$48,10,FALSE)</f>
        <v>42254</v>
      </c>
      <c r="AM40" s="16"/>
      <c r="AP40" s="3" t="s">
        <v>549</v>
      </c>
      <c r="AQ40" s="2" t="str">
        <f>VLOOKUP($AP40,'[1]7'!$B$7:$K$50,3,FALSE)</f>
        <v>Sun Lida</v>
      </c>
      <c r="AR40" s="6">
        <f>VLOOKUP($AP40,'[1]7'!$B$7:$K$50,10,FALSE)</f>
        <v>42247</v>
      </c>
      <c r="AS40" s="16">
        <v>0</v>
      </c>
      <c r="AT40" s="2">
        <f>VLOOKUP(AP40,'[2]Line 7'!$B$9:$T$49,19,FALSE)</f>
        <v>0</v>
      </c>
      <c r="AV40" s="3" t="s">
        <v>550</v>
      </c>
      <c r="AW40" s="2" t="str">
        <f>VLOOKUP($AV40,'[1]8.'!$B$7:$K$52,3,FALSE)</f>
        <v>Von Chin</v>
      </c>
      <c r="AX40" s="6">
        <f>VLOOKUP($AV40,'[1]8.'!$B$7:$K$52,10,FALSE)</f>
        <v>42186</v>
      </c>
      <c r="AY40" s="16">
        <v>0</v>
      </c>
      <c r="AZ40" s="2">
        <f>VLOOKUP(AV40,'[2]Line 8'!$B$9:$T$49,19,FALSE)</f>
        <v>0</v>
      </c>
      <c r="BB40" s="3" t="s">
        <v>551</v>
      </c>
      <c r="BC40" s="2" t="str">
        <f>VLOOKUP($BB40,'[1]9.'!$B$7:$K$47,3,FALSE)</f>
        <v>Som Yoeurng</v>
      </c>
      <c r="BD40" s="6">
        <f>VLOOKUP($BB40,'[1]9.'!$B$7:$K$47,10,FALSE)</f>
        <v>42205</v>
      </c>
      <c r="BE40" s="16">
        <v>0</v>
      </c>
      <c r="BF40" s="2">
        <f>VLOOKUP(BB40,'[2]Line 9'!$B$9:$T$49,19,FALSE)</f>
        <v>0</v>
      </c>
      <c r="DD40" s="3" t="s">
        <v>552</v>
      </c>
      <c r="DE40" s="2" t="str">
        <f>VLOOKUP($DD40,[1]PA!$B$7:$K$48,3,FALSE)</f>
        <v>Loek Nimol</v>
      </c>
      <c r="DF40" s="6">
        <f>VLOOKUP($DD40,[1]PA!$B$7:$K$48,10,FALSE)</f>
        <v>42238</v>
      </c>
      <c r="DG40" s="16"/>
    </row>
    <row r="41" spans="3:112" x14ac:dyDescent="0.2">
      <c r="F41" s="3" t="s">
        <v>553</v>
      </c>
      <c r="G41" s="2" t="str">
        <f>VLOOKUP($F41,'[1]1.'!$B$7:$K$48,3,FALSE)</f>
        <v>Say Sophoeurn</v>
      </c>
      <c r="H41" s="6">
        <f>VLOOKUP($F41,'[1]1.'!$B$7:$K$48,10,FALSE)</f>
        <v>42237</v>
      </c>
      <c r="I41" s="14" t="str">
        <f t="shared" si="4"/>
        <v>0</v>
      </c>
      <c r="J41" s="15"/>
      <c r="L41" s="3" t="s">
        <v>554</v>
      </c>
      <c r="M41" s="2" t="str">
        <f>VLOOKUP($L41,'[1]2'!$B$7:$K$47,3,FALSE)</f>
        <v>Thea Saokhea</v>
      </c>
      <c r="N41" s="6">
        <f>VLOOKUP($L41,'[1]2'!$B$7:$K$47,10,FALSE)</f>
        <v>42234</v>
      </c>
      <c r="O41" s="14" t="str">
        <f t="shared" si="0"/>
        <v>0</v>
      </c>
      <c r="P41" s="2">
        <f t="shared" si="1"/>
        <v>0</v>
      </c>
      <c r="AJ41" s="3"/>
      <c r="AM41" s="16">
        <f>SUM(AM4:AM40)</f>
        <v>20</v>
      </c>
      <c r="AN41" s="16">
        <f>SUM(AN4:AN40)</f>
        <v>72</v>
      </c>
      <c r="AP41" s="3" t="s">
        <v>555</v>
      </c>
      <c r="AQ41" s="2" t="str">
        <f>VLOOKUP($AP41,'[1]7'!$B$7:$K$50,3,FALSE)</f>
        <v>Rath Noeun</v>
      </c>
      <c r="AR41" s="6">
        <f>VLOOKUP($AP41,'[1]7'!$B$7:$K$50,10,FALSE)</f>
        <v>42261</v>
      </c>
      <c r="AS41" s="16"/>
      <c r="AV41" s="3" t="s">
        <v>556</v>
      </c>
      <c r="AW41" s="2" t="str">
        <f>VLOOKUP($AV41,'[1]8.'!$B$7:$K$52,3,FALSE)</f>
        <v>Eng Sreytouch</v>
      </c>
      <c r="AX41" s="6">
        <f>VLOOKUP($AV41,'[1]8.'!$B$7:$K$52,10,FALSE)</f>
        <v>42192</v>
      </c>
      <c r="AY41" s="16">
        <v>0</v>
      </c>
      <c r="AZ41" s="2">
        <f>VLOOKUP(AV41,'[2]Line 8'!$B$9:$T$49,19,FALSE)</f>
        <v>0</v>
      </c>
      <c r="BB41" s="3" t="s">
        <v>557</v>
      </c>
      <c r="BC41" s="2" t="str">
        <f>VLOOKUP($BB41,'[1]9.'!$B$7:$K$47,3,FALSE)</f>
        <v>Minh Tomny</v>
      </c>
      <c r="BD41" s="6">
        <f>VLOOKUP($BB41,'[1]9.'!$B$7:$K$47,10,FALSE)</f>
        <v>42222</v>
      </c>
      <c r="BE41" s="16">
        <v>0</v>
      </c>
      <c r="BF41" s="2">
        <f>VLOOKUP(BB41,'[2]Line 9'!$B$9:$T$49,19,FALSE)</f>
        <v>0</v>
      </c>
      <c r="DD41" s="3" t="s">
        <v>558</v>
      </c>
      <c r="DE41" s="2" t="str">
        <f>VLOOKUP($DD41,[1]PA!$B$7:$K$48,3,FALSE)</f>
        <v>Huot Bopha</v>
      </c>
      <c r="DF41" s="6">
        <f>VLOOKUP($DD41,[1]PA!$B$7:$K$48,10,FALSE)</f>
        <v>42240</v>
      </c>
      <c r="DG41" s="16"/>
    </row>
    <row r="42" spans="3:112" x14ac:dyDescent="0.2">
      <c r="F42" s="3" t="s">
        <v>559</v>
      </c>
      <c r="G42" s="2">
        <f>VLOOKUP($F42,'[1]1.'!$B$7:$K$48,3,FALSE)</f>
        <v>0</v>
      </c>
      <c r="H42" s="6">
        <f>VLOOKUP($F42,'[1]1.'!$B$7:$K$48,10,FALSE)</f>
        <v>42237</v>
      </c>
      <c r="I42" s="14" t="str">
        <f t="shared" si="4"/>
        <v>0</v>
      </c>
      <c r="J42" s="15"/>
      <c r="L42" s="3" t="s">
        <v>560</v>
      </c>
      <c r="M42" s="2" t="str">
        <f>VLOOKUP($L42,'[1]2'!$B$7:$K$47,3,FALSE)</f>
        <v>Yin Thyda</v>
      </c>
      <c r="N42" s="6">
        <f>VLOOKUP($L42,'[1]2'!$B$7:$K$47,10,FALSE)</f>
        <v>42234</v>
      </c>
      <c r="O42" s="14" t="str">
        <f t="shared" si="0"/>
        <v>0</v>
      </c>
      <c r="P42" s="2">
        <f t="shared" si="1"/>
        <v>0</v>
      </c>
      <c r="AP42" s="3" t="s">
        <v>561</v>
      </c>
      <c r="AQ42" s="2" t="str">
        <f>VLOOKUP($AP42,'[1]7'!$B$7:$K$50,3,FALSE)</f>
        <v>Duong Leak</v>
      </c>
      <c r="AR42" s="6">
        <f>VLOOKUP($AP42,'[1]7'!$B$7:$K$50,10,FALSE)</f>
        <v>42230</v>
      </c>
      <c r="AS42" s="16"/>
      <c r="AV42" s="3" t="s">
        <v>562</v>
      </c>
      <c r="AW42" s="2" t="str">
        <f>VLOOKUP($AV42,'[1]8.'!$B$7:$K$52,3,FALSE)</f>
        <v>Noeun Net</v>
      </c>
      <c r="AX42" s="6">
        <f>VLOOKUP($AV42,'[1]8.'!$B$7:$K$52,10,FALSE)</f>
        <v>42186</v>
      </c>
      <c r="AY42" s="16">
        <v>0</v>
      </c>
      <c r="AZ42" s="2">
        <f>VLOOKUP(AV42,'[2]Line 8'!$B$9:$T$49,19,FALSE)</f>
        <v>0</v>
      </c>
      <c r="BB42" s="3"/>
      <c r="BE42" s="16">
        <f>SUM(BE4:BE41)</f>
        <v>5.75</v>
      </c>
      <c r="BF42" s="16">
        <f>SUM(BF4:BF41)</f>
        <v>56</v>
      </c>
      <c r="DD42" s="3" t="s">
        <v>563</v>
      </c>
      <c r="DE42" s="2" t="str">
        <f>VLOOKUP($DD42,[1]PA!$B$7:$K$48,3,FALSE)</f>
        <v>Yen Sreylis</v>
      </c>
      <c r="DF42" s="6">
        <f>VLOOKUP($DD42,[1]PA!$B$7:$K$48,10,FALSE)</f>
        <v>42240</v>
      </c>
      <c r="DG42" s="16"/>
    </row>
    <row r="43" spans="3:112" x14ac:dyDescent="0.2">
      <c r="F43" s="3" t="s">
        <v>564</v>
      </c>
      <c r="G43" s="2" t="str">
        <f>VLOOKUP($F43,'[1]1.'!$B$7:$K$48,3,FALSE)</f>
        <v>Choeun Sreykev</v>
      </c>
      <c r="H43" s="6">
        <f>VLOOKUP($F43,'[1]1.'!$B$7:$K$48,10,FALSE)</f>
        <v>42237</v>
      </c>
      <c r="I43" s="14" t="str">
        <f t="shared" si="4"/>
        <v>0</v>
      </c>
      <c r="J43" s="15"/>
      <c r="L43" s="3" t="s">
        <v>565</v>
      </c>
      <c r="M43" s="2" t="str">
        <f>VLOOKUP($L43,'[1]2'!$B$7:$K$47,3,FALSE)</f>
        <v>Neang Seab</v>
      </c>
      <c r="N43" s="6">
        <f>VLOOKUP($L43,'[1]2'!$B$7:$K$47,10,FALSE)</f>
        <v>42234</v>
      </c>
      <c r="O43" s="14" t="str">
        <f t="shared" si="0"/>
        <v>0</v>
      </c>
      <c r="AP43" s="3"/>
      <c r="AR43" s="6"/>
      <c r="AS43" s="16">
        <f>SUM(AS4:AS42)</f>
        <v>0</v>
      </c>
      <c r="AT43" s="16">
        <f>SUM(AT4:AT42)</f>
        <v>46</v>
      </c>
      <c r="AV43" s="3" t="s">
        <v>566</v>
      </c>
      <c r="AW43" s="2" t="str">
        <f>VLOOKUP($AV43,'[1]8.'!$B$7:$K$52,3,FALSE)</f>
        <v>Vorng Thung</v>
      </c>
      <c r="AX43" s="6">
        <f>VLOOKUP($AV43,'[1]8.'!$B$7:$K$52,10,FALSE)</f>
        <v>42186</v>
      </c>
      <c r="AY43" s="16">
        <v>0</v>
      </c>
      <c r="AZ43" s="2">
        <f>VLOOKUP(AV43,'[2]Line 8'!$B$9:$T$49,19,FALSE)</f>
        <v>0</v>
      </c>
      <c r="DD43" s="3" t="s">
        <v>567</v>
      </c>
      <c r="DE43" s="2" t="e">
        <f>VLOOKUP($DD43,[1]PA!$B$7:$K$48,3,FALSE)</f>
        <v>#N/A</v>
      </c>
      <c r="DF43" s="6" t="e">
        <f>VLOOKUP($DD43,[1]PA!$B$7:$K$48,10,FALSE)</f>
        <v>#N/A</v>
      </c>
      <c r="DG43" s="16"/>
    </row>
    <row r="44" spans="3:112" x14ac:dyDescent="0.2">
      <c r="F44" s="3"/>
      <c r="I44" s="14">
        <f>SUM(I4:I43)</f>
        <v>0</v>
      </c>
      <c r="J44" s="16">
        <f>SUM(J4:J43)</f>
        <v>0</v>
      </c>
      <c r="L44" s="3"/>
      <c r="M44" s="2" t="e">
        <f>VLOOKUP($L44,'[1]2'!$B$7:$K$47,3,FALSE)</f>
        <v>#N/A</v>
      </c>
      <c r="N44" s="6" t="e">
        <f>VLOOKUP($L44,'[1]2'!$B$7:$K$47,10,FALSE)</f>
        <v>#N/A</v>
      </c>
      <c r="O44" s="14" t="e">
        <f t="shared" si="0"/>
        <v>#N/A</v>
      </c>
      <c r="P44" s="17" t="e">
        <f>VLOOKUP(L44,'[2]Line 2'!$B$9:$T$49,19,FALSE)</f>
        <v>#N/A</v>
      </c>
      <c r="AV44" s="3" t="s">
        <v>568</v>
      </c>
      <c r="AW44" s="2" t="str">
        <f>VLOOKUP($AV44,'[1]8.'!$B$7:$K$52,3,FALSE)</f>
        <v>Doeur Seangkim</v>
      </c>
      <c r="AX44" s="6">
        <f>VLOOKUP($AV44,'[1]8.'!$B$7:$K$52,10,FALSE)</f>
        <v>42186</v>
      </c>
      <c r="AY44" s="16">
        <v>0</v>
      </c>
      <c r="DD44" s="3"/>
      <c r="DG44" s="16">
        <f>SUM(DG4:DG43)</f>
        <v>45</v>
      </c>
      <c r="DH44" s="16">
        <f>SUM(DH4:DH43)</f>
        <v>40</v>
      </c>
    </row>
    <row r="45" spans="3:112" x14ac:dyDescent="0.2">
      <c r="L45" s="3"/>
      <c r="O45" s="16" t="e">
        <f>SUM(O4:O44)</f>
        <v>#N/A</v>
      </c>
      <c r="P45" s="16" t="e">
        <f>SUM(P4:P44)</f>
        <v>#N/A</v>
      </c>
      <c r="AV45" s="3" t="s">
        <v>569</v>
      </c>
      <c r="AW45" s="2" t="str">
        <f>VLOOKUP($AV45,'[1]8.'!$B$7:$K$52,3,FALSE)</f>
        <v>Tun Pouch</v>
      </c>
      <c r="AX45" s="6">
        <f>VLOOKUP($AV45,'[1]8.'!$B$7:$K$52,10,FALSE)</f>
        <v>42186</v>
      </c>
      <c r="AY45" s="16"/>
    </row>
    <row r="46" spans="3:112" x14ac:dyDescent="0.2">
      <c r="AV46" s="3" t="s">
        <v>570</v>
      </c>
      <c r="AW46" s="2" t="str">
        <f>VLOOKUP($AV46,'[1]8.'!$B$7:$K$52,3,FALSE)</f>
        <v>Oung Sreymom</v>
      </c>
      <c r="AX46" s="6">
        <f>VLOOKUP($AV46,'[1]8.'!$B$7:$K$52,10,FALSE)</f>
        <v>42240</v>
      </c>
      <c r="AY46" s="16"/>
    </row>
    <row r="47" spans="3:112" x14ac:dyDescent="0.2">
      <c r="AV47" s="3"/>
      <c r="AX47" s="6"/>
      <c r="AY47" s="16">
        <f>SUM(AY4:AY46)</f>
        <v>20</v>
      </c>
      <c r="AZ47" s="16">
        <f>SUM(AZ4:AZ46)</f>
        <v>40</v>
      </c>
    </row>
  </sheetData>
  <mergeCells count="19">
    <mergeCell ref="DJ1:DM1"/>
    <mergeCell ref="BZ1:CC1"/>
    <mergeCell ref="CF1:CI1"/>
    <mergeCell ref="CL1:CO1"/>
    <mergeCell ref="CR1:CU1"/>
    <mergeCell ref="CX1:DA1"/>
    <mergeCell ref="DD1:DG1"/>
    <mergeCell ref="AP1:AS1"/>
    <mergeCell ref="AV1:AY1"/>
    <mergeCell ref="BB1:BE1"/>
    <mergeCell ref="BH1:BK1"/>
    <mergeCell ref="BN1:BQ1"/>
    <mergeCell ref="BT1:BW1"/>
    <mergeCell ref="F1:I1"/>
    <mergeCell ref="L1:O1"/>
    <mergeCell ref="R1:U1"/>
    <mergeCell ref="X1:AA1"/>
    <mergeCell ref="AD1:AG1"/>
    <mergeCell ref="AJ1:AM1"/>
  </mergeCells>
  <hyperlinks>
    <hyperlink ref="A22" location="Bonus!DH1" display="OTHER"/>
    <hyperlink ref="A21" location="Bonus!DB1" display="PA"/>
    <hyperlink ref="A20" location="Bonus!CV1" display="OF"/>
    <hyperlink ref="A19" location="Bonus!CP1" display="QC"/>
    <hyperlink ref="A18" location="Bonus!CJ1" display="BU"/>
    <hyperlink ref="A17" location="Bonus!CD1" display="PR"/>
    <hyperlink ref="A16" location="Bonus!BX1" display="TR"/>
    <hyperlink ref="A15" location="Bonus!BR1" display="CU"/>
    <hyperlink ref="A14" location="Bonus!BL1" display="BO"/>
    <hyperlink ref="A13" location="Bonus!BF1" display="LINE 10"/>
    <hyperlink ref="A12" location="Bonus!AZ1" display="LINE 9"/>
    <hyperlink ref="A11" location="Bonus!AT1" display="LINE 8"/>
    <hyperlink ref="A10" location="Bonus!AN1" display="LINE 7"/>
    <hyperlink ref="A9" location="Bonus!AH1" display="LINE 6"/>
    <hyperlink ref="A8" location="Bonus!AB1" display="LINE 5"/>
    <hyperlink ref="A7" location="Bonus!V1" display="LINE 4"/>
    <hyperlink ref="A6" location="Bonus!P1" display="LINE 3"/>
    <hyperlink ref="A5" location="Bonus!J1" display="LINE 2"/>
    <hyperlink ref="A4" location="Bonus!D1" display="LINE 1"/>
  </hyperlinks>
  <pageMargins left="0.7" right="0.7" top="0.75" bottom="0.75" header="0.3" footer="0.3"/>
  <pageSetup paperSize="9" orientation="portrait" horizontalDpi="0" verticalDpi="0"/>
  <legacyDrawing r:id="rId1"/>
  <tableParts count="19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Ancienneté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2015-10-02T10:30:56Z</dcterms:created>
  <dcterms:modified xsi:type="dcterms:W3CDTF">2015-10-02T10:31:20Z</dcterms:modified>
</cp:coreProperties>
</file>