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480" yWindow="150" windowWidth="15195" windowHeight="7245" tabRatio="845" activeTab="2"/>
  </bookViews>
  <sheets>
    <sheet name="A BOOKING" sheetId="30" r:id="rId1"/>
    <sheet name="MAGASIN" sheetId="55" r:id="rId2"/>
    <sheet name="NORTHEASTERN" sheetId="4" r:id="rId3"/>
    <sheet name="BOOKING HIVER" sheetId="63" r:id="rId4"/>
    <sheet name="SCP" sheetId="1" r:id="rId5"/>
    <sheet name="HAYWARD" sheetId="46" r:id="rId6"/>
    <sheet name="AQUAFAB" sheetId="52" r:id="rId7"/>
    <sheet name="AU TOIT ROUGE" sheetId="42" r:id="rId8"/>
    <sheet name="BIOGUARD" sheetId="17" r:id="rId9"/>
    <sheet name="BUGEAUD MULTI SERVICES" sheetId="56" r:id="rId10"/>
    <sheet name="CENTRAL SPA SUPPLY" sheetId="3" r:id="rId11"/>
    <sheet name="CORNELIUS CREUSÉE" sheetId="61" r:id="rId12"/>
    <sheet name="CORNELIUS PIÈCES" sheetId="39" r:id="rId13"/>
    <sheet name="CORNELIUS H-S" sheetId="38" r:id="rId14"/>
    <sheet name="GENO" sheetId="51" r:id="rId15"/>
    <sheet name="GROUPE M-P" sheetId="40" r:id="rId16"/>
    <sheet name="HST" sheetId="31" r:id="rId17"/>
    <sheet name="LATHAM" sheetId="62" r:id="rId18"/>
    <sheet name="LUMI-O SERVICE" sheetId="9" r:id="rId19"/>
    <sheet name="LUMI-O PIÈCES" sheetId="54" r:id="rId20"/>
    <sheet name="PISCINES A.B." sheetId="33" r:id="rId21"/>
    <sheet name="PISCINES A.B. RÉNO" sheetId="41" r:id="rId22"/>
    <sheet name="PISCINES GRATTON" sheetId="11" r:id="rId23"/>
    <sheet name="PISCINES MASKA" sheetId="14" r:id="rId24"/>
    <sheet name="PISCINES PGS" sheetId="16" r:id="rId25"/>
    <sheet name="PISCINES RIVE-NORD" sheetId="23" r:id="rId26"/>
    <sheet name="RPM ÉLECTRIQUE" sheetId="22" r:id="rId27"/>
    <sheet name="SANI MARC" sheetId="20" r:id="rId28"/>
    <sheet name="TAIGA ZONE" sheetId="27" r:id="rId29"/>
    <sheet name="THERMEAU" sheetId="45" r:id="rId30"/>
    <sheet name="TITAN" sheetId="24" r:id="rId31"/>
    <sheet name="TOILE SOLEIL" sheetId="29" r:id="rId32"/>
    <sheet name="VULCANO SPA" sheetId="48" r:id="rId33"/>
    <sheet name="WARWICK" sheetId="15" r:id="rId34"/>
  </sheets>
  <externalReferences>
    <externalReference r:id="rId35"/>
  </externalReferences>
  <definedNames>
    <definedName name="items" localSheetId="6">#REF!</definedName>
    <definedName name="items" localSheetId="3">#REF!</definedName>
    <definedName name="items" localSheetId="9">#REF!</definedName>
    <definedName name="items" localSheetId="14">#REF!</definedName>
    <definedName name="items" localSheetId="17">#REF!</definedName>
    <definedName name="items" localSheetId="19">#REF!</definedName>
    <definedName name="items" localSheetId="1">#REF!</definedName>
    <definedName name="items">#REF!</definedName>
    <definedName name="ITEMS5" localSheetId="6">#REF!</definedName>
    <definedName name="ITEMS5" localSheetId="3">#REF!</definedName>
    <definedName name="ITEMS5" localSheetId="9">#REF!</definedName>
    <definedName name="ITEMS5" localSheetId="14">#REF!</definedName>
    <definedName name="ITEMS5" localSheetId="17">#REF!</definedName>
    <definedName name="ITEMS5" localSheetId="19">#REF!</definedName>
    <definedName name="ITEMS5" localSheetId="1">#REF!</definedName>
    <definedName name="ITEMS5">#REF!</definedName>
    <definedName name="ITEMS7" localSheetId="6">#REF!</definedName>
    <definedName name="ITEMS7" localSheetId="3">#REF!</definedName>
    <definedName name="ITEMS7" localSheetId="9">#REF!</definedName>
    <definedName name="ITEMS7" localSheetId="14">#REF!</definedName>
    <definedName name="ITEMS7" localSheetId="17">#REF!</definedName>
    <definedName name="ITEMS7" localSheetId="19">#REF!</definedName>
    <definedName name="ITEMS7" localSheetId="1">#REF!</definedName>
    <definedName name="ITEMS7">#REF!</definedName>
    <definedName name="ITEMS8" localSheetId="6">#REF!</definedName>
    <definedName name="ITEMS8" localSheetId="3">#REF!</definedName>
    <definedName name="ITEMS8" localSheetId="9">#REF!</definedName>
    <definedName name="ITEMS8" localSheetId="14">#REF!</definedName>
    <definedName name="ITEMS8" localSheetId="17">#REF!</definedName>
    <definedName name="ITEMS8" localSheetId="19">#REF!</definedName>
    <definedName name="ITEMS8" localSheetId="1">#REF!</definedName>
    <definedName name="ITEMS8">#REF!</definedName>
    <definedName name="LATHAM" localSheetId="3">#REF!</definedName>
    <definedName name="LATHAM">#REF!</definedName>
    <definedName name="TEST" localSheetId="6">#REF!</definedName>
    <definedName name="TEST" localSheetId="3">#REF!</definedName>
    <definedName name="TEST" localSheetId="9">#REF!</definedName>
    <definedName name="TEST" localSheetId="14">#REF!</definedName>
    <definedName name="TEST" localSheetId="17">#REF!</definedName>
    <definedName name="TEST" localSheetId="19">#REF!</definedName>
    <definedName name="TEST" localSheetId="1">#REF!</definedName>
    <definedName name="TEST">#REF!</definedName>
  </definedNames>
  <calcPr calcId="124519"/>
</workbook>
</file>

<file path=xl/calcChain.xml><?xml version="1.0" encoding="utf-8"?>
<calcChain xmlns="http://schemas.openxmlformats.org/spreadsheetml/2006/main">
  <c r="C12" i="24"/>
  <c r="C13" s="1"/>
  <c r="C12" i="51"/>
  <c r="C13" s="1"/>
  <c r="C12" i="45"/>
  <c r="C13" s="1"/>
  <c r="C12" i="20"/>
  <c r="C13" s="1"/>
  <c r="C12" i="22"/>
  <c r="C13" s="1"/>
  <c r="C12" i="54"/>
  <c r="C13" s="1"/>
  <c r="C12" i="3"/>
  <c r="C13" s="1"/>
  <c r="C12" i="52"/>
  <c r="C13" s="1"/>
  <c r="C12" i="46"/>
  <c r="C13" s="1"/>
  <c r="C12" i="1"/>
  <c r="C13" s="1"/>
  <c r="B12" i="63"/>
  <c r="B12" i="15"/>
  <c r="F3" i="48"/>
  <c r="F4"/>
  <c r="U4"/>
  <c r="F5"/>
  <c r="F6"/>
  <c r="A17"/>
  <c r="A18"/>
  <c r="D23"/>
  <c r="G23"/>
  <c r="I23"/>
  <c r="K23"/>
  <c r="N23"/>
  <c r="P23"/>
  <c r="R23"/>
  <c r="T23"/>
  <c r="W23"/>
  <c r="X23" s="1"/>
  <c r="Y23"/>
  <c r="Z23" s="1"/>
  <c r="AA23"/>
  <c r="AB23" s="1"/>
  <c r="AC23"/>
  <c r="AD23" s="1"/>
  <c r="AE23"/>
  <c r="AF23" s="1"/>
  <c r="AG23"/>
  <c r="AH23" s="1"/>
  <c r="AI23"/>
  <c r="AJ23" s="1"/>
  <c r="AK23"/>
  <c r="D24"/>
  <c r="G24"/>
  <c r="I24"/>
  <c r="K24"/>
  <c r="N24"/>
  <c r="P24"/>
  <c r="R24"/>
  <c r="T24"/>
  <c r="W24"/>
  <c r="X24" s="1"/>
  <c r="Y24"/>
  <c r="Z24" s="1"/>
  <c r="AA24"/>
  <c r="AB24" s="1"/>
  <c r="AC24"/>
  <c r="AD24"/>
  <c r="AE24"/>
  <c r="AF24" s="1"/>
  <c r="AG24"/>
  <c r="AH24" s="1"/>
  <c r="AI24"/>
  <c r="AJ24" s="1"/>
  <c r="AK24"/>
  <c r="D25"/>
  <c r="G25"/>
  <c r="I25"/>
  <c r="K25"/>
  <c r="N25"/>
  <c r="P25"/>
  <c r="R25"/>
  <c r="T25"/>
  <c r="W25"/>
  <c r="X25" s="1"/>
  <c r="Y25"/>
  <c r="Z25" s="1"/>
  <c r="AA25"/>
  <c r="AB25" s="1"/>
  <c r="AC25"/>
  <c r="AD25" s="1"/>
  <c r="AE25"/>
  <c r="AF25" s="1"/>
  <c r="AG25"/>
  <c r="AH25" s="1"/>
  <c r="AI25"/>
  <c r="AJ25" s="1"/>
  <c r="AK25"/>
  <c r="D26"/>
  <c r="G26"/>
  <c r="I26"/>
  <c r="K26"/>
  <c r="N26"/>
  <c r="P26"/>
  <c r="R26"/>
  <c r="T26"/>
  <c r="W26"/>
  <c r="X26" s="1"/>
  <c r="Y26"/>
  <c r="Z26" s="1"/>
  <c r="AA26"/>
  <c r="AB26" s="1"/>
  <c r="AC26"/>
  <c r="AD26" s="1"/>
  <c r="AE26"/>
  <c r="AF26" s="1"/>
  <c r="AG26"/>
  <c r="AH26" s="1"/>
  <c r="AI26"/>
  <c r="AJ26" s="1"/>
  <c r="AK26"/>
  <c r="D27"/>
  <c r="G27"/>
  <c r="I27"/>
  <c r="K27"/>
  <c r="N27"/>
  <c r="P27"/>
  <c r="R27"/>
  <c r="T27"/>
  <c r="W27"/>
  <c r="X27" s="1"/>
  <c r="Y27"/>
  <c r="Z27" s="1"/>
  <c r="AA27"/>
  <c r="AB27" s="1"/>
  <c r="AC27"/>
  <c r="AD27" s="1"/>
  <c r="AE27"/>
  <c r="AF27"/>
  <c r="AG27"/>
  <c r="AH27" s="1"/>
  <c r="AI27"/>
  <c r="AJ27" s="1"/>
  <c r="AK27"/>
  <c r="D28"/>
  <c r="G28"/>
  <c r="I28"/>
  <c r="K28"/>
  <c r="N28"/>
  <c r="P28"/>
  <c r="R28"/>
  <c r="T28"/>
  <c r="W28"/>
  <c r="X28" s="1"/>
  <c r="Y28"/>
  <c r="Z28" s="1"/>
  <c r="AA28"/>
  <c r="AB28" s="1"/>
  <c r="AC28"/>
  <c r="AD28" s="1"/>
  <c r="AE28"/>
  <c r="AF28" s="1"/>
  <c r="AG28"/>
  <c r="AH28" s="1"/>
  <c r="AI28"/>
  <c r="AJ28" s="1"/>
  <c r="AK28"/>
  <c r="D29"/>
  <c r="G29"/>
  <c r="I29"/>
  <c r="K29"/>
  <c r="N29"/>
  <c r="P29"/>
  <c r="R29"/>
  <c r="T29"/>
  <c r="W29"/>
  <c r="X29" s="1"/>
  <c r="Y29"/>
  <c r="Z29" s="1"/>
  <c r="AA29"/>
  <c r="AB29" s="1"/>
  <c r="AC29"/>
  <c r="AD29" s="1"/>
  <c r="AE29"/>
  <c r="AF29" s="1"/>
  <c r="AG29"/>
  <c r="AH29" s="1"/>
  <c r="AI29"/>
  <c r="AJ29" s="1"/>
  <c r="AK29"/>
  <c r="D30"/>
  <c r="G30"/>
  <c r="I30"/>
  <c r="K30"/>
  <c r="N30"/>
  <c r="P30"/>
  <c r="R30"/>
  <c r="T30"/>
  <c r="W30"/>
  <c r="X30" s="1"/>
  <c r="Y30"/>
  <c r="Z30" s="1"/>
  <c r="AA30"/>
  <c r="AB30" s="1"/>
  <c r="AC30"/>
  <c r="AD30" s="1"/>
  <c r="AE30"/>
  <c r="AF30" s="1"/>
  <c r="AG30"/>
  <c r="AH30" s="1"/>
  <c r="AI30"/>
  <c r="AJ30" s="1"/>
  <c r="AK30"/>
  <c r="D31"/>
  <c r="G31"/>
  <c r="I31"/>
  <c r="K31"/>
  <c r="N31"/>
  <c r="P31"/>
  <c r="R31"/>
  <c r="T31"/>
  <c r="W31"/>
  <c r="X31" s="1"/>
  <c r="Y31"/>
  <c r="Z31" s="1"/>
  <c r="AA31"/>
  <c r="AB31" s="1"/>
  <c r="AC31"/>
  <c r="AD31" s="1"/>
  <c r="AE31"/>
  <c r="AF31" s="1"/>
  <c r="AG31"/>
  <c r="AH31" s="1"/>
  <c r="AI31"/>
  <c r="AJ31" s="1"/>
  <c r="AK31"/>
  <c r="D32"/>
  <c r="G32"/>
  <c r="I32"/>
  <c r="K32"/>
  <c r="N32"/>
  <c r="P32"/>
  <c r="R32"/>
  <c r="T32"/>
  <c r="W32"/>
  <c r="X32" s="1"/>
  <c r="Y32"/>
  <c r="Z32" s="1"/>
  <c r="AA32"/>
  <c r="AB32" s="1"/>
  <c r="AC32"/>
  <c r="AD32" s="1"/>
  <c r="AE32"/>
  <c r="AF32" s="1"/>
  <c r="AG32"/>
  <c r="AH32" s="1"/>
  <c r="AI32"/>
  <c r="AJ32" s="1"/>
  <c r="AK32"/>
  <c r="U36"/>
  <c r="U37"/>
  <c r="U38"/>
  <c r="U39"/>
  <c r="A41"/>
  <c r="A42"/>
  <c r="B12" i="29"/>
  <c r="B12" i="27"/>
  <c r="B12" i="23"/>
  <c r="B12" i="16"/>
  <c r="B12" i="14"/>
  <c r="B12" i="11"/>
  <c r="B12" i="41"/>
  <c r="B12" i="33"/>
  <c r="B12" i="9"/>
  <c r="B12" i="62"/>
  <c r="B12" i="31"/>
  <c r="B12" i="40"/>
  <c r="B12" i="38"/>
  <c r="B12" i="39"/>
  <c r="U3" i="61"/>
  <c r="B12" i="56"/>
  <c r="B12" i="17"/>
  <c r="B12" i="42"/>
  <c r="C12" i="4"/>
  <c r="C13" s="1"/>
  <c r="AL30" i="48" l="1"/>
  <c r="U30" s="1"/>
  <c r="AL28"/>
  <c r="U28" s="1"/>
  <c r="AL31"/>
  <c r="U31" s="1"/>
  <c r="AL29"/>
  <c r="U29" s="1"/>
  <c r="AL23"/>
  <c r="U23" s="1"/>
  <c r="AL32"/>
  <c r="U32" s="1"/>
  <c r="AL26"/>
  <c r="U26" s="1"/>
  <c r="AL24"/>
  <c r="U24" s="1"/>
  <c r="AL27"/>
  <c r="U27" s="1"/>
  <c r="AL25"/>
  <c r="U25" s="1"/>
  <c r="U34" l="1"/>
  <c r="U41"/>
</calcChain>
</file>

<file path=xl/sharedStrings.xml><?xml version="1.0" encoding="utf-8"?>
<sst xmlns="http://schemas.openxmlformats.org/spreadsheetml/2006/main" count="554" uniqueCount="257">
  <si>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</si>
  <si>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AQUAPISCINES</t>
  </si>
  <si>
    <t>BON DE COMMANDE #:</t>
  </si>
  <si>
    <t>DATE:</t>
  </si>
  <si>
    <t>QUANTITÉ</t>
  </si>
  <si>
    <t>CODE</t>
  </si>
  <si>
    <t>DESCRIPTION</t>
  </si>
  <si>
    <t>TAG</t>
  </si>
  <si>
    <t>Merci,</t>
  </si>
  <si>
    <t>Junior</t>
  </si>
  <si>
    <t>SHIP:</t>
  </si>
  <si>
    <t>Thanks,</t>
  </si>
  <si>
    <t>PICK-UP :</t>
  </si>
  <si>
    <t>LUCIE</t>
  </si>
  <si>
    <t>JUNIOR</t>
  </si>
  <si>
    <t>,</t>
  </si>
  <si>
    <t>MERCI,</t>
  </si>
  <si>
    <t>502-22</t>
  </si>
  <si>
    <t>PALETTE DE SABLE</t>
  </si>
  <si>
    <t>915-21</t>
  </si>
  <si>
    <t>PALETTE DE SEL</t>
  </si>
  <si>
    <t>AS SOON AS READY</t>
  </si>
  <si>
    <t>CETTE SEMAINE</t>
  </si>
  <si>
    <t>SVP</t>
  </si>
  <si>
    <t>LIVRAISON:</t>
  </si>
  <si>
    <t>RÉINSTALLATION DE LUMIÈRE DE CREUSÉE APRÈS UN</t>
  </si>
  <si>
    <t>CHANGEMENT DE TOILE, PISCINE PLEINE</t>
  </si>
  <si>
    <t>NOM DU CLIENT:</t>
  </si>
  <si>
    <t>ADRESSE:</t>
  </si>
  <si>
    <t>VILLE:</t>
  </si>
  <si>
    <t>TÉLÉPHONE:</t>
  </si>
  <si>
    <t>GRANDEUR:</t>
  </si>
  <si>
    <t>MODÈLE:</t>
  </si>
  <si>
    <t>PROFONDEUR (6' MAX):</t>
  </si>
  <si>
    <t>PROFONDEUR PLUS DE 6':</t>
  </si>
  <si>
    <t>TROTTOIR STANDARD OU ESTAMPÉ:</t>
  </si>
  <si>
    <t>BULLNOSE EN BÉTON:</t>
  </si>
  <si>
    <t>MARCHES:</t>
  </si>
  <si>
    <t>4' DROITE:</t>
  </si>
  <si>
    <t>4' COURBE:</t>
  </si>
  <si>
    <t>6' DROITE:</t>
  </si>
  <si>
    <t>6' COURBE:</t>
  </si>
  <si>
    <t>8' DROITE:</t>
  </si>
  <si>
    <t>8' COURBE ROMAINE:</t>
  </si>
  <si>
    <t>9' DROITE ROMAINE:</t>
  </si>
  <si>
    <t>JETS TOURBILLON (2) POUR MARCHES CI-HAUT:</t>
  </si>
  <si>
    <t>8' COURBE ROMAINE AVEC PLOMBERIE:</t>
  </si>
  <si>
    <t>9' DROITE ROMAINE AVEC PLOMBERIE:</t>
  </si>
  <si>
    <t>BACKWASH ENTERRÉ JUSQU'À LA RUE:</t>
  </si>
  <si>
    <t>ENTRÉE RESTREINTE:</t>
  </si>
  <si>
    <t>PROTECTION DE PAVÉ (PLANCHES):</t>
  </si>
  <si>
    <t>BASE DE BÉTON POUR FILTRATION:</t>
  </si>
  <si>
    <t>SPA DÉVERSANT:</t>
  </si>
  <si>
    <t>SAVI-MELODY:</t>
  </si>
  <si>
    <t>RAMPES:</t>
  </si>
  <si>
    <t>ÉCHELLE:</t>
  </si>
  <si>
    <t>CORDON SÉCURITAIRE:</t>
  </si>
  <si>
    <t>EXTRA TROTTOIR STANDARD (PI/CA):</t>
  </si>
  <si>
    <t>EXTRA TROTTOIR ESTAMPÉ (PI/CA):</t>
  </si>
  <si>
    <t>EXTRA TROTTOIR COLORÉ (PI/CA):</t>
  </si>
  <si>
    <t>SYSTÈME AU SEL:</t>
  </si>
  <si>
    <t>CHAUFFE-EAU AU GAS:</t>
  </si>
  <si>
    <t>THERMOPOMPE:</t>
  </si>
  <si>
    <t>PÉRIMÈTRE:</t>
  </si>
  <si>
    <t>TROTTOIR COLORÉ (PÉRIMÈTRE):</t>
  </si>
  <si>
    <t>JETS STANDARD POUR MARCHES CI-HAUT:</t>
  </si>
  <si>
    <t>REMARQUE:</t>
  </si>
  <si>
    <t>LIVRAISON :</t>
  </si>
  <si>
    <t>FOURNISSEUR</t>
  </si>
  <si>
    <t>LORSQUE PRÊT</t>
  </si>
  <si>
    <t>POUR :</t>
  </si>
  <si>
    <t>JETS STANDARD POUR MARCHES :</t>
  </si>
  <si>
    <t>JETS TOURBILLON (2) POUR MARCHES :</t>
  </si>
  <si>
    <t>CELLULAIRE :</t>
  </si>
  <si>
    <t>CELLULAIRE:</t>
  </si>
  <si>
    <t>GRANDEUR DE PISCINE</t>
  </si>
  <si>
    <t>TOUJOURS LIVRER LE MATIN AVANT 9H00 SAUF AVIS CONTRAIRE</t>
  </si>
  <si>
    <t>ADRESSE - JOUR - DATE</t>
  </si>
  <si>
    <t>CLIENT</t>
  </si>
  <si>
    <t>REMARQUES:</t>
  </si>
  <si>
    <t>BIENTÔT</t>
  </si>
  <si>
    <t>SEMAINE D'INSTALLATION :</t>
  </si>
  <si>
    <t>BORDURE PVC OU RETENUE:</t>
  </si>
  <si>
    <t>SEMAINE DE RÉNO :</t>
  </si>
  <si>
    <t>CHOIX DE TOILE</t>
  </si>
  <si>
    <t>ENTREPÔT</t>
  </si>
  <si>
    <t>Date :</t>
  </si>
  <si>
    <t>Expédié À / SHIP TO :</t>
  </si>
  <si>
    <t>GE 30 jrs / Days :</t>
  </si>
  <si>
    <t>GE 90 jrs / Days :</t>
  </si>
  <si>
    <t>GE 90 jrs - Days :</t>
  </si>
  <si>
    <t>Carte de Crédit - Credit Card</t>
  </si>
  <si>
    <t>Transfert bancaire - Bank Transfert</t>
  </si>
  <si>
    <t>Date Requise - Required date :</t>
  </si>
  <si>
    <t>Courtier douane - Broker</t>
  </si>
  <si>
    <t>ASAP</t>
  </si>
  <si>
    <t>J. RENE HEBERT</t>
  </si>
  <si>
    <t>Qtée / Qty</t>
  </si>
  <si>
    <t>Modèle - Model</t>
  </si>
  <si>
    <t>Couleur / Color Acrylic</t>
  </si>
  <si>
    <t>Jupe - Skirt</t>
  </si>
  <si>
    <t>Couvercle - Cover</t>
  </si>
  <si>
    <t>Marche / Step</t>
  </si>
  <si>
    <t>Levier / Lifter</t>
  </si>
  <si>
    <t>In.Touch</t>
  </si>
  <si>
    <t>Système au Sel / In.Clear w/Cir</t>
  </si>
  <si>
    <t>$$</t>
  </si>
  <si>
    <t>spa</t>
  </si>
  <si>
    <t>jupe</t>
  </si>
  <si>
    <t>couvert</t>
  </si>
  <si>
    <t>marche</t>
  </si>
  <si>
    <t>levier</t>
  </si>
  <si>
    <t>Sel</t>
  </si>
  <si>
    <t>qty</t>
  </si>
  <si>
    <t>total</t>
  </si>
  <si>
    <t>Commande sans spa - Order without spa</t>
  </si>
  <si>
    <t>Tag</t>
  </si>
  <si>
    <t>Qtée/Qty</t>
  </si>
  <si>
    <t>Description du produit / product description</t>
  </si>
  <si>
    <t>Prix / Price</t>
  </si>
  <si>
    <t>Total</t>
  </si>
  <si>
    <t>MONTANT À PAYER / AMOUNT TO PAID</t>
  </si>
  <si>
    <t>CALL 1H00 AVANT</t>
  </si>
  <si>
    <t># Client</t>
  </si>
  <si>
    <t xml:space="preserve">   Pick up</t>
  </si>
  <si>
    <t xml:space="preserve"> Livraison</t>
  </si>
  <si>
    <t>Modèle de piscine</t>
  </si>
  <si>
    <t>Dimension</t>
  </si>
  <si>
    <t>Droite</t>
  </si>
  <si>
    <t>Motif de la toile</t>
  </si>
  <si>
    <t>Hauteur du mur</t>
  </si>
  <si>
    <t>Gauche</t>
  </si>
  <si>
    <t>Modèle de marche</t>
  </si>
  <si>
    <t>Grandeur</t>
  </si>
  <si>
    <t>Couleur</t>
  </si>
  <si>
    <r>
      <t xml:space="preserve">Coping PVC blanc </t>
    </r>
    <r>
      <rPr>
        <sz val="9"/>
        <color indexed="8"/>
        <rFont val="Calibri"/>
        <family val="2"/>
      </rPr>
      <t xml:space="preserve">(side mount)  </t>
    </r>
    <r>
      <rPr>
        <sz val="8"/>
        <color indexed="8"/>
        <rFont val="Calibri"/>
        <family val="2"/>
      </rPr>
      <t># BNC8</t>
    </r>
  </si>
  <si>
    <t>(rectangulaire)</t>
  </si>
  <si>
    <t>A Frame</t>
  </si>
  <si>
    <t>Romaine</t>
  </si>
  <si>
    <t>Quantité supplémentaire</t>
  </si>
  <si>
    <t>Coin 6' x 6'</t>
  </si>
  <si>
    <t>Cantilever (pour pavé uni)</t>
  </si>
  <si>
    <r>
      <t>Avec plomberie</t>
    </r>
    <r>
      <rPr>
        <sz val="8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(pour marches avec jets)</t>
    </r>
  </si>
  <si>
    <t>AUSSITÔT QUE POSSIBLE</t>
  </si>
  <si>
    <t>AUSSITÔT QUE PRÊT</t>
  </si>
  <si>
    <t>MODÈLE / GRANDEUR</t>
  </si>
  <si>
    <t>MUR / HAUTEUR</t>
  </si>
  <si>
    <t>LARGEUR :</t>
  </si>
  <si>
    <t>Diane</t>
  </si>
  <si>
    <t>CALL 1H AVANT</t>
  </si>
  <si>
    <t>X</t>
  </si>
  <si>
    <t>COMMANDÉ</t>
  </si>
  <si>
    <t>OUI</t>
  </si>
  <si>
    <t>SHIP :</t>
  </si>
  <si>
    <t>LUMIÈRE:</t>
  </si>
  <si>
    <t>Magasin :</t>
  </si>
  <si>
    <t>Adresse de livraison :</t>
  </si>
  <si>
    <t>droite</t>
  </si>
  <si>
    <t>courbée</t>
  </si>
  <si>
    <t xml:space="preserve">X Frame </t>
  </si>
  <si>
    <t>Fix Tub</t>
  </si>
  <si>
    <t>Autres équipements :</t>
  </si>
  <si>
    <t xml:space="preserve">         Commande piscine creusée</t>
  </si>
  <si>
    <t>Date commande:</t>
  </si>
  <si>
    <t>Date requise:</t>
  </si>
  <si>
    <t># PO ou tag votre client:</t>
  </si>
  <si>
    <t>Choix du transporteur:</t>
  </si>
  <si>
    <r>
      <t xml:space="preserve">SVP JOINDRE LE PLAN DE LA PISCINE, DE LA TOILE (PENTES) </t>
    </r>
    <r>
      <rPr>
        <b/>
        <sz val="12"/>
        <color indexed="10"/>
        <rFont val="Calibri"/>
        <family val="2"/>
      </rPr>
      <t xml:space="preserve">ET LE </t>
    </r>
    <r>
      <rPr>
        <b/>
        <u/>
        <sz val="12"/>
        <color indexed="10"/>
        <rFont val="Calibri"/>
        <family val="2"/>
      </rPr>
      <t>POSITIONNEMENT DE LA MARCHE</t>
    </r>
    <r>
      <rPr>
        <b/>
        <sz val="12"/>
        <color indexed="8"/>
        <rFont val="Calibri"/>
        <family val="2"/>
      </rPr>
      <t xml:space="preserve">
(</t>
    </r>
    <r>
      <rPr>
        <b/>
        <u/>
        <sz val="12"/>
        <color indexed="10"/>
        <rFont val="Calibri"/>
        <family val="2"/>
      </rPr>
      <t>IMPORTANT POUR LE JOINT DE LA TOILE</t>
    </r>
    <r>
      <rPr>
        <b/>
        <sz val="12"/>
        <color indexed="8"/>
        <rFont val="Calibri"/>
        <family val="2"/>
      </rPr>
      <t>).                                                                                                         PLEASE ATTACH THE POOL DRAWING INCLUDING THE LINER SLOPES AND THE STEP LOCATION</t>
    </r>
  </si>
  <si>
    <r>
      <t xml:space="preserve">Coping aluminium Gris </t>
    </r>
    <r>
      <rPr>
        <sz val="10"/>
        <color indexed="8"/>
        <rFont val="Calibri"/>
        <family val="2"/>
      </rPr>
      <t xml:space="preserve">(top mount) </t>
    </r>
    <r>
      <rPr>
        <sz val="8"/>
        <color indexed="8"/>
        <rFont val="Calibri"/>
        <family val="2"/>
      </rPr>
      <t>#26672</t>
    </r>
  </si>
  <si>
    <r>
      <t xml:space="preserve">Coping PVC Gris </t>
    </r>
    <r>
      <rPr>
        <sz val="9"/>
        <color indexed="8"/>
        <rFont val="Calibri"/>
        <family val="2"/>
      </rPr>
      <t>(side mount) BNC8G</t>
    </r>
  </si>
  <si>
    <r>
      <t xml:space="preserve">Coping aluminium Gris </t>
    </r>
    <r>
      <rPr>
        <sz val="9"/>
        <color indexed="8"/>
        <rFont val="Calibri"/>
        <family val="2"/>
      </rPr>
      <t xml:space="preserve">(side mount) </t>
    </r>
    <r>
      <rPr>
        <sz val="8"/>
        <color indexed="8"/>
        <rFont val="Calibri"/>
        <family val="2"/>
      </rPr>
      <t># 26666</t>
    </r>
  </si>
  <si>
    <t>SVP 1/2 BUCKET DE PLUS PAR LIVRAISON</t>
  </si>
  <si>
    <t>1er JUILLET 2015</t>
  </si>
  <si>
    <t>18 X 36</t>
  </si>
  <si>
    <t>3' AUTOUR</t>
  </si>
  <si>
    <t>102'</t>
  </si>
  <si>
    <t>FILTRATION SUR BORD DU GARAGE</t>
  </si>
  <si>
    <t>IL FAUDRA PRÉVOIR DE LA PIERRE POUR COMBLER LE VIDE</t>
  </si>
  <si>
    <t>SOUS LE TROTTOIR, À VÉRIFIER LORSQUE LE TROTTOIR SERA</t>
  </si>
  <si>
    <t>ENLEVÉ.</t>
  </si>
  <si>
    <t>C'EST NOUS QUI ENLEVONS LE VIEUX TROTTOIR</t>
  </si>
  <si>
    <t>4' X 4'</t>
  </si>
  <si>
    <t>RECTANGULAIRE CR 4'</t>
  </si>
  <si>
    <t>SOUS TROTTOIR :</t>
  </si>
  <si>
    <t>TROTTOIR STANDARD OU ESTAMPÉ :</t>
  </si>
  <si>
    <t>TROTTOIR COLORÉ (PÉRIMÈTRE) :</t>
  </si>
  <si>
    <t>BORDURE PVC OU RETENUE :</t>
  </si>
  <si>
    <t>BULLNOSE EN BÉTON :</t>
  </si>
  <si>
    <t>EXTRA BÉTON (PI/CA) :</t>
  </si>
  <si>
    <t>A.S.A.P.</t>
  </si>
  <si>
    <t>AUSSITÔT QUE PRÊTE</t>
  </si>
  <si>
    <t>RÉINSTALLATION DE LUMIÈRE DE HORS-TERRE APRÈS UN</t>
  </si>
  <si>
    <t>TOILES SOLAIRE, VÉRIFIER PRIX POSSIBLE AVEC</t>
  </si>
  <si>
    <t>D'AUTRES FOURNISSEURS, PAS DE LIVRAISON CHEZ</t>
  </si>
  <si>
    <t>TOILE SOLEIL</t>
  </si>
  <si>
    <t>QUINCAILLERIE ROULEAU SOLAIRE OLYMPIC</t>
  </si>
  <si>
    <t>BOOKING HIVER</t>
  </si>
  <si>
    <t>LIVRAISON PREMIÈRE SEMAINE DE SEPTEMBRE</t>
  </si>
  <si>
    <t>AP4X5</t>
  </si>
  <si>
    <t>BALLON 4 X 5</t>
  </si>
  <si>
    <t>WP</t>
  </si>
  <si>
    <t>BOUCHON JAUNE</t>
  </si>
  <si>
    <t>WR</t>
  </si>
  <si>
    <t>CLÉ POUR BOUCHON JAUNE</t>
  </si>
  <si>
    <t>RPM</t>
  </si>
  <si>
    <t>SC270-110A</t>
  </si>
  <si>
    <t>CONDENSATEUR 270/324 MFD (NOIR)</t>
  </si>
  <si>
    <t>U11-182PM</t>
  </si>
  <si>
    <t>BAGUES STA-RITE</t>
  </si>
  <si>
    <t>U11-201PM</t>
  </si>
  <si>
    <t>ADAPTEURS STA-RITE</t>
  </si>
  <si>
    <t>SOLANO 18' MUR NEVADA</t>
  </si>
  <si>
    <t>DANY PROVOST</t>
  </si>
  <si>
    <t>TH55</t>
  </si>
  <si>
    <t>THERMOPOMPE 55 000 BTU</t>
  </si>
  <si>
    <t>SAUVÉ</t>
  </si>
  <si>
    <t>LATHAM</t>
  </si>
  <si>
    <t>TOILE DE CREUSÉE SAVANAH / SANDSTONE</t>
  </si>
  <si>
    <t>CHAGNON</t>
  </si>
  <si>
    <t>CORNELIUS</t>
  </si>
  <si>
    <t>THERMEAU</t>
  </si>
  <si>
    <t>TA0018</t>
  </si>
  <si>
    <t>TAPIS DE SOL 18</t>
  </si>
  <si>
    <t>PROVOST, GAUTHIER</t>
  </si>
  <si>
    <t>TOILE ACCROCHÉE BOURBON 18'</t>
  </si>
  <si>
    <t>GAUTHIER</t>
  </si>
  <si>
    <t>MAGASIN</t>
  </si>
  <si>
    <t>TOILE ACCROCHÉE OVALE 16 X 27 X 48" DIAMOND WAVE</t>
  </si>
  <si>
    <t>CATY</t>
  </si>
  <si>
    <t>PASCAL HÉBERT</t>
  </si>
  <si>
    <t>AQUAFAB</t>
  </si>
  <si>
    <t>TOILE ACCROCHÉE OXFORD 15' X 52"</t>
  </si>
  <si>
    <t>TOILE DE CREUSÉE GULF COAST / GOLD PEBBLE</t>
  </si>
  <si>
    <t>PISCINE CHAMBORD 15', TOILE AVIGNON (MOTIF TREVI)</t>
  </si>
  <si>
    <t>JULIE LAMONTAGNE</t>
  </si>
  <si>
    <t>TAPIS DE SOL 15'</t>
  </si>
  <si>
    <t>TA0015</t>
  </si>
  <si>
    <t>VL240T</t>
  </si>
  <si>
    <t>24 po. Filtre au sable     200 LBS</t>
  </si>
  <si>
    <t>HAYWARD</t>
  </si>
  <si>
    <t>SP29152ET</t>
  </si>
  <si>
    <t>1.5 hp Ultra Max pompe avec 2 vitesse/ minuterie  EXCLUSIVITÉ M-P</t>
  </si>
  <si>
    <t>BOYAU DE BALAYEUSE 25'</t>
  </si>
  <si>
    <t>ÉCHELLE SÉCURITAIRE EN A</t>
  </si>
  <si>
    <t>HP40B</t>
  </si>
  <si>
    <t>40,000 Btu digital ABG -- HAYWARD SWIMPRO</t>
  </si>
  <si>
    <t>DATE DE COMMANDE:</t>
  </si>
  <si>
    <t>ANNULER APRÈS :</t>
  </si>
  <si>
    <t>DATE DE COMMANDE :</t>
  </si>
  <si>
    <t>RAMBIT 1 1/2</t>
  </si>
  <si>
    <t>SERVICE</t>
  </si>
  <si>
    <t>CENTRAL SPA</t>
  </si>
  <si>
    <t>RAMBIT 2"</t>
  </si>
  <si>
    <t>TOILE H-T OVALE ACCROCHÉE 15 X 30 X 52" TAN MOUNTAIN TOP / TAN MOSAIC</t>
  </si>
  <si>
    <t>LAMER</t>
  </si>
  <si>
    <t># COMMANDE</t>
  </si>
  <si>
    <t xml:space="preserve"> # PO</t>
  </si>
</sst>
</file>

<file path=xl/styles.xml><?xml version="1.0" encoding="utf-8"?>
<styleSheet xmlns="http://schemas.openxmlformats.org/spreadsheetml/2006/main">
  <numFmts count="10">
    <numFmt numFmtId="164" formatCode="_(&quot;$&quot;* #,##0.00_);_(&quot;$&quot;* \(#,##0.00\);_(&quot;$&quot;* &quot;-&quot;??_);_(@_)"/>
    <numFmt numFmtId="165" formatCode="&quot;$&quot;#,##0;[Red]\-&quot;$&quot;#,##0"/>
    <numFmt numFmtId="166" formatCode="_-* #,##0.00\ &quot;$&quot;_-;_-* #,##0.00\ &quot;$&quot;\-;_-* &quot;-&quot;??\ &quot;$&quot;_-;_-@_-"/>
    <numFmt numFmtId="167" formatCode="[$-F800]dddd\,\ mmmm\ dd\,\ yyyy"/>
    <numFmt numFmtId="168" formatCode="[$-1009]d\-mmm\-yy;@"/>
    <numFmt numFmtId="169" formatCode="yy\-mm\-dd;@"/>
    <numFmt numFmtId="170" formatCode="[$-C0C]d\ mmmm\,\ yyyy;@"/>
    <numFmt numFmtId="171" formatCode="yyyy/mm/dd;@"/>
    <numFmt numFmtId="172" formatCode="?"/>
    <numFmt numFmtId="173" formatCode="_ * #,##0.00_)\ [$€-1]_ ;_ * \(#,##0.00\)\ [$€-1]_ ;_ * &quot;-&quot;??_)\ [$€-1]_ "/>
  </numFmts>
  <fonts count="7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4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36"/>
      <color indexed="48"/>
      <name val="Arial"/>
      <family val="2"/>
    </font>
    <font>
      <sz val="10"/>
      <name val="Arial Narrow"/>
      <family val="2"/>
    </font>
    <font>
      <sz val="10"/>
      <name val="Arial"/>
      <family val="2"/>
    </font>
    <font>
      <b/>
      <sz val="36"/>
      <color indexed="52"/>
      <name val="Arial"/>
      <family val="2"/>
    </font>
    <font>
      <b/>
      <sz val="10"/>
      <color indexed="10"/>
      <name val="Arial Narrow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b/>
      <sz val="10"/>
      <name val="Arial Narrow"/>
      <family val="2"/>
    </font>
    <font>
      <b/>
      <sz val="18"/>
      <name val="Arial"/>
      <family val="2"/>
    </font>
    <font>
      <b/>
      <sz val="12"/>
      <name val="Arial Narrow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9"/>
      <color indexed="8"/>
      <name val="Calibri"/>
      <family val="2"/>
    </font>
    <font>
      <b/>
      <sz val="11"/>
      <color indexed="10"/>
      <name val="Arial"/>
      <family val="2"/>
    </font>
    <font>
      <b/>
      <sz val="14"/>
      <name val="Arial Narrow"/>
      <family val="2"/>
    </font>
    <font>
      <b/>
      <sz val="12"/>
      <color indexed="8"/>
      <name val="Calibri"/>
      <family val="2"/>
    </font>
    <font>
      <b/>
      <sz val="12"/>
      <color indexed="10"/>
      <name val="Calibri"/>
      <family val="2"/>
    </font>
    <font>
      <b/>
      <u/>
      <sz val="12"/>
      <color indexed="10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3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0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444444"/>
      <name val="Arial"/>
      <family val="2"/>
    </font>
    <font>
      <sz val="10"/>
      <color rgb="FF444444"/>
      <name val="Arial"/>
      <family val="2"/>
    </font>
    <font>
      <b/>
      <sz val="11"/>
      <color theme="0"/>
      <name val="Arial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3"/>
      <name val="Arial"/>
      <family val="2"/>
    </font>
    <font>
      <b/>
      <sz val="12"/>
      <color theme="3"/>
      <name val="Arial"/>
      <family val="2"/>
    </font>
    <font>
      <b/>
      <sz val="16"/>
      <color theme="3"/>
      <name val="Arial"/>
      <family val="2"/>
    </font>
    <font>
      <b/>
      <sz val="9"/>
      <color rgb="FF800000"/>
      <name val="Arial"/>
      <family val="2"/>
    </font>
    <font>
      <b/>
      <sz val="10"/>
      <color rgb="FF800000"/>
      <name val="Arial"/>
      <family val="2"/>
    </font>
    <font>
      <b/>
      <sz val="11"/>
      <color rgb="FF8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DC74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D833"/>
        <bgColor indexed="64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 style="thin">
        <color theme="4" tint="0.39997558519241921"/>
      </bottom>
      <diagonal/>
    </border>
  </borders>
  <cellStyleXfs count="12">
    <xf numFmtId="0" fontId="0" fillId="0" borderId="0"/>
    <xf numFmtId="173" fontId="12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4" fontId="38" fillId="0" borderId="0" applyFont="0" applyFill="0" applyBorder="0" applyAlignment="0" applyProtection="0"/>
    <xf numFmtId="0" fontId="38" fillId="0" borderId="0"/>
    <xf numFmtId="0" fontId="12" fillId="0" borderId="0"/>
    <xf numFmtId="0" fontId="37" fillId="0" borderId="0"/>
    <xf numFmtId="0" fontId="25" fillId="0" borderId="0"/>
    <xf numFmtId="0" fontId="12" fillId="0" borderId="0"/>
    <xf numFmtId="164" fontId="12" fillId="0" borderId="0" applyFont="0" applyFill="0" applyBorder="0" applyAlignment="0" applyProtection="0"/>
  </cellStyleXfs>
  <cellXfs count="5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8" fillId="0" borderId="0" xfId="0" applyFont="1" applyAlignment="1">
      <alignment horizontal="right"/>
    </xf>
    <xf numFmtId="0" fontId="9" fillId="0" borderId="0" xfId="0" applyFont="1"/>
    <xf numFmtId="0" fontId="10" fillId="0" borderId="0" xfId="0" applyFo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166" fontId="1" fillId="0" borderId="0" xfId="4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3" xfId="0" applyFont="1" applyBorder="1"/>
    <xf numFmtId="0" fontId="12" fillId="0" borderId="3" xfId="0" applyFont="1" applyFill="1" applyBorder="1" applyAlignment="1">
      <alignment horizontal="left"/>
    </xf>
    <xf numFmtId="0" fontId="12" fillId="0" borderId="3" xfId="0" applyFont="1" applyFill="1" applyBorder="1" applyAlignment="1">
      <alignment horizontal="center"/>
    </xf>
    <xf numFmtId="0" fontId="12" fillId="0" borderId="3" xfId="0" applyFont="1" applyFill="1" applyBorder="1"/>
    <xf numFmtId="166" fontId="1" fillId="0" borderId="0" xfId="4" applyFont="1" applyBorder="1"/>
    <xf numFmtId="0" fontId="16" fillId="0" borderId="3" xfId="0" applyFont="1" applyBorder="1" applyAlignment="1">
      <alignment horizontal="center"/>
    </xf>
    <xf numFmtId="0" fontId="16" fillId="0" borderId="3" xfId="0" applyFont="1" applyBorder="1"/>
    <xf numFmtId="0" fontId="16" fillId="0" borderId="4" xfId="0" applyFont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3" xfId="0" applyFont="1" applyFill="1" applyBorder="1"/>
    <xf numFmtId="0" fontId="12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7" fillId="0" borderId="0" xfId="0" applyFont="1" applyAlignment="1">
      <alignment horizontal="right"/>
    </xf>
    <xf numFmtId="0" fontId="4" fillId="0" borderId="4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15" fontId="12" fillId="0" borderId="3" xfId="0" applyNumberFormat="1" applyFont="1" applyBorder="1" applyAlignment="1">
      <alignment horizontal="center"/>
    </xf>
    <xf numFmtId="0" fontId="12" fillId="0" borderId="4" xfId="0" applyFont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0" borderId="0" xfId="0" applyFont="1" applyFill="1"/>
    <xf numFmtId="14" fontId="12" fillId="0" borderId="3" xfId="0" applyNumberFormat="1" applyFont="1" applyBorder="1"/>
    <xf numFmtId="0" fontId="1" fillId="0" borderId="3" xfId="0" applyFont="1" applyFill="1" applyBorder="1" applyAlignment="1">
      <alignment horizontal="center"/>
    </xf>
    <xf numFmtId="0" fontId="12" fillId="0" borderId="3" xfId="0" applyFont="1" applyFill="1" applyBorder="1" applyAlignment="1" applyProtection="1">
      <alignment horizontal="center"/>
    </xf>
    <xf numFmtId="14" fontId="1" fillId="0" borderId="3" xfId="0" applyNumberFormat="1" applyFont="1" applyBorder="1"/>
    <xf numFmtId="0" fontId="7" fillId="0" borderId="0" xfId="0" applyFont="1" applyBorder="1" applyAlignment="1"/>
    <xf numFmtId="0" fontId="20" fillId="0" borderId="0" xfId="0" applyFont="1" applyAlignment="1">
      <alignment horizontal="left"/>
    </xf>
    <xf numFmtId="0" fontId="20" fillId="0" borderId="0" xfId="0" applyFont="1" applyAlignment="1">
      <alignment horizontal="right"/>
    </xf>
    <xf numFmtId="167" fontId="20" fillId="0" borderId="0" xfId="0" applyNumberFormat="1" applyFont="1" applyAlignment="1">
      <alignment horizontal="left"/>
    </xf>
    <xf numFmtId="15" fontId="21" fillId="0" borderId="0" xfId="0" applyNumberFormat="1" applyFont="1" applyBorder="1" applyAlignment="1">
      <alignment horizontal="left"/>
    </xf>
    <xf numFmtId="0" fontId="21" fillId="0" borderId="0" xfId="0" applyFont="1" applyBorder="1" applyAlignment="1">
      <alignment horizontal="left"/>
    </xf>
    <xf numFmtId="166" fontId="20" fillId="0" borderId="0" xfId="4" applyFont="1" applyAlignment="1">
      <alignment horizontal="left"/>
    </xf>
    <xf numFmtId="15" fontId="20" fillId="0" borderId="0" xfId="0" applyNumberFormat="1" applyFont="1" applyBorder="1" applyAlignment="1">
      <alignment horizontal="left"/>
    </xf>
    <xf numFmtId="0" fontId="20" fillId="0" borderId="0" xfId="0" applyFont="1" applyBorder="1" applyAlignment="1">
      <alignment horizontal="left"/>
    </xf>
    <xf numFmtId="0" fontId="4" fillId="0" borderId="0" xfId="0" applyFont="1" applyFill="1"/>
    <xf numFmtId="0" fontId="12" fillId="0" borderId="0" xfId="0" applyFont="1" applyAlignment="1">
      <alignment horizontal="right"/>
    </xf>
    <xf numFmtId="0" fontId="4" fillId="2" borderId="1" xfId="4" applyNumberFormat="1" applyFont="1" applyFill="1" applyBorder="1" applyAlignment="1" applyProtection="1">
      <alignment horizontal="center"/>
      <protection locked="0"/>
    </xf>
    <xf numFmtId="0" fontId="4" fillId="2" borderId="6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Alignment="1">
      <alignment horizontal="right"/>
    </xf>
    <xf numFmtId="0" fontId="4" fillId="2" borderId="6" xfId="4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right"/>
    </xf>
    <xf numFmtId="0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>
      <alignment horizontal="left"/>
    </xf>
    <xf numFmtId="0" fontId="4" fillId="0" borderId="0" xfId="4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Border="1" applyAlignment="1">
      <alignment horizontal="right"/>
    </xf>
    <xf numFmtId="0" fontId="4" fillId="0" borderId="0" xfId="4" applyNumberFormat="1" applyFont="1" applyBorder="1" applyAlignment="1">
      <alignment horizontal="center"/>
    </xf>
    <xf numFmtId="0" fontId="4" fillId="0" borderId="0" xfId="4" applyNumberFormat="1" applyFont="1" applyAlignment="1">
      <alignment horizont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22" fillId="0" borderId="0" xfId="4" applyNumberFormat="1" applyFont="1" applyBorder="1" applyAlignment="1">
      <alignment horizontal="center"/>
    </xf>
    <xf numFmtId="0" fontId="22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22" fillId="0" borderId="0" xfId="0" applyFont="1" applyBorder="1" applyAlignment="1">
      <alignment horizontal="right"/>
    </xf>
    <xf numFmtId="0" fontId="22" fillId="0" borderId="0" xfId="0" applyFont="1" applyFill="1" applyAlignment="1">
      <alignment horizontal="right"/>
    </xf>
    <xf numFmtId="0" fontId="18" fillId="0" borderId="0" xfId="0" applyFont="1" applyAlignment="1">
      <alignment horizontal="right"/>
    </xf>
    <xf numFmtId="0" fontId="0" fillId="0" borderId="3" xfId="0" applyBorder="1"/>
    <xf numFmtId="0" fontId="4" fillId="0" borderId="0" xfId="0" applyFont="1" applyAlignment="1">
      <alignment horizontal="right"/>
    </xf>
    <xf numFmtId="0" fontId="0" fillId="0" borderId="0" xfId="0" applyFill="1" applyBorder="1"/>
    <xf numFmtId="0" fontId="4" fillId="0" borderId="0" xfId="4" applyNumberFormat="1" applyFont="1" applyFill="1" applyBorder="1" applyAlignment="1">
      <alignment horizontal="center"/>
    </xf>
    <xf numFmtId="0" fontId="22" fillId="0" borderId="0" xfId="4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9" fillId="0" borderId="0" xfId="0" applyFont="1" applyAlignment="1">
      <alignment horizontal="left"/>
    </xf>
    <xf numFmtId="166" fontId="9" fillId="0" borderId="0" xfId="4" applyFont="1" applyAlignment="1">
      <alignment horizontal="left"/>
    </xf>
    <xf numFmtId="167" fontId="9" fillId="0" borderId="0" xfId="0" applyNumberFormat="1" applyFont="1" applyAlignment="1">
      <alignment horizontal="left"/>
    </xf>
    <xf numFmtId="166" fontId="9" fillId="0" borderId="0" xfId="4" applyFont="1"/>
    <xf numFmtId="167" fontId="20" fillId="0" borderId="0" xfId="0" applyNumberFormat="1" applyFont="1" applyAlignment="1">
      <alignment horizontal="right"/>
    </xf>
    <xf numFmtId="0" fontId="0" fillId="0" borderId="3" xfId="0" quotePrefix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Border="1" applyAlignment="1">
      <alignment horizontal="right"/>
    </xf>
    <xf numFmtId="0" fontId="24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/>
    <xf numFmtId="0" fontId="0" fillId="0" borderId="7" xfId="0" applyBorder="1" applyAlignment="1">
      <alignment horizontal="center"/>
    </xf>
    <xf numFmtId="0" fontId="12" fillId="0" borderId="3" xfId="0" applyFont="1" applyBorder="1" applyAlignment="1"/>
    <xf numFmtId="0" fontId="12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12" fillId="0" borderId="9" xfId="0" applyFont="1" applyBorder="1" applyAlignment="1"/>
    <xf numFmtId="0" fontId="0" fillId="0" borderId="9" xfId="0" applyBorder="1"/>
    <xf numFmtId="0" fontId="12" fillId="0" borderId="3" xfId="0" quotePrefix="1" applyFont="1" applyBorder="1" applyAlignment="1">
      <alignment horizontal="center"/>
    </xf>
    <xf numFmtId="15" fontId="7" fillId="0" borderId="0" xfId="0" applyNumberFormat="1" applyFont="1" applyBorder="1" applyAlignment="1"/>
    <xf numFmtId="15" fontId="19" fillId="0" borderId="0" xfId="0" applyNumberFormat="1" applyFont="1" applyBorder="1" applyAlignment="1"/>
    <xf numFmtId="0" fontId="19" fillId="0" borderId="0" xfId="0" applyFont="1" applyBorder="1" applyAlignment="1"/>
    <xf numFmtId="0" fontId="38" fillId="0" borderId="0" xfId="6" applyBorder="1"/>
    <xf numFmtId="0" fontId="38" fillId="0" borderId="0" xfId="6"/>
    <xf numFmtId="164" fontId="38" fillId="0" borderId="0" xfId="5" applyFont="1"/>
    <xf numFmtId="14" fontId="38" fillId="0" borderId="10" xfId="6" applyNumberFormat="1" applyBorder="1" applyAlignment="1" applyProtection="1">
      <alignment horizontal="center" vertical="center"/>
      <protection locked="0"/>
    </xf>
    <xf numFmtId="0" fontId="40" fillId="3" borderId="11" xfId="6" applyFont="1" applyFill="1" applyBorder="1" applyAlignment="1" applyProtection="1">
      <alignment horizontal="center" vertical="center"/>
      <protection locked="0"/>
    </xf>
    <xf numFmtId="0" fontId="40" fillId="0" borderId="0" xfId="6" applyFont="1" applyBorder="1" applyAlignment="1">
      <alignment vertical="center"/>
    </xf>
    <xf numFmtId="14" fontId="38" fillId="0" borderId="0" xfId="6" applyNumberFormat="1" applyBorder="1" applyAlignment="1">
      <alignment horizontal="center" vertical="center"/>
    </xf>
    <xf numFmtId="0" fontId="38" fillId="0" borderId="0" xfId="6" applyBorder="1" applyAlignment="1">
      <alignment horizontal="center"/>
    </xf>
    <xf numFmtId="0" fontId="40" fillId="0" borderId="0" xfId="6" applyFont="1" applyBorder="1" applyAlignment="1">
      <alignment horizontal="right" vertical="center"/>
    </xf>
    <xf numFmtId="0" fontId="40" fillId="0" borderId="0" xfId="6" applyFont="1" applyBorder="1" applyAlignment="1">
      <alignment vertical="center" wrapText="1"/>
    </xf>
    <xf numFmtId="0" fontId="41" fillId="0" borderId="0" xfId="6" applyFont="1" applyBorder="1"/>
    <xf numFmtId="0" fontId="40" fillId="0" borderId="0" xfId="6" applyFont="1" applyBorder="1"/>
    <xf numFmtId="0" fontId="38" fillId="3" borderId="10" xfId="6" applyFill="1" applyBorder="1" applyAlignment="1" applyProtection="1">
      <alignment horizontal="center"/>
      <protection locked="0"/>
    </xf>
    <xf numFmtId="0" fontId="40" fillId="3" borderId="0" xfId="6" applyFont="1" applyFill="1" applyBorder="1" applyAlignment="1">
      <alignment horizontal="center"/>
    </xf>
    <xf numFmtId="0" fontId="42" fillId="0" borderId="12" xfId="6" applyFont="1" applyBorder="1" applyAlignment="1">
      <alignment horizontal="left" vertical="center"/>
    </xf>
    <xf numFmtId="0" fontId="42" fillId="0" borderId="13" xfId="6" applyFont="1" applyBorder="1" applyAlignment="1">
      <alignment horizontal="left" vertical="center"/>
    </xf>
    <xf numFmtId="0" fontId="38" fillId="0" borderId="14" xfId="6" applyBorder="1"/>
    <xf numFmtId="0" fontId="38" fillId="0" borderId="15" xfId="6" applyBorder="1"/>
    <xf numFmtId="0" fontId="42" fillId="0" borderId="16" xfId="6" applyFont="1" applyBorder="1" applyAlignment="1">
      <alignment horizontal="left" vertical="center"/>
    </xf>
    <xf numFmtId="0" fontId="42" fillId="0" borderId="17" xfId="6" applyFont="1" applyBorder="1" applyAlignment="1">
      <alignment horizontal="left" vertical="center"/>
    </xf>
    <xf numFmtId="0" fontId="38" fillId="0" borderId="17" xfId="6" applyBorder="1"/>
    <xf numFmtId="0" fontId="42" fillId="0" borderId="17" xfId="6" applyFont="1" applyBorder="1" applyAlignment="1">
      <alignment vertical="center"/>
    </xf>
    <xf numFmtId="0" fontId="38" fillId="0" borderId="18" xfId="6" applyBorder="1"/>
    <xf numFmtId="0" fontId="42" fillId="0" borderId="0" xfId="6" applyFont="1" applyBorder="1" applyAlignment="1">
      <alignment vertical="center"/>
    </xf>
    <xf numFmtId="0" fontId="43" fillId="4" borderId="19" xfId="6" applyFont="1" applyFill="1" applyBorder="1" applyAlignment="1">
      <alignment vertical="center"/>
    </xf>
    <xf numFmtId="0" fontId="43" fillId="4" borderId="20" xfId="6" applyFont="1" applyFill="1" applyBorder="1" applyAlignment="1">
      <alignment vertical="center"/>
    </xf>
    <xf numFmtId="0" fontId="43" fillId="4" borderId="20" xfId="6" applyFont="1" applyFill="1" applyBorder="1"/>
    <xf numFmtId="0" fontId="43" fillId="4" borderId="21" xfId="6" applyFont="1" applyFill="1" applyBorder="1" applyAlignment="1"/>
    <xf numFmtId="0" fontId="44" fillId="4" borderId="20" xfId="6" applyFont="1" applyFill="1" applyBorder="1"/>
    <xf numFmtId="0" fontId="43" fillId="4" borderId="19" xfId="6" applyFont="1" applyFill="1" applyBorder="1" applyAlignment="1">
      <alignment vertical="center" wrapText="1"/>
    </xf>
    <xf numFmtId="0" fontId="43" fillId="4" borderId="20" xfId="6" applyFont="1" applyFill="1" applyBorder="1" applyAlignment="1">
      <alignment vertical="center" wrapText="1"/>
    </xf>
    <xf numFmtId="0" fontId="43" fillId="4" borderId="20" xfId="6" applyFont="1" applyFill="1" applyBorder="1" applyAlignment="1">
      <alignment vertical="top"/>
    </xf>
    <xf numFmtId="0" fontId="40" fillId="0" borderId="22" xfId="6" applyFont="1" applyFill="1" applyBorder="1"/>
    <xf numFmtId="0" fontId="40" fillId="0" borderId="23" xfId="6" applyFont="1" applyFill="1" applyBorder="1" applyAlignment="1" applyProtection="1">
      <protection locked="0"/>
    </xf>
    <xf numFmtId="0" fontId="38" fillId="0" borderId="22" xfId="6" applyFont="1" applyFill="1" applyBorder="1" applyProtection="1">
      <protection locked="0"/>
    </xf>
    <xf numFmtId="171" fontId="40" fillId="3" borderId="7" xfId="6" applyNumberFormat="1" applyFont="1" applyFill="1" applyBorder="1" applyAlignment="1" applyProtection="1">
      <alignment horizontal="center" vertical="center"/>
      <protection locked="0"/>
    </xf>
    <xf numFmtId="171" fontId="40" fillId="3" borderId="22" xfId="6" applyNumberFormat="1" applyFont="1" applyFill="1" applyBorder="1" applyAlignment="1" applyProtection="1">
      <alignment horizontal="center" vertical="center"/>
      <protection locked="0"/>
    </xf>
    <xf numFmtId="0" fontId="40" fillId="0" borderId="22" xfId="6" applyFont="1" applyFill="1" applyBorder="1" applyAlignment="1" applyProtection="1">
      <alignment vertical="top"/>
      <protection locked="0"/>
    </xf>
    <xf numFmtId="0" fontId="38" fillId="0" borderId="0" xfId="6" applyFont="1" applyFill="1"/>
    <xf numFmtId="164" fontId="38" fillId="0" borderId="0" xfId="5" applyFont="1" applyFill="1"/>
    <xf numFmtId="0" fontId="38" fillId="0" borderId="1" xfId="6" applyBorder="1"/>
    <xf numFmtId="0" fontId="38" fillId="0" borderId="24" xfId="6" applyBorder="1"/>
    <xf numFmtId="0" fontId="45" fillId="5" borderId="25" xfId="6" applyFont="1" applyFill="1" applyBorder="1" applyAlignment="1">
      <alignment horizontal="center" vertical="center"/>
    </xf>
    <xf numFmtId="0" fontId="45" fillId="5" borderId="5" xfId="6" applyFont="1" applyFill="1" applyBorder="1" applyAlignment="1">
      <alignment horizontal="center" vertical="center" wrapText="1"/>
    </xf>
    <xf numFmtId="0" fontId="45" fillId="5" borderId="0" xfId="6" applyFont="1" applyFill="1" applyBorder="1" applyAlignment="1">
      <alignment vertical="center"/>
    </xf>
    <xf numFmtId="0" fontId="45" fillId="5" borderId="26" xfId="6" applyFont="1" applyFill="1" applyBorder="1" applyAlignment="1">
      <alignment horizontal="center" vertical="center" wrapText="1"/>
    </xf>
    <xf numFmtId="0" fontId="45" fillId="5" borderId="27" xfId="6" applyFont="1" applyFill="1" applyBorder="1" applyAlignment="1">
      <alignment horizontal="center" vertical="center"/>
    </xf>
    <xf numFmtId="0" fontId="38" fillId="0" borderId="0" xfId="6" applyAlignment="1">
      <alignment vertical="center"/>
    </xf>
    <xf numFmtId="164" fontId="38" fillId="0" borderId="0" xfId="5" applyFont="1" applyAlignment="1">
      <alignment horizontal="center" vertical="center"/>
    </xf>
    <xf numFmtId="0" fontId="38" fillId="0" borderId="0" xfId="6" applyAlignment="1">
      <alignment horizontal="center" vertical="center"/>
    </xf>
    <xf numFmtId="0" fontId="40" fillId="3" borderId="28" xfId="6" applyFont="1" applyFill="1" applyBorder="1" applyAlignment="1" applyProtection="1">
      <alignment horizontal="center"/>
      <protection locked="0"/>
    </xf>
    <xf numFmtId="0" fontId="46" fillId="3" borderId="29" xfId="6" applyFont="1" applyFill="1" applyBorder="1" applyAlignment="1" applyProtection="1">
      <alignment horizontal="center"/>
      <protection locked="0"/>
    </xf>
    <xf numFmtId="0" fontId="47" fillId="3" borderId="30" xfId="6" applyFont="1" applyFill="1" applyBorder="1" applyAlignment="1">
      <alignment horizontal="center"/>
    </xf>
    <xf numFmtId="0" fontId="47" fillId="3" borderId="30" xfId="6" applyFont="1" applyFill="1" applyBorder="1" applyAlignment="1" applyProtection="1">
      <alignment horizontal="center"/>
      <protection hidden="1"/>
    </xf>
    <xf numFmtId="172" fontId="40" fillId="0" borderId="30" xfId="6" applyNumberFormat="1" applyFont="1" applyBorder="1" applyAlignment="1" applyProtection="1">
      <alignment horizontal="center"/>
      <protection hidden="1"/>
    </xf>
    <xf numFmtId="172" fontId="47" fillId="3" borderId="31" xfId="6" applyNumberFormat="1" applyFont="1" applyFill="1" applyBorder="1" applyAlignment="1" applyProtection="1">
      <alignment horizontal="center"/>
      <protection hidden="1"/>
    </xf>
    <xf numFmtId="172" fontId="46" fillId="0" borderId="32" xfId="6" applyNumberFormat="1" applyFont="1" applyBorder="1" applyAlignment="1" applyProtection="1">
      <alignment horizontal="center" shrinkToFit="1"/>
      <protection hidden="1"/>
    </xf>
    <xf numFmtId="172" fontId="47" fillId="3" borderId="30" xfId="6" applyNumberFormat="1" applyFont="1" applyFill="1" applyBorder="1" applyAlignment="1" applyProtection="1">
      <alignment horizontal="center"/>
      <protection hidden="1"/>
    </xf>
    <xf numFmtId="172" fontId="41" fillId="0" borderId="30" xfId="6" applyNumberFormat="1" applyFont="1" applyBorder="1" applyAlignment="1" applyProtection="1">
      <alignment horizontal="center"/>
      <protection hidden="1"/>
    </xf>
    <xf numFmtId="172" fontId="48" fillId="0" borderId="30" xfId="6" applyNumberFormat="1" applyFont="1" applyBorder="1" applyAlignment="1" applyProtection="1">
      <alignment horizontal="center"/>
      <protection hidden="1"/>
    </xf>
    <xf numFmtId="164" fontId="38" fillId="0" borderId="33" xfId="5" applyFont="1" applyFill="1" applyBorder="1"/>
    <xf numFmtId="164" fontId="40" fillId="0" borderId="34" xfId="5" applyFont="1" applyBorder="1" applyAlignment="1">
      <alignment horizontal="center"/>
    </xf>
    <xf numFmtId="172" fontId="47" fillId="3" borderId="31" xfId="6" applyNumberFormat="1" applyFont="1" applyFill="1" applyBorder="1" applyAlignment="1">
      <alignment horizontal="center"/>
    </xf>
    <xf numFmtId="164" fontId="48" fillId="0" borderId="32" xfId="5" applyFont="1" applyBorder="1" applyAlignment="1">
      <alignment horizontal="center"/>
    </xf>
    <xf numFmtId="172" fontId="47" fillId="3" borderId="30" xfId="6" applyNumberFormat="1" applyFont="1" applyFill="1" applyBorder="1" applyAlignment="1">
      <alignment horizontal="center"/>
    </xf>
    <xf numFmtId="164" fontId="40" fillId="0" borderId="31" xfId="5" applyFont="1" applyBorder="1" applyAlignment="1"/>
    <xf numFmtId="164" fontId="48" fillId="0" borderId="34" xfId="5" applyFont="1" applyBorder="1" applyAlignment="1">
      <alignment horizontal="center"/>
    </xf>
    <xf numFmtId="172" fontId="47" fillId="3" borderId="35" xfId="6" applyNumberFormat="1" applyFont="1" applyFill="1" applyBorder="1" applyAlignment="1">
      <alignment horizontal="center"/>
    </xf>
    <xf numFmtId="164" fontId="49" fillId="0" borderId="29" xfId="5" applyFont="1" applyBorder="1" applyAlignment="1">
      <alignment horizontal="center"/>
    </xf>
    <xf numFmtId="172" fontId="48" fillId="0" borderId="32" xfId="6" applyNumberFormat="1" applyFont="1" applyBorder="1" applyAlignment="1" applyProtection="1">
      <alignment horizontal="center" shrinkToFit="1"/>
      <protection hidden="1"/>
    </xf>
    <xf numFmtId="0" fontId="50" fillId="0" borderId="20" xfId="6" applyFont="1" applyBorder="1" applyAlignment="1">
      <alignment wrapText="1"/>
    </xf>
    <xf numFmtId="0" fontId="38" fillId="0" borderId="0" xfId="6" applyAlignment="1">
      <alignment wrapText="1"/>
    </xf>
    <xf numFmtId="0" fontId="51" fillId="4" borderId="20" xfId="6" applyFont="1" applyFill="1" applyBorder="1" applyAlignment="1">
      <alignment vertical="center"/>
    </xf>
    <xf numFmtId="0" fontId="50" fillId="0" borderId="0" xfId="6" applyFont="1" applyBorder="1" applyAlignment="1">
      <alignment wrapText="1"/>
    </xf>
    <xf numFmtId="164" fontId="38" fillId="0" borderId="36" xfId="6" applyNumberFormat="1" applyBorder="1"/>
    <xf numFmtId="0" fontId="47" fillId="0" borderId="0" xfId="6" applyFont="1" applyAlignment="1">
      <alignment horizontal="center" vertical="center"/>
    </xf>
    <xf numFmtId="0" fontId="47" fillId="0" borderId="0" xfId="6" applyFont="1" applyAlignment="1">
      <alignment wrapText="1"/>
    </xf>
    <xf numFmtId="0" fontId="40" fillId="0" borderId="0" xfId="6" applyFont="1"/>
    <xf numFmtId="0" fontId="38" fillId="0" borderId="0" xfId="6" applyAlignment="1">
      <alignment horizontal="center"/>
    </xf>
    <xf numFmtId="0" fontId="40" fillId="0" borderId="28" xfId="6" applyFont="1" applyFill="1" applyBorder="1" applyAlignment="1" applyProtection="1">
      <alignment horizontal="center"/>
      <protection locked="0"/>
    </xf>
    <xf numFmtId="0" fontId="46" fillId="0" borderId="29" xfId="6" applyFont="1" applyFill="1" applyBorder="1" applyAlignment="1" applyProtection="1">
      <alignment horizontal="center"/>
      <protection locked="0"/>
    </xf>
    <xf numFmtId="0" fontId="47" fillId="3" borderId="30" xfId="6" applyFont="1" applyFill="1" applyBorder="1" applyAlignment="1" applyProtection="1">
      <alignment horizontal="center"/>
      <protection locked="0"/>
    </xf>
    <xf numFmtId="172" fontId="47" fillId="3" borderId="30" xfId="6" applyNumberFormat="1" applyFont="1" applyFill="1" applyBorder="1" applyAlignment="1" applyProtection="1">
      <alignment horizontal="center"/>
      <protection locked="0"/>
    </xf>
    <xf numFmtId="172" fontId="48" fillId="0" borderId="30" xfId="6" applyNumberFormat="1" applyFont="1" applyBorder="1" applyAlignment="1" applyProtection="1">
      <alignment horizontal="center"/>
      <protection locked="0"/>
    </xf>
    <xf numFmtId="172" fontId="52" fillId="0" borderId="30" xfId="6" applyNumberFormat="1" applyFont="1" applyBorder="1" applyAlignment="1" applyProtection="1">
      <alignment horizontal="center"/>
      <protection locked="0"/>
    </xf>
    <xf numFmtId="164" fontId="52" fillId="0" borderId="30" xfId="5" applyFont="1" applyBorder="1" applyAlignment="1" applyProtection="1">
      <alignment horizontal="center"/>
      <protection locked="0"/>
    </xf>
    <xf numFmtId="0" fontId="26" fillId="0" borderId="0" xfId="6" applyFont="1" applyFill="1" applyBorder="1" applyAlignment="1">
      <alignment horizontal="center"/>
    </xf>
    <xf numFmtId="164" fontId="4" fillId="0" borderId="0" xfId="5" applyFont="1" applyFill="1" applyBorder="1" applyAlignment="1">
      <alignment horizontal="center"/>
    </xf>
    <xf numFmtId="172" fontId="26" fillId="0" borderId="0" xfId="6" applyNumberFormat="1" applyFont="1" applyFill="1" applyBorder="1" applyAlignment="1">
      <alignment horizontal="center"/>
    </xf>
    <xf numFmtId="164" fontId="27" fillId="0" borderId="0" xfId="5" applyFont="1" applyFill="1" applyBorder="1" applyAlignment="1">
      <alignment horizontal="center"/>
    </xf>
    <xf numFmtId="164" fontId="4" fillId="0" borderId="0" xfId="5" applyFont="1" applyFill="1" applyBorder="1" applyAlignment="1"/>
    <xf numFmtId="164" fontId="28" fillId="0" borderId="0" xfId="5" applyFont="1" applyFill="1" applyBorder="1" applyAlignment="1">
      <alignment horizontal="center"/>
    </xf>
    <xf numFmtId="0" fontId="47" fillId="0" borderId="0" xfId="6" applyFont="1" applyFill="1" applyBorder="1" applyAlignment="1">
      <alignment horizontal="center"/>
    </xf>
    <xf numFmtId="164" fontId="40" fillId="0" borderId="0" xfId="5" applyFont="1" applyFill="1" applyBorder="1" applyAlignment="1">
      <alignment horizontal="center"/>
    </xf>
    <xf numFmtId="172" fontId="47" fillId="0" borderId="0" xfId="6" applyNumberFormat="1" applyFont="1" applyFill="1" applyBorder="1" applyAlignment="1">
      <alignment horizontal="center"/>
    </xf>
    <xf numFmtId="164" fontId="48" fillId="0" borderId="0" xfId="5" applyFont="1" applyFill="1" applyBorder="1" applyAlignment="1">
      <alignment horizontal="center"/>
    </xf>
    <xf numFmtId="164" fontId="40" fillId="0" borderId="0" xfId="5" applyFont="1" applyFill="1" applyBorder="1" applyAlignment="1"/>
    <xf numFmtId="164" fontId="49" fillId="0" borderId="0" xfId="5" applyFont="1" applyFill="1" applyBorder="1" applyAlignment="1">
      <alignment horizontal="center"/>
    </xf>
    <xf numFmtId="0" fontId="37" fillId="0" borderId="0" xfId="8"/>
    <xf numFmtId="0" fontId="37" fillId="0" borderId="0" xfId="8" applyAlignment="1">
      <alignment horizontal="center"/>
    </xf>
    <xf numFmtId="0" fontId="53" fillId="0" borderId="0" xfId="8" applyFont="1" applyAlignment="1">
      <alignment horizontal="center"/>
    </xf>
    <xf numFmtId="0" fontId="37" fillId="0" borderId="25" xfId="8" applyBorder="1"/>
    <xf numFmtId="0" fontId="37" fillId="0" borderId="24" xfId="8" applyBorder="1"/>
    <xf numFmtId="0" fontId="37" fillId="0" borderId="27" xfId="8" applyBorder="1"/>
    <xf numFmtId="0" fontId="37" fillId="0" borderId="37" xfId="8" applyBorder="1"/>
    <xf numFmtId="0" fontId="37" fillId="0" borderId="0" xfId="8" applyBorder="1"/>
    <xf numFmtId="0" fontId="37" fillId="0" borderId="38" xfId="8" applyBorder="1"/>
    <xf numFmtId="0" fontId="37" fillId="0" borderId="3" xfId="8" applyBorder="1"/>
    <xf numFmtId="0" fontId="54" fillId="0" borderId="29" xfId="8" applyFont="1" applyBorder="1" applyAlignment="1" applyProtection="1">
      <alignment horizontal="center"/>
      <protection locked="0"/>
    </xf>
    <xf numFmtId="0" fontId="37" fillId="0" borderId="29" xfId="8" applyBorder="1" applyAlignment="1" applyProtection="1">
      <alignment horizontal="center"/>
      <protection locked="0"/>
    </xf>
    <xf numFmtId="0" fontId="37" fillId="0" borderId="39" xfId="8" applyBorder="1"/>
    <xf numFmtId="0" fontId="37" fillId="0" borderId="1" xfId="8" applyBorder="1"/>
    <xf numFmtId="0" fontId="37" fillId="0" borderId="40" xfId="8" applyBorder="1"/>
    <xf numFmtId="0" fontId="53" fillId="0" borderId="0" xfId="8" applyFont="1" applyBorder="1"/>
    <xf numFmtId="0" fontId="55" fillId="0" borderId="37" xfId="8" applyFont="1" applyBorder="1" applyAlignment="1">
      <alignment vertical="center"/>
    </xf>
    <xf numFmtId="0" fontId="37" fillId="0" borderId="37" xfId="8" applyFill="1" applyBorder="1"/>
    <xf numFmtId="0" fontId="37" fillId="0" borderId="37" xfId="8" applyBorder="1" applyAlignment="1"/>
    <xf numFmtId="0" fontId="37" fillId="0" borderId="0" xfId="8" applyAlignment="1"/>
    <xf numFmtId="0" fontId="37" fillId="0" borderId="0" xfId="8" applyBorder="1" applyAlignment="1">
      <alignment wrapText="1"/>
    </xf>
    <xf numFmtId="0" fontId="37" fillId="0" borderId="29" xfId="8" applyBorder="1" applyAlignment="1" applyProtection="1">
      <alignment horizontal="center" wrapText="1"/>
      <protection locked="0"/>
    </xf>
    <xf numFmtId="0" fontId="37" fillId="0" borderId="0" xfId="8" applyBorder="1" applyAlignment="1"/>
    <xf numFmtId="0" fontId="39" fillId="0" borderId="0" xfId="8" applyFont="1" applyBorder="1" applyProtection="1">
      <protection locked="0"/>
    </xf>
    <xf numFmtId="0" fontId="37" fillId="0" borderId="0" xfId="8" applyBorder="1" applyProtection="1">
      <protection locked="0"/>
    </xf>
    <xf numFmtId="0" fontId="12" fillId="0" borderId="3" xfId="0" applyFont="1" applyBorder="1" applyAlignment="1">
      <alignment horizontal="left"/>
    </xf>
    <xf numFmtId="0" fontId="12" fillId="0" borderId="0" xfId="0" applyFont="1" applyBorder="1" applyAlignment="1">
      <alignment horizontal="left"/>
    </xf>
    <xf numFmtId="169" fontId="7" fillId="0" borderId="0" xfId="0" applyNumberFormat="1" applyFont="1" applyAlignment="1">
      <alignment horizontal="left"/>
    </xf>
    <xf numFmtId="0" fontId="12" fillId="0" borderId="0" xfId="0" applyFont="1" applyAlignment="1">
      <alignment horizontal="center"/>
    </xf>
    <xf numFmtId="169" fontId="7" fillId="0" borderId="0" xfId="0" applyNumberFormat="1" applyFont="1" applyAlignment="1"/>
    <xf numFmtId="0" fontId="8" fillId="0" borderId="2" xfId="0" applyFont="1" applyBorder="1" applyAlignment="1">
      <alignment horizontal="center"/>
    </xf>
    <xf numFmtId="0" fontId="33" fillId="0" borderId="1" xfId="0" applyFont="1" applyBorder="1" applyAlignment="1">
      <alignment horizontal="center"/>
    </xf>
    <xf numFmtId="0" fontId="9" fillId="0" borderId="29" xfId="0" applyFont="1" applyFill="1" applyBorder="1" applyAlignment="1">
      <alignment horizontal="center"/>
    </xf>
    <xf numFmtId="0" fontId="9" fillId="0" borderId="29" xfId="0" applyFont="1" applyFill="1" applyBorder="1" applyAlignment="1"/>
    <xf numFmtId="0" fontId="9" fillId="0" borderId="29" xfId="0" applyFont="1" applyFill="1" applyBorder="1"/>
    <xf numFmtId="0" fontId="9" fillId="0" borderId="29" xfId="0" applyFont="1" applyFill="1" applyBorder="1" applyProtection="1"/>
    <xf numFmtId="0" fontId="9" fillId="0" borderId="29" xfId="0" applyFont="1" applyBorder="1" applyAlignment="1">
      <alignment horizontal="center"/>
    </xf>
    <xf numFmtId="0" fontId="9" fillId="0" borderId="29" xfId="0" applyFont="1" applyBorder="1" applyAlignment="1"/>
    <xf numFmtId="0" fontId="9" fillId="0" borderId="29" xfId="0" applyFont="1" applyBorder="1"/>
    <xf numFmtId="0" fontId="9" fillId="0" borderId="7" xfId="0" applyFont="1" applyFill="1" applyBorder="1" applyAlignment="1">
      <alignment horizontal="center"/>
    </xf>
    <xf numFmtId="0" fontId="9" fillId="0" borderId="7" xfId="0" applyFont="1" applyFill="1" applyBorder="1" applyAlignment="1"/>
    <xf numFmtId="0" fontId="9" fillId="0" borderId="7" xfId="0" applyFont="1" applyFill="1" applyBorder="1"/>
    <xf numFmtId="0" fontId="9" fillId="0" borderId="41" xfId="0" applyFont="1" applyBorder="1" applyAlignment="1">
      <alignment horizontal="center"/>
    </xf>
    <xf numFmtId="0" fontId="9" fillId="0" borderId="41" xfId="0" applyFont="1" applyBorder="1" applyAlignment="1"/>
    <xf numFmtId="0" fontId="9" fillId="0" borderId="41" xfId="0" applyFont="1" applyBorder="1"/>
    <xf numFmtId="0" fontId="1" fillId="0" borderId="0" xfId="0" applyFont="1" applyBorder="1" applyAlignment="1">
      <alignment horizontal="left"/>
    </xf>
    <xf numFmtId="0" fontId="12" fillId="0" borderId="24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Border="1"/>
    <xf numFmtId="0" fontId="12" fillId="0" borderId="25" xfId="0" applyFont="1" applyBorder="1" applyAlignment="1">
      <alignment horizontal="left"/>
    </xf>
    <xf numFmtId="0" fontId="1" fillId="0" borderId="27" xfId="0" applyFont="1" applyBorder="1" applyAlignment="1">
      <alignment horizontal="left"/>
    </xf>
    <xf numFmtId="0" fontId="12" fillId="0" borderId="37" xfId="0" applyFont="1" applyBorder="1" applyAlignment="1">
      <alignment horizontal="left"/>
    </xf>
    <xf numFmtId="0" fontId="1" fillId="0" borderId="38" xfId="0" applyFont="1" applyBorder="1" applyAlignment="1">
      <alignment horizontal="left"/>
    </xf>
    <xf numFmtId="0" fontId="1" fillId="0" borderId="3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" fillId="0" borderId="4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7" fontId="12" fillId="0" borderId="3" xfId="0" applyNumberFormat="1" applyFont="1" applyBorder="1" applyAlignment="1">
      <alignment horizontal="center"/>
    </xf>
    <xf numFmtId="0" fontId="39" fillId="0" borderId="0" xfId="8" applyFont="1" applyBorder="1"/>
    <xf numFmtId="0" fontId="1" fillId="0" borderId="0" xfId="0" applyFont="1" applyFill="1" applyAlignment="1">
      <alignment horizontal="center"/>
    </xf>
    <xf numFmtId="0" fontId="0" fillId="0" borderId="3" xfId="0" applyFill="1" applyBorder="1" applyAlignment="1">
      <alignment horizontal="center"/>
    </xf>
    <xf numFmtId="0" fontId="12" fillId="0" borderId="3" xfId="0" applyFont="1" applyFill="1" applyBorder="1" applyAlignment="1"/>
    <xf numFmtId="0" fontId="1" fillId="0" borderId="3" xfId="0" applyFont="1" applyFill="1" applyBorder="1"/>
    <xf numFmtId="0" fontId="0" fillId="0" borderId="3" xfId="0" applyFill="1" applyBorder="1"/>
    <xf numFmtId="0" fontId="12" fillId="0" borderId="0" xfId="0" applyFont="1" applyFill="1" applyBorder="1" applyAlignment="1"/>
    <xf numFmtId="0" fontId="12" fillId="0" borderId="4" xfId="0" applyFont="1" applyFill="1" applyBorder="1" applyAlignment="1" applyProtection="1">
      <alignment horizontal="center"/>
    </xf>
    <xf numFmtId="0" fontId="12" fillId="0" borderId="4" xfId="0" applyFont="1" applyFill="1" applyBorder="1" applyProtection="1"/>
    <xf numFmtId="0" fontId="12" fillId="0" borderId="0" xfId="0" applyFont="1"/>
    <xf numFmtId="0" fontId="12" fillId="0" borderId="4" xfId="0" applyFont="1" applyBorder="1"/>
    <xf numFmtId="0" fontId="28" fillId="0" borderId="0" xfId="0" applyFont="1"/>
    <xf numFmtId="0" fontId="51" fillId="6" borderId="0" xfId="0" applyFont="1" applyFill="1" applyBorder="1" applyAlignment="1">
      <alignment horizontal="left"/>
    </xf>
    <xf numFmtId="166" fontId="12" fillId="0" borderId="0" xfId="4" applyFont="1" applyFill="1"/>
    <xf numFmtId="0" fontId="12" fillId="0" borderId="22" xfId="0" applyFont="1" applyBorder="1" applyAlignment="1">
      <alignment horizontal="left"/>
    </xf>
    <xf numFmtId="0" fontId="1" fillId="0" borderId="22" xfId="0" applyFont="1" applyBorder="1" applyAlignment="1">
      <alignment horizontal="left"/>
    </xf>
    <xf numFmtId="0" fontId="12" fillId="0" borderId="42" xfId="0" applyFont="1" applyBorder="1" applyAlignment="1">
      <alignment horizontal="left"/>
    </xf>
    <xf numFmtId="0" fontId="1" fillId="0" borderId="43" xfId="0" applyFont="1" applyBorder="1" applyAlignment="1">
      <alignment horizontal="left"/>
    </xf>
    <xf numFmtId="0" fontId="37" fillId="0" borderId="0" xfId="8" applyBorder="1" applyAlignment="1">
      <alignment vertical="center"/>
    </xf>
    <xf numFmtId="0" fontId="37" fillId="0" borderId="34" xfId="8" applyBorder="1" applyAlignment="1" applyProtection="1">
      <alignment horizontal="center"/>
      <protection locked="0"/>
    </xf>
    <xf numFmtId="0" fontId="39" fillId="0" borderId="25" xfId="8" applyFont="1" applyBorder="1"/>
    <xf numFmtId="0" fontId="37" fillId="0" borderId="0" xfId="8" applyBorder="1" applyAlignment="1" applyProtection="1">
      <protection locked="0"/>
    </xf>
    <xf numFmtId="0" fontId="37" fillId="0" borderId="9" xfId="8" applyBorder="1"/>
    <xf numFmtId="0" fontId="56" fillId="0" borderId="3" xfId="8" applyFont="1" applyBorder="1"/>
    <xf numFmtId="0" fontId="37" fillId="0" borderId="3" xfId="8" applyFill="1" applyBorder="1"/>
    <xf numFmtId="0" fontId="37" fillId="0" borderId="3" xfId="8" applyBorder="1" applyAlignment="1">
      <alignment vertical="center"/>
    </xf>
    <xf numFmtId="0" fontId="37" fillId="0" borderId="0" xfId="8" applyFont="1" applyBorder="1" applyAlignment="1">
      <alignment vertical="center" wrapText="1"/>
    </xf>
    <xf numFmtId="0" fontId="55" fillId="0" borderId="39" xfId="8" applyFont="1" applyBorder="1" applyAlignment="1">
      <alignment vertical="center"/>
    </xf>
    <xf numFmtId="0" fontId="37" fillId="0" borderId="1" xfId="8" applyBorder="1" applyAlignment="1"/>
    <xf numFmtId="0" fontId="37" fillId="0" borderId="0" xfId="8" applyFont="1" applyBorder="1" applyAlignment="1">
      <alignment vertical="top" wrapText="1"/>
    </xf>
    <xf numFmtId="0" fontId="37" fillId="0" borderId="29" xfId="8" applyBorder="1"/>
    <xf numFmtId="0" fontId="37" fillId="0" borderId="3" xfId="8" applyBorder="1" applyAlignment="1">
      <alignment horizontal="left" vertical="center"/>
    </xf>
    <xf numFmtId="0" fontId="37" fillId="0" borderId="44" xfId="8" applyBorder="1"/>
    <xf numFmtId="0" fontId="57" fillId="0" borderId="2" xfId="8" applyFont="1" applyBorder="1" applyAlignment="1">
      <alignment vertical="top"/>
    </xf>
    <xf numFmtId="0" fontId="37" fillId="0" borderId="22" xfId="8" applyBorder="1" applyProtection="1">
      <protection locked="0"/>
    </xf>
    <xf numFmtId="0" fontId="39" fillId="0" borderId="22" xfId="8" applyFont="1" applyBorder="1" applyProtection="1">
      <protection locked="0"/>
    </xf>
    <xf numFmtId="0" fontId="12" fillId="0" borderId="45" xfId="0" applyFont="1" applyBorder="1" applyAlignment="1"/>
    <xf numFmtId="0" fontId="37" fillId="0" borderId="22" xfId="8" applyBorder="1" applyAlignment="1" applyProtection="1">
      <alignment horizontal="center"/>
      <protection locked="0"/>
    </xf>
    <xf numFmtId="0" fontId="37" fillId="0" borderId="0" xfId="8" applyFont="1" applyBorder="1" applyAlignment="1">
      <alignment horizontal="left" vertical="center" wrapText="1"/>
    </xf>
    <xf numFmtId="0" fontId="37" fillId="0" borderId="22" xfId="8" applyBorder="1"/>
    <xf numFmtId="0" fontId="58" fillId="0" borderId="0" xfId="0" applyFont="1"/>
    <xf numFmtId="0" fontId="58" fillId="0" borderId="8" xfId="0" applyFont="1" applyBorder="1"/>
    <xf numFmtId="0" fontId="58" fillId="0" borderId="3" xfId="0" applyFont="1" applyBorder="1"/>
    <xf numFmtId="165" fontId="12" fillId="0" borderId="3" xfId="0" applyNumberFormat="1" applyFont="1" applyFill="1" applyBorder="1"/>
    <xf numFmtId="14" fontId="12" fillId="0" borderId="3" xfId="0" applyNumberFormat="1" applyFont="1" applyFill="1" applyBorder="1"/>
    <xf numFmtId="0" fontId="16" fillId="0" borderId="3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left"/>
    </xf>
    <xf numFmtId="0" fontId="12" fillId="0" borderId="4" xfId="0" applyFont="1" applyFill="1" applyBorder="1"/>
    <xf numFmtId="0" fontId="12" fillId="0" borderId="8" xfId="0" applyFont="1" applyFill="1" applyBorder="1"/>
    <xf numFmtId="0" fontId="4" fillId="0" borderId="0" xfId="0" applyFont="1" applyBorder="1" applyAlignment="1">
      <alignment horizontal="center"/>
    </xf>
    <xf numFmtId="0" fontId="12" fillId="0" borderId="0" xfId="0" applyFont="1" applyBorder="1" applyAlignment="1"/>
    <xf numFmtId="0" fontId="12" fillId="0" borderId="41" xfId="0" applyFont="1" applyBorder="1" applyAlignment="1">
      <alignment horizontal="center"/>
    </xf>
    <xf numFmtId="0" fontId="12" fillId="0" borderId="5" xfId="0" applyFont="1" applyFill="1" applyBorder="1" applyAlignment="1">
      <alignment horizontal="center"/>
    </xf>
    <xf numFmtId="0" fontId="12" fillId="0" borderId="58" xfId="0" applyFont="1" applyFill="1" applyBorder="1" applyProtection="1"/>
    <xf numFmtId="0" fontId="38" fillId="0" borderId="58" xfId="0" applyFont="1" applyFill="1" applyBorder="1" applyAlignment="1">
      <alignment horizontal="left"/>
    </xf>
    <xf numFmtId="0" fontId="12" fillId="0" borderId="3" xfId="0" applyFont="1" applyFill="1" applyBorder="1" applyProtection="1"/>
    <xf numFmtId="0" fontId="0" fillId="0" borderId="4" xfId="0" applyBorder="1" applyAlignment="1">
      <alignment horizontal="left"/>
    </xf>
    <xf numFmtId="0" fontId="38" fillId="0" borderId="58" xfId="0" applyFont="1" applyFill="1" applyBorder="1" applyAlignment="1">
      <alignment horizontal="left"/>
    </xf>
    <xf numFmtId="0" fontId="12" fillId="0" borderId="4" xfId="0" applyFont="1" applyBorder="1" applyAlignment="1">
      <alignment horizontal="left"/>
    </xf>
    <xf numFmtId="0" fontId="38" fillId="0" borderId="58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1" fillId="0" borderId="8" xfId="0" applyFont="1" applyBorder="1"/>
    <xf numFmtId="0" fontId="38" fillId="0" borderId="59" xfId="0" applyFont="1" applyFill="1" applyBorder="1" applyAlignment="1">
      <alignment horizontal="left"/>
    </xf>
    <xf numFmtId="0" fontId="38" fillId="0" borderId="60" xfId="0" applyFont="1" applyFill="1" applyBorder="1" applyAlignment="1">
      <alignment horizontal="left"/>
    </xf>
    <xf numFmtId="0" fontId="38" fillId="7" borderId="58" xfId="0" applyFont="1" applyFill="1" applyBorder="1" applyAlignment="1">
      <alignment horizontal="left"/>
    </xf>
    <xf numFmtId="0" fontId="38" fillId="0" borderId="58" xfId="0" applyFont="1" applyBorder="1" applyAlignment="1">
      <alignment horizontal="left"/>
    </xf>
    <xf numFmtId="0" fontId="59" fillId="0" borderId="0" xfId="0" applyFont="1"/>
    <xf numFmtId="0" fontId="59" fillId="0" borderId="8" xfId="0" applyFont="1" applyBorder="1"/>
    <xf numFmtId="0" fontId="28" fillId="0" borderId="0" xfId="0" applyFont="1" applyAlignment="1">
      <alignment horizontal="left"/>
    </xf>
    <xf numFmtId="166" fontId="12" fillId="0" borderId="0" xfId="4" applyFont="1"/>
    <xf numFmtId="0" fontId="38" fillId="0" borderId="58" xfId="0" applyFont="1" applyBorder="1" applyAlignment="1">
      <alignment horizontal="left"/>
    </xf>
    <xf numFmtId="0" fontId="38" fillId="0" borderId="60" xfId="0" applyFont="1" applyFill="1" applyBorder="1" applyAlignment="1">
      <alignment horizontal="center"/>
    </xf>
    <xf numFmtId="0" fontId="15" fillId="0" borderId="3" xfId="0" applyFont="1" applyFill="1" applyBorder="1"/>
    <xf numFmtId="0" fontId="12" fillId="0" borderId="0" xfId="0" applyFont="1" applyFill="1" applyBorder="1" applyAlignment="1">
      <alignment horizontal="left"/>
    </xf>
    <xf numFmtId="0" fontId="12" fillId="0" borderId="46" xfId="0" applyFont="1" applyFill="1" applyBorder="1" applyAlignment="1">
      <alignment horizontal="left"/>
    </xf>
    <xf numFmtId="0" fontId="43" fillId="6" borderId="0" xfId="0" applyFont="1" applyFill="1" applyBorder="1" applyAlignment="1">
      <alignment horizontal="center"/>
    </xf>
    <xf numFmtId="0" fontId="51" fillId="6" borderId="0" xfId="0" applyFont="1" applyFill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12" fillId="0" borderId="3" xfId="0" applyFont="1" applyBorder="1" applyProtection="1"/>
    <xf numFmtId="0" fontId="12" fillId="0" borderId="4" xfId="0" applyFont="1" applyBorder="1" applyProtection="1"/>
    <xf numFmtId="0" fontId="0" fillId="0" borderId="0" xfId="0" applyBorder="1"/>
    <xf numFmtId="0" fontId="12" fillId="0" borderId="0" xfId="0" applyFont="1" applyFill="1" applyBorder="1" applyProtection="1"/>
    <xf numFmtId="0" fontId="20" fillId="0" borderId="0" xfId="0" applyFont="1"/>
    <xf numFmtId="170" fontId="4" fillId="0" borderId="0" xfId="0" applyNumberFormat="1" applyFont="1" applyAlignment="1"/>
    <xf numFmtId="0" fontId="4" fillId="0" borderId="0" xfId="0" applyFont="1" applyAlignment="1"/>
    <xf numFmtId="0" fontId="17" fillId="0" borderId="0" xfId="0" applyFont="1" applyAlignment="1"/>
    <xf numFmtId="0" fontId="14" fillId="0" borderId="0" xfId="0" applyFont="1" applyAlignment="1"/>
    <xf numFmtId="0" fontId="5" fillId="0" borderId="0" xfId="0" applyFont="1" applyAlignment="1">
      <alignment horizontal="center" vertical="center"/>
    </xf>
    <xf numFmtId="0" fontId="15" fillId="0" borderId="3" xfId="0" applyFont="1" applyBorder="1" applyAlignment="1"/>
    <xf numFmtId="0" fontId="40" fillId="0" borderId="0" xfId="6" applyFont="1" applyAlignment="1">
      <alignment horizontal="right"/>
    </xf>
    <xf numFmtId="0" fontId="1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3" xfId="0" applyFont="1" applyBorder="1" applyAlignment="1">
      <alignment horizontal="left"/>
    </xf>
    <xf numFmtId="0" fontId="12" fillId="0" borderId="3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2" fillId="0" borderId="46" xfId="0" applyFont="1" applyFill="1" applyBorder="1" applyAlignment="1">
      <alignment horizontal="left"/>
    </xf>
    <xf numFmtId="0" fontId="12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46" xfId="0" applyFont="1" applyBorder="1" applyAlignment="1">
      <alignment horizontal="left"/>
    </xf>
    <xf numFmtId="0" fontId="13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5" fontId="43" fillId="6" borderId="3" xfId="0" applyNumberFormat="1" applyFont="1" applyFill="1" applyBorder="1" applyAlignment="1">
      <alignment horizontal="center"/>
    </xf>
    <xf numFmtId="15" fontId="43" fillId="6" borderId="0" xfId="0" applyNumberFormat="1" applyFont="1" applyFill="1" applyBorder="1" applyAlignment="1">
      <alignment horizontal="center"/>
    </xf>
    <xf numFmtId="0" fontId="51" fillId="6" borderId="3" xfId="0" applyFont="1" applyFill="1" applyBorder="1" applyAlignment="1">
      <alignment horizontal="center"/>
    </xf>
    <xf numFmtId="0" fontId="51" fillId="6" borderId="0" xfId="0" applyFont="1" applyFill="1" applyBorder="1" applyAlignment="1">
      <alignment horizontal="center"/>
    </xf>
    <xf numFmtId="0" fontId="12" fillId="0" borderId="46" xfId="0" applyFont="1" applyBorder="1" applyAlignment="1">
      <alignment horizontal="left"/>
    </xf>
    <xf numFmtId="170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4" fillId="0" borderId="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46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43" fillId="6" borderId="3" xfId="0" applyFont="1" applyFill="1" applyBorder="1" applyAlignment="1">
      <alignment horizontal="center"/>
    </xf>
    <xf numFmtId="0" fontId="43" fillId="6" borderId="0" xfId="0" applyFont="1" applyFill="1" applyBorder="1" applyAlignment="1">
      <alignment horizontal="center"/>
    </xf>
    <xf numFmtId="0" fontId="4" fillId="0" borderId="47" xfId="0" applyFont="1" applyBorder="1" applyAlignment="1">
      <alignment horizontal="center"/>
    </xf>
    <xf numFmtId="0" fontId="4" fillId="0" borderId="48" xfId="0" applyFont="1" applyBorder="1" applyAlignment="1">
      <alignment horizontal="center"/>
    </xf>
    <xf numFmtId="169" fontId="7" fillId="0" borderId="0" xfId="0" applyNumberFormat="1" applyFont="1" applyAlignment="1">
      <alignment horizontal="left"/>
    </xf>
    <xf numFmtId="0" fontId="6" fillId="0" borderId="49" xfId="0" applyFont="1" applyBorder="1" applyAlignment="1">
      <alignment horizontal="center"/>
    </xf>
    <xf numFmtId="0" fontId="12" fillId="0" borderId="9" xfId="0" applyFont="1" applyBorder="1" applyAlignment="1">
      <alignment horizontal="left"/>
    </xf>
    <xf numFmtId="0" fontId="12" fillId="0" borderId="24" xfId="0" applyFont="1" applyBorder="1" applyAlignment="1">
      <alignment horizontal="left"/>
    </xf>
    <xf numFmtId="0" fontId="12" fillId="0" borderId="26" xfId="0" applyFont="1" applyBorder="1" applyAlignment="1">
      <alignment horizontal="left"/>
    </xf>
    <xf numFmtId="0" fontId="16" fillId="0" borderId="46" xfId="0" applyFont="1" applyBorder="1" applyAlignment="1">
      <alignment horizontal="left"/>
    </xf>
    <xf numFmtId="0" fontId="16" fillId="0" borderId="0" xfId="0" applyFont="1" applyFill="1" applyBorder="1" applyAlignment="1">
      <alignment horizontal="left"/>
    </xf>
    <xf numFmtId="0" fontId="16" fillId="0" borderId="46" xfId="0" applyFont="1" applyFill="1" applyBorder="1" applyAlignment="1">
      <alignment horizontal="left"/>
    </xf>
    <xf numFmtId="0" fontId="51" fillId="6" borderId="0" xfId="0" applyFont="1" applyFill="1" applyBorder="1" applyAlignment="1">
      <alignment horizontal="left"/>
    </xf>
    <xf numFmtId="0" fontId="6" fillId="0" borderId="47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2" fillId="0" borderId="9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/>
    </xf>
    <xf numFmtId="16" fontId="12" fillId="0" borderId="3" xfId="0" applyNumberFormat="1" applyFont="1" applyFill="1" applyBorder="1" applyAlignment="1">
      <alignment horizontal="left"/>
    </xf>
    <xf numFmtId="0" fontId="4" fillId="0" borderId="47" xfId="0" applyFont="1" applyFill="1" applyBorder="1" applyAlignment="1">
      <alignment horizontal="center"/>
    </xf>
    <xf numFmtId="0" fontId="4" fillId="0" borderId="48" xfId="0" applyFont="1" applyFill="1" applyBorder="1" applyAlignment="1">
      <alignment horizontal="center"/>
    </xf>
    <xf numFmtId="0" fontId="4" fillId="0" borderId="2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1" fillId="0" borderId="22" xfId="0" applyFont="1" applyBorder="1" applyAlignment="1">
      <alignment horizontal="left"/>
    </xf>
    <xf numFmtId="0" fontId="1" fillId="0" borderId="50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22" xfId="0" applyFont="1" applyBorder="1" applyAlignment="1">
      <alignment horizontal="left"/>
    </xf>
    <xf numFmtId="0" fontId="4" fillId="0" borderId="50" xfId="0" applyFont="1" applyBorder="1" applyAlignment="1">
      <alignment horizontal="left"/>
    </xf>
    <xf numFmtId="0" fontId="12" fillId="0" borderId="8" xfId="0" applyFont="1" applyBorder="1" applyAlignment="1">
      <alignment horizontal="left"/>
    </xf>
    <xf numFmtId="0" fontId="12" fillId="0" borderId="22" xfId="0" applyFont="1" applyBorder="1" applyAlignment="1">
      <alignment horizontal="left"/>
    </xf>
    <xf numFmtId="0" fontId="12" fillId="0" borderId="50" xfId="0" applyFont="1" applyBorder="1" applyAlignment="1">
      <alignment horizontal="left"/>
    </xf>
    <xf numFmtId="15" fontId="11" fillId="0" borderId="0" xfId="2" applyNumberFormat="1" applyBorder="1" applyAlignment="1" applyProtection="1">
      <alignment horizontal="center"/>
    </xf>
    <xf numFmtId="0" fontId="19" fillId="0" borderId="0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8" fillId="0" borderId="25" xfId="0" applyFont="1" applyFill="1" applyBorder="1" applyAlignment="1">
      <alignment horizontal="center"/>
    </xf>
    <xf numFmtId="0" fontId="8" fillId="0" borderId="24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37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38" xfId="0" applyFont="1" applyFill="1" applyBorder="1" applyAlignment="1">
      <alignment horizontal="center"/>
    </xf>
    <xf numFmtId="0" fontId="8" fillId="0" borderId="39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0" xfId="0" applyFont="1" applyFill="1" applyBorder="1" applyAlignment="1">
      <alignment horizontal="center"/>
    </xf>
    <xf numFmtId="0" fontId="4" fillId="0" borderId="3" xfId="0" applyFont="1" applyBorder="1" applyAlignment="1">
      <alignment horizontal="left"/>
    </xf>
    <xf numFmtId="0" fontId="4" fillId="0" borderId="46" xfId="0" applyFont="1" applyBorder="1" applyAlignment="1">
      <alignment horizontal="left"/>
    </xf>
    <xf numFmtId="0" fontId="60" fillId="6" borderId="39" xfId="0" applyFont="1" applyFill="1" applyBorder="1" applyAlignment="1">
      <alignment horizontal="left"/>
    </xf>
    <xf numFmtId="0" fontId="60" fillId="6" borderId="40" xfId="0" applyFont="1" applyFill="1" applyBorder="1" applyAlignment="1">
      <alignment horizontal="left"/>
    </xf>
    <xf numFmtId="0" fontId="60" fillId="6" borderId="25" xfId="0" applyFont="1" applyFill="1" applyBorder="1" applyAlignment="1">
      <alignment horizontal="left"/>
    </xf>
    <xf numFmtId="0" fontId="60" fillId="6" borderId="27" xfId="0" applyFont="1" applyFill="1" applyBorder="1" applyAlignment="1">
      <alignment horizontal="left"/>
    </xf>
    <xf numFmtId="15" fontId="60" fillId="6" borderId="37" xfId="0" applyNumberFormat="1" applyFont="1" applyFill="1" applyBorder="1" applyAlignment="1">
      <alignment horizontal="left"/>
    </xf>
    <xf numFmtId="0" fontId="60" fillId="6" borderId="38" xfId="0" applyFont="1" applyFill="1" applyBorder="1" applyAlignment="1">
      <alignment horizontal="left"/>
    </xf>
    <xf numFmtId="0" fontId="7" fillId="0" borderId="0" xfId="0" applyFont="1" applyBorder="1" applyAlignment="1">
      <alignment horizontal="left"/>
    </xf>
    <xf numFmtId="15" fontId="7" fillId="0" borderId="0" xfId="0" applyNumberFormat="1" applyFont="1" applyBorder="1" applyAlignment="1">
      <alignment horizontal="left"/>
    </xf>
    <xf numFmtId="0" fontId="37" fillId="0" borderId="0" xfId="8" applyBorder="1" applyAlignment="1">
      <alignment horizontal="left" vertical="top" wrapText="1"/>
    </xf>
    <xf numFmtId="0" fontId="37" fillId="0" borderId="3" xfId="8" applyBorder="1" applyAlignment="1">
      <alignment horizontal="left"/>
    </xf>
    <xf numFmtId="0" fontId="37" fillId="0" borderId="0" xfId="8" applyBorder="1" applyAlignment="1">
      <alignment horizontal="left"/>
    </xf>
    <xf numFmtId="0" fontId="37" fillId="0" borderId="22" xfId="8" applyBorder="1" applyAlignment="1" applyProtection="1">
      <alignment horizontal="center"/>
      <protection locked="0"/>
    </xf>
    <xf numFmtId="0" fontId="39" fillId="8" borderId="0" xfId="8" applyFont="1" applyFill="1" applyBorder="1" applyAlignment="1">
      <alignment horizontal="center" vertical="center" wrapText="1"/>
    </xf>
    <xf numFmtId="0" fontId="37" fillId="0" borderId="0" xfId="8" applyBorder="1" applyAlignment="1">
      <alignment horizontal="center"/>
    </xf>
    <xf numFmtId="0" fontId="37" fillId="0" borderId="46" xfId="8" applyBorder="1" applyAlignment="1">
      <alignment horizontal="center"/>
    </xf>
    <xf numFmtId="0" fontId="37" fillId="0" borderId="0" xfId="8" applyFont="1" applyBorder="1" applyAlignment="1">
      <alignment horizontal="left" vertical="center" wrapText="1"/>
    </xf>
    <xf numFmtId="0" fontId="56" fillId="8" borderId="24" xfId="8" applyFont="1" applyFill="1" applyBorder="1" applyAlignment="1">
      <alignment horizontal="center" vertical="center" wrapText="1"/>
    </xf>
    <xf numFmtId="0" fontId="56" fillId="8" borderId="0" xfId="8" applyFont="1" applyFill="1" applyBorder="1" applyAlignment="1">
      <alignment horizontal="center" vertical="center" wrapText="1"/>
    </xf>
    <xf numFmtId="0" fontId="56" fillId="8" borderId="1" xfId="8" applyFont="1" applyFill="1" applyBorder="1" applyAlignment="1">
      <alignment horizontal="center" vertical="center" wrapText="1"/>
    </xf>
    <xf numFmtId="0" fontId="53" fillId="0" borderId="0" xfId="8" applyFont="1" applyBorder="1" applyAlignment="1">
      <alignment horizontal="center"/>
    </xf>
    <xf numFmtId="0" fontId="61" fillId="0" borderId="0" xfId="8" applyFont="1" applyAlignment="1">
      <alignment horizontal="center"/>
    </xf>
    <xf numFmtId="0" fontId="62" fillId="0" borderId="0" xfId="8" applyFont="1" applyAlignment="1"/>
    <xf numFmtId="0" fontId="37" fillId="0" borderId="51" xfId="8" applyBorder="1" applyAlignment="1" applyProtection="1">
      <alignment horizontal="center"/>
      <protection locked="0"/>
    </xf>
    <xf numFmtId="168" fontId="37" fillId="0" borderId="51" xfId="8" applyNumberFormat="1" applyBorder="1" applyAlignment="1" applyProtection="1">
      <alignment horizontal="center"/>
      <protection locked="0"/>
    </xf>
    <xf numFmtId="0" fontId="12" fillId="0" borderId="3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4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4" xfId="0" applyBorder="1" applyAlignment="1">
      <alignment horizontal="center"/>
    </xf>
    <xf numFmtId="16" fontId="12" fillId="0" borderId="3" xfId="0" applyNumberFormat="1" applyFont="1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3" xfId="0" applyFont="1" applyBorder="1" applyAlignment="1">
      <alignment horizontal="left"/>
    </xf>
    <xf numFmtId="15" fontId="19" fillId="0" borderId="0" xfId="0" applyNumberFormat="1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6" xfId="0" applyFont="1" applyFill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5" fillId="0" borderId="46" xfId="0" applyFont="1" applyBorder="1" applyAlignment="1">
      <alignment horizontal="left"/>
    </xf>
    <xf numFmtId="0" fontId="6" fillId="0" borderId="0" xfId="0" applyFont="1" applyAlignment="1">
      <alignment horizontal="center"/>
    </xf>
    <xf numFmtId="0" fontId="4" fillId="0" borderId="6" xfId="0" applyFont="1" applyBorder="1" applyAlignment="1">
      <alignment horizontal="left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167" fontId="7" fillId="0" borderId="1" xfId="0" applyNumberFormat="1" applyFont="1" applyBorder="1" applyAlignment="1">
      <alignment horizontal="left"/>
    </xf>
    <xf numFmtId="167" fontId="20" fillId="0" borderId="6" xfId="0" applyNumberFormat="1" applyFont="1" applyBorder="1" applyAlignment="1">
      <alignment horizontal="left"/>
    </xf>
    <xf numFmtId="0" fontId="4" fillId="0" borderId="1" xfId="0" applyFont="1" applyBorder="1" applyAlignment="1">
      <alignment horizontal="left"/>
    </xf>
    <xf numFmtId="167" fontId="20" fillId="0" borderId="1" xfId="0" applyNumberFormat="1" applyFont="1" applyBorder="1" applyAlignment="1">
      <alignment horizontal="left"/>
    </xf>
    <xf numFmtId="0" fontId="20" fillId="9" borderId="1" xfId="0" applyFont="1" applyFill="1" applyBorder="1" applyAlignment="1">
      <alignment horizontal="left"/>
    </xf>
    <xf numFmtId="0" fontId="6" fillId="0" borderId="6" xfId="0" applyFont="1" applyBorder="1" applyAlignment="1">
      <alignment horizontal="left"/>
    </xf>
    <xf numFmtId="0" fontId="4" fillId="9" borderId="6" xfId="0" applyFont="1" applyFill="1" applyBorder="1" applyAlignment="1">
      <alignment horizontal="center"/>
    </xf>
    <xf numFmtId="167" fontId="19" fillId="0" borderId="1" xfId="0" applyNumberFormat="1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4" fillId="2" borderId="6" xfId="0" applyNumberFormat="1" applyFont="1" applyFill="1" applyBorder="1" applyAlignment="1" applyProtection="1">
      <alignment horizontal="left"/>
      <protection locked="0"/>
    </xf>
    <xf numFmtId="15" fontId="7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15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5" fontId="7" fillId="0" borderId="3" xfId="0" applyNumberFormat="1" applyFont="1" applyBorder="1" applyAlignment="1">
      <alignment horizontal="center"/>
    </xf>
    <xf numFmtId="15" fontId="7" fillId="0" borderId="0" xfId="0" applyNumberFormat="1" applyFont="1" applyBorder="1" applyAlignment="1">
      <alignment horizontal="center"/>
    </xf>
    <xf numFmtId="0" fontId="40" fillId="0" borderId="22" xfId="6" applyFont="1" applyBorder="1" applyAlignment="1" applyProtection="1">
      <alignment horizontal="center"/>
      <protection hidden="1"/>
    </xf>
    <xf numFmtId="0" fontId="40" fillId="0" borderId="34" xfId="6" applyFont="1" applyBorder="1" applyAlignment="1" applyProtection="1">
      <alignment horizontal="center"/>
      <protection hidden="1"/>
    </xf>
    <xf numFmtId="0" fontId="40" fillId="0" borderId="0" xfId="6" applyFont="1" applyBorder="1" applyAlignment="1">
      <alignment horizontal="right" vertical="center"/>
    </xf>
    <xf numFmtId="0" fontId="40" fillId="0" borderId="38" xfId="6" applyFont="1" applyBorder="1" applyAlignment="1">
      <alignment horizontal="right" vertical="center"/>
    </xf>
    <xf numFmtId="0" fontId="40" fillId="0" borderId="0" xfId="6" applyFont="1" applyBorder="1" applyAlignment="1">
      <alignment horizontal="right" vertical="center" wrapText="1"/>
    </xf>
    <xf numFmtId="0" fontId="40" fillId="0" borderId="8" xfId="6" applyFont="1" applyFill="1" applyBorder="1" applyAlignment="1">
      <alignment horizontal="center" vertical="center"/>
    </xf>
    <xf numFmtId="0" fontId="40" fillId="0" borderId="22" xfId="6" applyFont="1" applyFill="1" applyBorder="1" applyAlignment="1">
      <alignment horizontal="center" vertical="center"/>
    </xf>
    <xf numFmtId="0" fontId="64" fillId="3" borderId="35" xfId="6" applyFont="1" applyFill="1" applyBorder="1" applyAlignment="1" applyProtection="1">
      <alignment horizontal="center"/>
      <protection locked="0"/>
    </xf>
    <xf numFmtId="0" fontId="64" fillId="3" borderId="34" xfId="6" applyFont="1" applyFill="1" applyBorder="1" applyAlignment="1" applyProtection="1">
      <alignment horizontal="center"/>
      <protection locked="0"/>
    </xf>
    <xf numFmtId="0" fontId="64" fillId="3" borderId="35" xfId="6" applyFont="1" applyFill="1" applyBorder="1" applyAlignment="1" applyProtection="1">
      <alignment horizontal="center" vertical="center"/>
      <protection locked="0"/>
    </xf>
    <xf numFmtId="0" fontId="64" fillId="3" borderId="34" xfId="6" applyFont="1" applyFill="1" applyBorder="1" applyAlignment="1" applyProtection="1">
      <alignment horizontal="center" vertical="center"/>
      <protection locked="0"/>
    </xf>
    <xf numFmtId="0" fontId="40" fillId="3" borderId="22" xfId="6" applyFont="1" applyFill="1" applyBorder="1" applyAlignment="1" applyProtection="1">
      <alignment horizontal="center" vertical="center"/>
      <protection locked="0"/>
    </xf>
    <xf numFmtId="0" fontId="40" fillId="3" borderId="50" xfId="6" applyFont="1" applyFill="1" applyBorder="1" applyAlignment="1" applyProtection="1">
      <alignment horizontal="center" vertical="center"/>
      <protection locked="0"/>
    </xf>
    <xf numFmtId="0" fontId="65" fillId="0" borderId="54" xfId="6" applyFont="1" applyBorder="1" applyAlignment="1">
      <alignment horizontal="center" vertical="center"/>
    </xf>
    <xf numFmtId="0" fontId="65" fillId="0" borderId="55" xfId="6" applyFont="1" applyBorder="1" applyAlignment="1">
      <alignment horizontal="center" vertical="center"/>
    </xf>
    <xf numFmtId="0" fontId="65" fillId="0" borderId="56" xfId="6" applyFont="1" applyBorder="1" applyAlignment="1">
      <alignment horizontal="center" vertical="center"/>
    </xf>
    <xf numFmtId="0" fontId="66" fillId="0" borderId="54" xfId="6" applyFont="1" applyBorder="1" applyAlignment="1" applyProtection="1">
      <alignment horizontal="center" vertical="center"/>
      <protection locked="0"/>
    </xf>
    <xf numFmtId="0" fontId="66" fillId="0" borderId="55" xfId="6" applyFont="1" applyBorder="1" applyAlignment="1" applyProtection="1">
      <alignment horizontal="center" vertical="center"/>
      <protection locked="0"/>
    </xf>
    <xf numFmtId="0" fontId="66" fillId="0" borderId="56" xfId="6" applyFont="1" applyBorder="1" applyAlignment="1" applyProtection="1">
      <alignment horizontal="center" vertical="center"/>
      <protection locked="0"/>
    </xf>
    <xf numFmtId="0" fontId="67" fillId="0" borderId="57" xfId="6" applyFont="1" applyBorder="1" applyAlignment="1">
      <alignment horizontal="center" vertical="center"/>
    </xf>
    <xf numFmtId="0" fontId="67" fillId="0" borderId="14" xfId="6" applyFont="1" applyBorder="1" applyAlignment="1">
      <alignment horizontal="center" vertical="center"/>
    </xf>
    <xf numFmtId="0" fontId="67" fillId="0" borderId="15" xfId="6" applyFont="1" applyBorder="1" applyAlignment="1">
      <alignment horizontal="center" vertical="center"/>
    </xf>
    <xf numFmtId="0" fontId="66" fillId="0" borderId="35" xfId="6" applyFont="1" applyBorder="1" applyAlignment="1" applyProtection="1">
      <alignment horizontal="center" vertical="center"/>
      <protection locked="0"/>
    </xf>
    <xf numFmtId="0" fontId="66" fillId="0" borderId="34" xfId="6" applyFont="1" applyBorder="1" applyAlignment="1" applyProtection="1">
      <alignment horizontal="center" vertical="center"/>
      <protection locked="0"/>
    </xf>
    <xf numFmtId="0" fontId="66" fillId="0" borderId="23" xfId="6" applyFont="1" applyBorder="1" applyAlignment="1" applyProtection="1">
      <alignment horizontal="center" vertical="center"/>
      <protection locked="0"/>
    </xf>
    <xf numFmtId="0" fontId="42" fillId="0" borderId="34" xfId="6" applyFont="1" applyBorder="1" applyAlignment="1">
      <alignment horizontal="center" vertical="center"/>
    </xf>
    <xf numFmtId="0" fontId="46" fillId="0" borderId="34" xfId="6" applyFont="1" applyBorder="1" applyAlignment="1">
      <alignment horizontal="center" vertical="top"/>
    </xf>
    <xf numFmtId="0" fontId="43" fillId="4" borderId="34" xfId="6" applyFont="1" applyFill="1" applyBorder="1" applyAlignment="1">
      <alignment horizontal="center" vertical="center"/>
    </xf>
    <xf numFmtId="0" fontId="43" fillId="4" borderId="35" xfId="6" applyFont="1" applyFill="1" applyBorder="1" applyAlignment="1">
      <alignment horizontal="center" vertical="center" wrapText="1"/>
    </xf>
    <xf numFmtId="0" fontId="43" fillId="4" borderId="34" xfId="6" applyFont="1" applyFill="1" applyBorder="1" applyAlignment="1">
      <alignment horizontal="center" vertical="center" wrapText="1"/>
    </xf>
    <xf numFmtId="0" fontId="43" fillId="4" borderId="20" xfId="6" applyFont="1" applyFill="1" applyBorder="1" applyAlignment="1">
      <alignment horizontal="center" vertical="center"/>
    </xf>
    <xf numFmtId="0" fontId="43" fillId="4" borderId="21" xfId="6" applyFont="1" applyFill="1" applyBorder="1" applyAlignment="1">
      <alignment horizontal="center" vertical="center"/>
    </xf>
    <xf numFmtId="0" fontId="63" fillId="0" borderId="0" xfId="6" applyFont="1" applyFill="1" applyBorder="1" applyAlignment="1">
      <alignment horizontal="center"/>
    </xf>
    <xf numFmtId="0" fontId="45" fillId="5" borderId="0" xfId="6" applyFont="1" applyFill="1" applyBorder="1" applyAlignment="1">
      <alignment horizontal="center" vertical="center"/>
    </xf>
    <xf numFmtId="0" fontId="45" fillId="5" borderId="46" xfId="6" applyFont="1" applyFill="1" applyBorder="1" applyAlignment="1">
      <alignment horizontal="center" vertical="center"/>
    </xf>
    <xf numFmtId="0" fontId="45" fillId="5" borderId="52" xfId="6" applyFont="1" applyFill="1" applyBorder="1" applyAlignment="1">
      <alignment horizontal="center" vertical="center" wrapText="1"/>
    </xf>
    <xf numFmtId="0" fontId="45" fillId="5" borderId="53" xfId="6" applyFont="1" applyFill="1" applyBorder="1" applyAlignment="1">
      <alignment horizontal="center" vertical="center" wrapText="1"/>
    </xf>
    <xf numFmtId="0" fontId="45" fillId="5" borderId="9" xfId="6" applyFont="1" applyFill="1" applyBorder="1" applyAlignment="1">
      <alignment horizontal="center" vertical="center" wrapText="1"/>
    </xf>
    <xf numFmtId="0" fontId="45" fillId="5" borderId="26" xfId="6" applyFont="1" applyFill="1" applyBorder="1" applyAlignment="1">
      <alignment horizontal="center" vertical="center" wrapText="1"/>
    </xf>
    <xf numFmtId="0" fontId="45" fillId="5" borderId="9" xfId="6" applyFont="1" applyFill="1" applyBorder="1" applyAlignment="1">
      <alignment horizontal="center" vertical="center"/>
    </xf>
    <xf numFmtId="0" fontId="38" fillId="0" borderId="24" xfId="6" applyBorder="1"/>
    <xf numFmtId="0" fontId="38" fillId="0" borderId="26" xfId="6" applyBorder="1"/>
    <xf numFmtId="172" fontId="40" fillId="0" borderId="30" xfId="6" applyNumberFormat="1" applyFont="1" applyBorder="1" applyAlignment="1" applyProtection="1">
      <alignment horizontal="center"/>
      <protection hidden="1"/>
    </xf>
    <xf numFmtId="172" fontId="40" fillId="0" borderId="34" xfId="6" applyNumberFormat="1" applyFont="1" applyBorder="1" applyAlignment="1" applyProtection="1">
      <alignment horizontal="center"/>
      <protection hidden="1"/>
    </xf>
    <xf numFmtId="172" fontId="40" fillId="0" borderId="32" xfId="6" applyNumberFormat="1" applyFont="1" applyBorder="1" applyAlignment="1" applyProtection="1">
      <alignment horizontal="center"/>
      <protection hidden="1"/>
    </xf>
    <xf numFmtId="0" fontId="41" fillId="0" borderId="0" xfId="6" applyFont="1" applyAlignment="1">
      <alignment horizontal="center" vertical="center"/>
    </xf>
    <xf numFmtId="0" fontId="47" fillId="0" borderId="22" xfId="6" applyFont="1" applyBorder="1" applyAlignment="1">
      <alignment horizontal="center"/>
    </xf>
    <xf numFmtId="172" fontId="40" fillId="0" borderId="31" xfId="6" applyNumberFormat="1" applyFont="1" applyBorder="1" applyAlignment="1" applyProtection="1">
      <alignment horizontal="center"/>
      <protection locked="0"/>
    </xf>
    <xf numFmtId="172" fontId="40" fillId="0" borderId="34" xfId="6" applyNumberFormat="1" applyFont="1" applyBorder="1" applyAlignment="1" applyProtection="1">
      <alignment horizontal="center"/>
      <protection locked="0"/>
    </xf>
    <xf numFmtId="172" fontId="40" fillId="0" borderId="32" xfId="6" applyNumberFormat="1" applyFont="1" applyBorder="1" applyAlignment="1" applyProtection="1">
      <alignment horizontal="center"/>
      <protection locked="0"/>
    </xf>
    <xf numFmtId="172" fontId="40" fillId="0" borderId="34" xfId="6" applyNumberFormat="1" applyFont="1" applyBorder="1" applyAlignment="1" applyProtection="1">
      <alignment horizontal="left"/>
      <protection locked="0"/>
    </xf>
    <xf numFmtId="172" fontId="40" fillId="0" borderId="32" xfId="6" applyNumberFormat="1" applyFont="1" applyBorder="1" applyAlignment="1" applyProtection="1">
      <alignment horizontal="left"/>
      <protection locked="0"/>
    </xf>
    <xf numFmtId="0" fontId="50" fillId="0" borderId="0" xfId="6" applyFont="1" applyBorder="1" applyAlignment="1">
      <alignment horizontal="center" wrapText="1"/>
    </xf>
    <xf numFmtId="15" fontId="32" fillId="0" borderId="0" xfId="0" applyNumberFormat="1" applyFont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43" fillId="6" borderId="0" xfId="0" applyFont="1" applyFill="1" applyBorder="1" applyAlignment="1">
      <alignment horizontal="center" vertical="center"/>
    </xf>
  </cellXfs>
  <cellStyles count="12">
    <cellStyle name="Euro" xfId="1"/>
    <cellStyle name="Lien hypertexte" xfId="2" builtinId="8"/>
    <cellStyle name="Lien hypertexte 2" xfId="3"/>
    <cellStyle name="Monétaire" xfId="4" builtinId="4"/>
    <cellStyle name="Monétaire 2" xfId="5"/>
    <cellStyle name="Normal" xfId="0" builtinId="0"/>
    <cellStyle name="Normal 2" xfId="6"/>
    <cellStyle name="Normal 2 2" xfId="7"/>
    <cellStyle name="Normal 2 3" xfId="8"/>
    <cellStyle name="Normal 2_Book1" xfId="9"/>
    <cellStyle name="Normal 3" xfId="10"/>
    <cellStyle name="Währung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26</xdr:row>
      <xdr:rowOff>9525</xdr:rowOff>
    </xdr:from>
    <xdr:to>
      <xdr:col>8</xdr:col>
      <xdr:colOff>219075</xdr:colOff>
      <xdr:row>26</xdr:row>
      <xdr:rowOff>171450</xdr:rowOff>
    </xdr:to>
    <xdr:sp macro="" textlink="">
      <xdr:nvSpPr>
        <xdr:cNvPr id="110808" name="AutoShape 43"/>
        <xdr:cNvSpPr>
          <a:spLocks noChangeArrowheads="1"/>
        </xdr:cNvSpPr>
      </xdr:nvSpPr>
      <xdr:spPr bwMode="auto">
        <a:xfrm>
          <a:off x="1771650" y="6010275"/>
          <a:ext cx="428625" cy="1619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95250</xdr:colOff>
      <xdr:row>27</xdr:row>
      <xdr:rowOff>66675</xdr:rowOff>
    </xdr:from>
    <xdr:to>
      <xdr:col>8</xdr:col>
      <xdr:colOff>180975</xdr:colOff>
      <xdr:row>29</xdr:row>
      <xdr:rowOff>47625</xdr:rowOff>
    </xdr:to>
    <xdr:sp macro="" textlink="">
      <xdr:nvSpPr>
        <xdr:cNvPr id="110809" name="AutoShape 45"/>
        <xdr:cNvSpPr>
          <a:spLocks noChangeArrowheads="1"/>
        </xdr:cNvSpPr>
      </xdr:nvSpPr>
      <xdr:spPr bwMode="auto">
        <a:xfrm rot="-5400000">
          <a:off x="1843087" y="6196013"/>
          <a:ext cx="276225" cy="381000"/>
        </a:xfrm>
        <a:prstGeom prst="flowChartDelay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101600</xdr:colOff>
      <xdr:row>32</xdr:row>
      <xdr:rowOff>6350</xdr:rowOff>
    </xdr:from>
    <xdr:to>
      <xdr:col>8</xdr:col>
      <xdr:colOff>158750</xdr:colOff>
      <xdr:row>33</xdr:row>
      <xdr:rowOff>114300</xdr:rowOff>
    </xdr:to>
    <xdr:sp macro="" textlink="">
      <xdr:nvSpPr>
        <xdr:cNvPr id="4" name="Forme libre 3"/>
        <xdr:cNvSpPr/>
      </xdr:nvSpPr>
      <xdr:spPr>
        <a:xfrm rot="5400000">
          <a:off x="1819275" y="6956425"/>
          <a:ext cx="307975" cy="352425"/>
        </a:xfrm>
        <a:custGeom>
          <a:avLst/>
          <a:gdLst>
            <a:gd name="connsiteX0" fmla="*/ 0 w 260350"/>
            <a:gd name="connsiteY0" fmla="*/ 400050 h 400050"/>
            <a:gd name="connsiteX1" fmla="*/ 0 w 260350"/>
            <a:gd name="connsiteY1" fmla="*/ 0 h 400050"/>
            <a:gd name="connsiteX2" fmla="*/ 260350 w 260350"/>
            <a:gd name="connsiteY2" fmla="*/ 400050 h 400050"/>
            <a:gd name="connsiteX3" fmla="*/ 0 w 260350"/>
            <a:gd name="connsiteY3" fmla="*/ 400050 h 400050"/>
            <a:gd name="connsiteX0" fmla="*/ 0 w 317500"/>
            <a:gd name="connsiteY0" fmla="*/ 400050 h 400050"/>
            <a:gd name="connsiteX1" fmla="*/ 0 w 317500"/>
            <a:gd name="connsiteY1" fmla="*/ 0 h 400050"/>
            <a:gd name="connsiteX2" fmla="*/ 317500 w 317500"/>
            <a:gd name="connsiteY2" fmla="*/ 400050 h 400050"/>
            <a:gd name="connsiteX3" fmla="*/ 0 w 317500"/>
            <a:gd name="connsiteY3" fmla="*/ 400050 h 400050"/>
            <a:gd name="connsiteX0" fmla="*/ 0 w 317500"/>
            <a:gd name="connsiteY0" fmla="*/ 361950 h 361950"/>
            <a:gd name="connsiteX1" fmla="*/ 0 w 317500"/>
            <a:gd name="connsiteY1" fmla="*/ 0 h 361950"/>
            <a:gd name="connsiteX2" fmla="*/ 317500 w 317500"/>
            <a:gd name="connsiteY2" fmla="*/ 361950 h 361950"/>
            <a:gd name="connsiteX3" fmla="*/ 0 w 317500"/>
            <a:gd name="connsiteY3" fmla="*/ 361950 h 361950"/>
            <a:gd name="connsiteX0" fmla="*/ 0 w 317500"/>
            <a:gd name="connsiteY0" fmla="*/ 311150 h 311150"/>
            <a:gd name="connsiteX1" fmla="*/ 0 w 317500"/>
            <a:gd name="connsiteY1" fmla="*/ 0 h 311150"/>
            <a:gd name="connsiteX2" fmla="*/ 317500 w 317500"/>
            <a:gd name="connsiteY2" fmla="*/ 311150 h 311150"/>
            <a:gd name="connsiteX3" fmla="*/ 0 w 317500"/>
            <a:gd name="connsiteY3" fmla="*/ 311150 h 311150"/>
            <a:gd name="connsiteX0" fmla="*/ 0 w 317500"/>
            <a:gd name="connsiteY0" fmla="*/ 330200 h 330200"/>
            <a:gd name="connsiteX1" fmla="*/ 0 w 317500"/>
            <a:gd name="connsiteY1" fmla="*/ 0 h 330200"/>
            <a:gd name="connsiteX2" fmla="*/ 317500 w 317500"/>
            <a:gd name="connsiteY2" fmla="*/ 330200 h 330200"/>
            <a:gd name="connsiteX3" fmla="*/ 0 w 317500"/>
            <a:gd name="connsiteY3" fmla="*/ 330200 h 330200"/>
            <a:gd name="connsiteX0" fmla="*/ 0 w 317500"/>
            <a:gd name="connsiteY0" fmla="*/ 355600 h 355600"/>
            <a:gd name="connsiteX1" fmla="*/ 0 w 317500"/>
            <a:gd name="connsiteY1" fmla="*/ 0 h 355600"/>
            <a:gd name="connsiteX2" fmla="*/ 317500 w 317500"/>
            <a:gd name="connsiteY2" fmla="*/ 355600 h 355600"/>
            <a:gd name="connsiteX3" fmla="*/ 0 w 317500"/>
            <a:gd name="connsiteY3" fmla="*/ 355600 h 355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317500" h="355600">
              <a:moveTo>
                <a:pt x="0" y="355600"/>
              </a:moveTo>
              <a:lnTo>
                <a:pt x="0" y="0"/>
              </a:lnTo>
              <a:lnTo>
                <a:pt x="317500" y="355600"/>
              </a:lnTo>
              <a:lnTo>
                <a:pt x="0" y="355600"/>
              </a:lnTo>
              <a:close/>
            </a:path>
          </a:pathLst>
        </a:custGeom>
        <a:ln w="12700"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  <xdr:twoCellAnchor>
    <xdr:from>
      <xdr:col>22</xdr:col>
      <xdr:colOff>447675</xdr:colOff>
      <xdr:row>22</xdr:row>
      <xdr:rowOff>104775</xdr:rowOff>
    </xdr:from>
    <xdr:to>
      <xdr:col>22</xdr:col>
      <xdr:colOff>552451</xdr:colOff>
      <xdr:row>22</xdr:row>
      <xdr:rowOff>180975</xdr:rowOff>
    </xdr:to>
    <xdr:sp macro="" textlink="">
      <xdr:nvSpPr>
        <xdr:cNvPr id="5" name="Parenthèse fermante 4"/>
        <xdr:cNvSpPr/>
      </xdr:nvSpPr>
      <xdr:spPr>
        <a:xfrm>
          <a:off x="6153150" y="5514975"/>
          <a:ext cx="104776" cy="47625"/>
        </a:xfrm>
        <a:prstGeom prst="rightBracket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  <xdr:twoCellAnchor>
    <xdr:from>
      <xdr:col>22</xdr:col>
      <xdr:colOff>447675</xdr:colOff>
      <xdr:row>22</xdr:row>
      <xdr:rowOff>171450</xdr:rowOff>
    </xdr:from>
    <xdr:to>
      <xdr:col>22</xdr:col>
      <xdr:colOff>704850</xdr:colOff>
      <xdr:row>22</xdr:row>
      <xdr:rowOff>180976</xdr:rowOff>
    </xdr:to>
    <xdr:cxnSp macro="">
      <xdr:nvCxnSpPr>
        <xdr:cNvPr id="6" name="Connecteur droit 5"/>
        <xdr:cNvCxnSpPr/>
      </xdr:nvCxnSpPr>
      <xdr:spPr>
        <a:xfrm>
          <a:off x="6153150" y="5562600"/>
          <a:ext cx="257175" cy="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609600</xdr:colOff>
      <xdr:row>26</xdr:row>
      <xdr:rowOff>142875</xdr:rowOff>
    </xdr:from>
    <xdr:to>
      <xdr:col>22</xdr:col>
      <xdr:colOff>609600</xdr:colOff>
      <xdr:row>26</xdr:row>
      <xdr:rowOff>171450</xdr:rowOff>
    </xdr:to>
    <xdr:cxnSp macro="">
      <xdr:nvCxnSpPr>
        <xdr:cNvPr id="7" name="Connecteur droit 6"/>
        <xdr:cNvCxnSpPr/>
      </xdr:nvCxnSpPr>
      <xdr:spPr>
        <a:xfrm>
          <a:off x="6315075" y="6143625"/>
          <a:ext cx="0" cy="285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200025</xdr:colOff>
      <xdr:row>0</xdr:row>
      <xdr:rowOff>1952625</xdr:rowOff>
    </xdr:from>
    <xdr:to>
      <xdr:col>4</xdr:col>
      <xdr:colOff>190500</xdr:colOff>
      <xdr:row>1</xdr:row>
      <xdr:rowOff>142875</xdr:rowOff>
    </xdr:to>
    <xdr:pic>
      <xdr:nvPicPr>
        <xdr:cNvPr id="110815" name="Image 48" descr="CORNELIUS_NEW pas de phrase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5" y="1952625"/>
          <a:ext cx="1171575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22</xdr:col>
      <xdr:colOff>506731</xdr:colOff>
      <xdr:row>26</xdr:row>
      <xdr:rowOff>0</xdr:rowOff>
    </xdr:from>
    <xdr:to>
      <xdr:col>22</xdr:col>
      <xdr:colOff>552450</xdr:colOff>
      <xdr:row>26</xdr:row>
      <xdr:rowOff>161925</xdr:rowOff>
    </xdr:to>
    <xdr:sp macro="" textlink="">
      <xdr:nvSpPr>
        <xdr:cNvPr id="10" name="Parenthèse ouvrante 9"/>
        <xdr:cNvSpPr/>
      </xdr:nvSpPr>
      <xdr:spPr>
        <a:xfrm>
          <a:off x="6212206" y="6000750"/>
          <a:ext cx="45719" cy="161925"/>
        </a:xfrm>
        <a:prstGeom prst="leftBracket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  <xdr:twoCellAnchor>
    <xdr:from>
      <xdr:col>22</xdr:col>
      <xdr:colOff>548770</xdr:colOff>
      <xdr:row>26</xdr:row>
      <xdr:rowOff>0</xdr:rowOff>
    </xdr:from>
    <xdr:to>
      <xdr:col>22</xdr:col>
      <xdr:colOff>552450</xdr:colOff>
      <xdr:row>26</xdr:row>
      <xdr:rowOff>10843</xdr:rowOff>
    </xdr:to>
    <xdr:cxnSp macro="">
      <xdr:nvCxnSpPr>
        <xdr:cNvPr id="11" name="Connecteur droit 10"/>
        <xdr:cNvCxnSpPr>
          <a:stCxn id="10" idx="0"/>
        </xdr:cNvCxnSpPr>
      </xdr:nvCxnSpPr>
      <xdr:spPr>
        <a:xfrm flipH="1">
          <a:off x="6254245" y="6000750"/>
          <a:ext cx="3680" cy="1084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514353</xdr:colOff>
      <xdr:row>26</xdr:row>
      <xdr:rowOff>114301</xdr:rowOff>
    </xdr:from>
    <xdr:to>
      <xdr:col>22</xdr:col>
      <xdr:colOff>571500</xdr:colOff>
      <xdr:row>27</xdr:row>
      <xdr:rowOff>85728</xdr:rowOff>
    </xdr:to>
    <xdr:cxnSp macro="">
      <xdr:nvCxnSpPr>
        <xdr:cNvPr id="12" name="Connecteur en angle 11"/>
        <xdr:cNvCxnSpPr/>
      </xdr:nvCxnSpPr>
      <xdr:spPr>
        <a:xfrm rot="5400000" flipH="1" flipV="1">
          <a:off x="6172201" y="6162678"/>
          <a:ext cx="152402" cy="57147"/>
        </a:xfrm>
        <a:prstGeom prst="bentConnector3">
          <a:avLst>
            <a:gd name="adj1" fmla="val 50000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561975</xdr:colOff>
      <xdr:row>26</xdr:row>
      <xdr:rowOff>19050</xdr:rowOff>
    </xdr:from>
    <xdr:to>
      <xdr:col>22</xdr:col>
      <xdr:colOff>561975</xdr:colOff>
      <xdr:row>26</xdr:row>
      <xdr:rowOff>47625</xdr:rowOff>
    </xdr:to>
    <xdr:cxnSp macro="">
      <xdr:nvCxnSpPr>
        <xdr:cNvPr id="13" name="Connecteur droit 12"/>
        <xdr:cNvCxnSpPr/>
      </xdr:nvCxnSpPr>
      <xdr:spPr>
        <a:xfrm>
          <a:off x="6267450" y="6019800"/>
          <a:ext cx="0" cy="285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552450</xdr:colOff>
      <xdr:row>26</xdr:row>
      <xdr:rowOff>161925</xdr:rowOff>
    </xdr:from>
    <xdr:to>
      <xdr:col>22</xdr:col>
      <xdr:colOff>609600</xdr:colOff>
      <xdr:row>26</xdr:row>
      <xdr:rowOff>161925</xdr:rowOff>
    </xdr:to>
    <xdr:cxnSp macro="">
      <xdr:nvCxnSpPr>
        <xdr:cNvPr id="14" name="Connecteur droit 13"/>
        <xdr:cNvCxnSpPr>
          <a:stCxn id="10" idx="2"/>
        </xdr:cNvCxnSpPr>
      </xdr:nvCxnSpPr>
      <xdr:spPr>
        <a:xfrm>
          <a:off x="6257925" y="6162675"/>
          <a:ext cx="571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609600</xdr:colOff>
      <xdr:row>28</xdr:row>
      <xdr:rowOff>142875</xdr:rowOff>
    </xdr:from>
    <xdr:to>
      <xdr:col>22</xdr:col>
      <xdr:colOff>609600</xdr:colOff>
      <xdr:row>28</xdr:row>
      <xdr:rowOff>171450</xdr:rowOff>
    </xdr:to>
    <xdr:cxnSp macro="">
      <xdr:nvCxnSpPr>
        <xdr:cNvPr id="15" name="Connecteur droit 14"/>
        <xdr:cNvCxnSpPr/>
      </xdr:nvCxnSpPr>
      <xdr:spPr>
        <a:xfrm>
          <a:off x="6315075" y="6429375"/>
          <a:ext cx="0" cy="285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619125</xdr:colOff>
      <xdr:row>28</xdr:row>
      <xdr:rowOff>28575</xdr:rowOff>
    </xdr:from>
    <xdr:to>
      <xdr:col>22</xdr:col>
      <xdr:colOff>619125</xdr:colOff>
      <xdr:row>28</xdr:row>
      <xdr:rowOff>57150</xdr:rowOff>
    </xdr:to>
    <xdr:cxnSp macro="">
      <xdr:nvCxnSpPr>
        <xdr:cNvPr id="16" name="Connecteur droit 15"/>
        <xdr:cNvCxnSpPr/>
      </xdr:nvCxnSpPr>
      <xdr:spPr>
        <a:xfrm>
          <a:off x="6324600" y="6315075"/>
          <a:ext cx="0" cy="285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571499</xdr:colOff>
      <xdr:row>28</xdr:row>
      <xdr:rowOff>19051</xdr:rowOff>
    </xdr:from>
    <xdr:to>
      <xdr:col>22</xdr:col>
      <xdr:colOff>619124</xdr:colOff>
      <xdr:row>28</xdr:row>
      <xdr:rowOff>171451</xdr:rowOff>
    </xdr:to>
    <xdr:sp macro="" textlink="">
      <xdr:nvSpPr>
        <xdr:cNvPr id="17" name="Parenthèse ouvrante 16"/>
        <xdr:cNvSpPr/>
      </xdr:nvSpPr>
      <xdr:spPr>
        <a:xfrm>
          <a:off x="6276974" y="6305551"/>
          <a:ext cx="47625" cy="152400"/>
        </a:xfrm>
        <a:prstGeom prst="leftBracket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  <xdr:twoCellAnchor>
    <xdr:from>
      <xdr:col>22</xdr:col>
      <xdr:colOff>571499</xdr:colOff>
      <xdr:row>28</xdr:row>
      <xdr:rowOff>38101</xdr:rowOff>
    </xdr:from>
    <xdr:to>
      <xdr:col>22</xdr:col>
      <xdr:colOff>571500</xdr:colOff>
      <xdr:row>29</xdr:row>
      <xdr:rowOff>66675</xdr:rowOff>
    </xdr:to>
    <xdr:cxnSp macro="">
      <xdr:nvCxnSpPr>
        <xdr:cNvPr id="18" name="Connecteur droit 17"/>
        <xdr:cNvCxnSpPr/>
      </xdr:nvCxnSpPr>
      <xdr:spPr>
        <a:xfrm>
          <a:off x="6276974" y="6324601"/>
          <a:ext cx="1" cy="21907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30</xdr:row>
      <xdr:rowOff>0</xdr:rowOff>
    </xdr:from>
    <xdr:to>
      <xdr:col>8</xdr:col>
      <xdr:colOff>190500</xdr:colOff>
      <xdr:row>31</xdr:row>
      <xdr:rowOff>142875</xdr:rowOff>
    </xdr:to>
    <xdr:sp macro="" textlink="">
      <xdr:nvSpPr>
        <xdr:cNvPr id="110825" name="AutoShape 44"/>
        <xdr:cNvSpPr>
          <a:spLocks noChangeArrowheads="1"/>
        </xdr:cNvSpPr>
      </xdr:nvSpPr>
      <xdr:spPr bwMode="auto">
        <a:xfrm rot="5400000">
          <a:off x="1800225" y="6553200"/>
          <a:ext cx="333375" cy="428625"/>
        </a:xfrm>
        <a:prstGeom prst="moon">
          <a:avLst>
            <a:gd name="adj" fmla="val 77625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22</xdr:col>
      <xdr:colOff>506731</xdr:colOff>
      <xdr:row>24</xdr:row>
      <xdr:rowOff>0</xdr:rowOff>
    </xdr:from>
    <xdr:to>
      <xdr:col>22</xdr:col>
      <xdr:colOff>552450</xdr:colOff>
      <xdr:row>24</xdr:row>
      <xdr:rowOff>161925</xdr:rowOff>
    </xdr:to>
    <xdr:sp macro="" textlink="">
      <xdr:nvSpPr>
        <xdr:cNvPr id="20" name="Parenthèse ouvrante 19"/>
        <xdr:cNvSpPr/>
      </xdr:nvSpPr>
      <xdr:spPr>
        <a:xfrm>
          <a:off x="6212206" y="4972050"/>
          <a:ext cx="45719" cy="161925"/>
        </a:xfrm>
        <a:prstGeom prst="leftBracket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  <xdr:twoCellAnchor>
    <xdr:from>
      <xdr:col>22</xdr:col>
      <xdr:colOff>548770</xdr:colOff>
      <xdr:row>24</xdr:row>
      <xdr:rowOff>0</xdr:rowOff>
    </xdr:from>
    <xdr:to>
      <xdr:col>22</xdr:col>
      <xdr:colOff>552450</xdr:colOff>
      <xdr:row>24</xdr:row>
      <xdr:rowOff>10843</xdr:rowOff>
    </xdr:to>
    <xdr:cxnSp macro="">
      <xdr:nvCxnSpPr>
        <xdr:cNvPr id="21" name="Connecteur droit 20"/>
        <xdr:cNvCxnSpPr>
          <a:stCxn id="20" idx="0"/>
        </xdr:cNvCxnSpPr>
      </xdr:nvCxnSpPr>
      <xdr:spPr>
        <a:xfrm flipH="1">
          <a:off x="6254245" y="4972050"/>
          <a:ext cx="3680" cy="10843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514353</xdr:colOff>
      <xdr:row>24</xdr:row>
      <xdr:rowOff>114301</xdr:rowOff>
    </xdr:from>
    <xdr:to>
      <xdr:col>22</xdr:col>
      <xdr:colOff>571500</xdr:colOff>
      <xdr:row>25</xdr:row>
      <xdr:rowOff>85728</xdr:rowOff>
    </xdr:to>
    <xdr:cxnSp macro="">
      <xdr:nvCxnSpPr>
        <xdr:cNvPr id="22" name="Connecteur en angle 21"/>
        <xdr:cNvCxnSpPr/>
      </xdr:nvCxnSpPr>
      <xdr:spPr>
        <a:xfrm rot="5400000" flipH="1" flipV="1">
          <a:off x="6167438" y="5138741"/>
          <a:ext cx="161927" cy="57147"/>
        </a:xfrm>
        <a:prstGeom prst="bentConnector3">
          <a:avLst>
            <a:gd name="adj1" fmla="val 50000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561975</xdr:colOff>
      <xdr:row>24</xdr:row>
      <xdr:rowOff>19050</xdr:rowOff>
    </xdr:from>
    <xdr:to>
      <xdr:col>22</xdr:col>
      <xdr:colOff>561975</xdr:colOff>
      <xdr:row>24</xdr:row>
      <xdr:rowOff>47625</xdr:rowOff>
    </xdr:to>
    <xdr:cxnSp macro="">
      <xdr:nvCxnSpPr>
        <xdr:cNvPr id="23" name="Connecteur droit 22"/>
        <xdr:cNvCxnSpPr/>
      </xdr:nvCxnSpPr>
      <xdr:spPr>
        <a:xfrm>
          <a:off x="6267450" y="4991100"/>
          <a:ext cx="0" cy="285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552450</xdr:colOff>
      <xdr:row>24</xdr:row>
      <xdr:rowOff>161925</xdr:rowOff>
    </xdr:from>
    <xdr:to>
      <xdr:col>22</xdr:col>
      <xdr:colOff>609600</xdr:colOff>
      <xdr:row>24</xdr:row>
      <xdr:rowOff>161925</xdr:rowOff>
    </xdr:to>
    <xdr:cxnSp macro="">
      <xdr:nvCxnSpPr>
        <xdr:cNvPr id="24" name="Connecteur droit 23"/>
        <xdr:cNvCxnSpPr>
          <a:stCxn id="20" idx="2"/>
        </xdr:cNvCxnSpPr>
      </xdr:nvCxnSpPr>
      <xdr:spPr>
        <a:xfrm>
          <a:off x="6257925" y="5133975"/>
          <a:ext cx="571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847725</xdr:colOff>
      <xdr:row>0</xdr:row>
      <xdr:rowOff>19050</xdr:rowOff>
    </xdr:from>
    <xdr:ext cx="2600325" cy="264560"/>
    <xdr:sp macro="" textlink="">
      <xdr:nvSpPr>
        <xdr:cNvPr id="2" name="ZoneTexte 1"/>
        <xdr:cNvSpPr txBox="1"/>
      </xdr:nvSpPr>
      <xdr:spPr>
        <a:xfrm>
          <a:off x="4048125" y="19050"/>
          <a:ext cx="26003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CA" sz="1200" b="1">
              <a:solidFill>
                <a:schemeClr val="tx2"/>
              </a:solidFill>
            </a:rPr>
            <a:t>BON DE COMMANDE - ORDER FORM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qua-svr1\Data\Users\lavjr\Desktop\BC%20spa%202014c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ynasty 2014"/>
      <sheetName val="SPA"/>
      <sheetName val="Membre"/>
      <sheetName val="LISTE DE SPA"/>
      <sheetName val="Feuil2"/>
    </sheetNames>
    <sheetDataSet>
      <sheetData sheetId="0"/>
      <sheetData sheetId="1">
        <row r="3">
          <cell r="C3">
            <v>1</v>
          </cell>
          <cell r="D3" t="str">
            <v>Tambora DL</v>
          </cell>
          <cell r="E3" t="str">
            <v>82 X 82 X 36</v>
          </cell>
          <cell r="F3">
            <v>79</v>
          </cell>
          <cell r="G3" t="str">
            <v>3 fontaines</v>
          </cell>
          <cell r="H3">
            <v>4518.6099999999997</v>
          </cell>
          <cell r="I3">
            <v>1</v>
          </cell>
          <cell r="J3" t="str">
            <v>Tuscan Sun</v>
          </cell>
          <cell r="K3">
            <v>1</v>
          </cell>
          <cell r="L3" t="str">
            <v>Charcoal</v>
          </cell>
          <cell r="M3">
            <v>0</v>
          </cell>
          <cell r="N3">
            <v>1</v>
          </cell>
          <cell r="O3" t="str">
            <v>Brun - Brown</v>
          </cell>
          <cell r="P3">
            <v>0</v>
          </cell>
          <cell r="Q3">
            <v>1</v>
          </cell>
          <cell r="R3" t="str">
            <v>Non - No</v>
          </cell>
          <cell r="S3">
            <v>0</v>
          </cell>
          <cell r="T3">
            <v>1</v>
          </cell>
          <cell r="U3" t="str">
            <v>Non - No</v>
          </cell>
          <cell r="V3">
            <v>0</v>
          </cell>
          <cell r="W3">
            <v>1</v>
          </cell>
          <cell r="X3" t="str">
            <v>Oui - Yes</v>
          </cell>
          <cell r="Y3">
            <v>420</v>
          </cell>
          <cell r="Z3">
            <v>1</v>
          </cell>
          <cell r="AA3" t="str">
            <v>Oui - Yes</v>
          </cell>
          <cell r="AB3">
            <v>168</v>
          </cell>
        </row>
        <row r="4">
          <cell r="C4">
            <v>2</v>
          </cell>
          <cell r="D4" t="str">
            <v>Tambora DL ST</v>
          </cell>
          <cell r="E4" t="str">
            <v>82 X 82 X 36</v>
          </cell>
          <cell r="F4">
            <v>79</v>
          </cell>
          <cell r="G4" t="str">
            <v>3 fontaines</v>
          </cell>
          <cell r="H4">
            <v>4913.09</v>
          </cell>
          <cell r="I4">
            <v>2</v>
          </cell>
          <cell r="J4" t="str">
            <v>Sterling</v>
          </cell>
          <cell r="K4">
            <v>2</v>
          </cell>
          <cell r="L4" t="str">
            <v>Chocolat</v>
          </cell>
          <cell r="M4">
            <v>0</v>
          </cell>
          <cell r="N4">
            <v>2</v>
          </cell>
          <cell r="O4" t="str">
            <v>Gris - Grey</v>
          </cell>
          <cell r="P4">
            <v>0</v>
          </cell>
          <cell r="Q4">
            <v>2</v>
          </cell>
          <cell r="R4" t="str">
            <v>Brun / Brown</v>
          </cell>
          <cell r="S4">
            <v>42.55</v>
          </cell>
          <cell r="T4">
            <v>2</v>
          </cell>
          <cell r="U4" t="str">
            <v>Hydraulique - Hydrolic</v>
          </cell>
          <cell r="V4">
            <v>94.68</v>
          </cell>
          <cell r="W4">
            <v>2</v>
          </cell>
          <cell r="X4" t="str">
            <v>Non - NO</v>
          </cell>
          <cell r="Y4">
            <v>0</v>
          </cell>
          <cell r="Z4">
            <v>2</v>
          </cell>
          <cell r="AA4" t="str">
            <v>Non - Non</v>
          </cell>
        </row>
        <row r="5">
          <cell r="C5">
            <v>3</v>
          </cell>
          <cell r="D5" t="str">
            <v>Aetna DL</v>
          </cell>
          <cell r="E5" t="str">
            <v>82 X 82 X 36</v>
          </cell>
          <cell r="F5">
            <v>65</v>
          </cell>
          <cell r="G5" t="str">
            <v>3 fontaines</v>
          </cell>
          <cell r="H5">
            <v>4518.6099999999997</v>
          </cell>
          <cell r="I5">
            <v>3</v>
          </cell>
          <cell r="J5" t="str">
            <v>Tuscan Gris</v>
          </cell>
          <cell r="K5">
            <v>3</v>
          </cell>
          <cell r="L5" t="str">
            <v>Pierre brune / Brown Stone</v>
          </cell>
          <cell r="M5">
            <v>319.14999999999998</v>
          </cell>
          <cell r="N5">
            <v>3</v>
          </cell>
          <cell r="Q5">
            <v>3</v>
          </cell>
          <cell r="R5" t="str">
            <v>Gris / Grey</v>
          </cell>
          <cell r="S5">
            <v>42.55</v>
          </cell>
          <cell r="T5">
            <v>3</v>
          </cell>
          <cell r="U5" t="str">
            <v>Manuel -Manual</v>
          </cell>
          <cell r="V5">
            <v>47.87</v>
          </cell>
        </row>
        <row r="6">
          <cell r="C6">
            <v>4</v>
          </cell>
          <cell r="D6" t="str">
            <v>Aetna DL ST</v>
          </cell>
          <cell r="E6" t="str">
            <v>82 X 82 X 36</v>
          </cell>
          <cell r="F6">
            <v>65</v>
          </cell>
          <cell r="G6" t="str">
            <v>3 fontaines</v>
          </cell>
          <cell r="H6">
            <v>4913.09</v>
          </cell>
          <cell r="I6">
            <v>4</v>
          </cell>
          <cell r="J6" t="str">
            <v>Tuscan bleu</v>
          </cell>
          <cell r="K6">
            <v>4</v>
          </cell>
          <cell r="L6" t="str">
            <v>Pierre Grise / Grey Stone</v>
          </cell>
          <cell r="M6">
            <v>319.14999999999998</v>
          </cell>
          <cell r="N6">
            <v>4</v>
          </cell>
          <cell r="Q6">
            <v>4</v>
          </cell>
          <cell r="S6">
            <v>0</v>
          </cell>
          <cell r="T6">
            <v>4</v>
          </cell>
          <cell r="V6">
            <v>0</v>
          </cell>
        </row>
        <row r="7">
          <cell r="C7">
            <v>5</v>
          </cell>
          <cell r="D7" t="str">
            <v>Vezuve DL</v>
          </cell>
          <cell r="E7" t="str">
            <v>92 X 92 X 36</v>
          </cell>
          <cell r="F7">
            <v>88</v>
          </cell>
          <cell r="G7" t="str">
            <v>3 fontaines</v>
          </cell>
          <cell r="H7">
            <v>4670.43</v>
          </cell>
          <cell r="I7">
            <v>5</v>
          </cell>
          <cell r="J7" t="str">
            <v>Midnight Sun</v>
          </cell>
          <cell r="K7">
            <v>5</v>
          </cell>
          <cell r="L7" t="str">
            <v>Rotin Brun / Brown Wicker</v>
          </cell>
          <cell r="M7">
            <v>155</v>
          </cell>
        </row>
        <row r="8">
          <cell r="C8">
            <v>6</v>
          </cell>
          <cell r="D8" t="str">
            <v>Vezuve DL ST</v>
          </cell>
          <cell r="E8" t="str">
            <v>92 X 92 X 36</v>
          </cell>
          <cell r="F8">
            <v>88</v>
          </cell>
          <cell r="G8" t="str">
            <v>3 fontaines</v>
          </cell>
          <cell r="H8">
            <v>5064.8999999999996</v>
          </cell>
          <cell r="I8">
            <v>6</v>
          </cell>
          <cell r="J8" t="str">
            <v>Rouge / Red</v>
          </cell>
          <cell r="K8">
            <v>6</v>
          </cell>
          <cell r="L8" t="str">
            <v>Rotin Noir / Black Wicker</v>
          </cell>
          <cell r="M8">
            <v>155</v>
          </cell>
        </row>
        <row r="9">
          <cell r="C9">
            <v>7</v>
          </cell>
          <cell r="D9" t="str">
            <v>Kilimanjaro DL</v>
          </cell>
          <cell r="E9" t="str">
            <v>92 X 92 X 36</v>
          </cell>
          <cell r="F9">
            <v>78</v>
          </cell>
          <cell r="G9" t="str">
            <v>3 fontaines</v>
          </cell>
          <cell r="H9">
            <v>4631.6400000000003</v>
          </cell>
        </row>
        <row r="10">
          <cell r="C10">
            <v>8</v>
          </cell>
          <cell r="D10" t="str">
            <v>Kilimanjaro DL ST</v>
          </cell>
          <cell r="E10" t="str">
            <v>92 X 92 X 36</v>
          </cell>
          <cell r="F10">
            <v>78</v>
          </cell>
          <cell r="G10" t="str">
            <v>3 fontaines</v>
          </cell>
          <cell r="H10">
            <v>5026.12</v>
          </cell>
        </row>
        <row r="11">
          <cell r="C11">
            <v>9</v>
          </cell>
          <cell r="D11" t="str">
            <v>Tambora</v>
          </cell>
          <cell r="E11" t="str">
            <v>82 X 82 X 36</v>
          </cell>
          <cell r="F11">
            <v>47</v>
          </cell>
          <cell r="G11" t="str">
            <v>3 fontaines</v>
          </cell>
          <cell r="H11">
            <v>3832.92</v>
          </cell>
        </row>
        <row r="12">
          <cell r="C12">
            <v>10</v>
          </cell>
          <cell r="D12" t="str">
            <v>Tambora ST</v>
          </cell>
          <cell r="E12" t="str">
            <v>82 X 82 X 36</v>
          </cell>
          <cell r="F12">
            <v>47</v>
          </cell>
          <cell r="G12" t="str">
            <v>3 fontaines</v>
          </cell>
          <cell r="H12">
            <v>4236.4400000000005</v>
          </cell>
        </row>
        <row r="13">
          <cell r="C13">
            <v>11</v>
          </cell>
          <cell r="D13" t="str">
            <v>Aetna</v>
          </cell>
          <cell r="E13" t="str">
            <v>82 X 82 X 36</v>
          </cell>
          <cell r="F13">
            <v>51</v>
          </cell>
          <cell r="G13" t="str">
            <v>3 fontaines</v>
          </cell>
          <cell r="H13">
            <v>3832.92</v>
          </cell>
        </row>
        <row r="14">
          <cell r="C14">
            <v>12</v>
          </cell>
          <cell r="D14" t="str">
            <v>Aetna ST</v>
          </cell>
          <cell r="E14" t="str">
            <v>84 X 82 X 36</v>
          </cell>
          <cell r="F14">
            <v>51</v>
          </cell>
          <cell r="G14" t="str">
            <v>3 fontaines</v>
          </cell>
          <cell r="H14">
            <v>4236.4399999999996</v>
          </cell>
        </row>
        <row r="15">
          <cell r="C15">
            <v>13</v>
          </cell>
          <cell r="D15" t="str">
            <v xml:space="preserve">Vezuve </v>
          </cell>
          <cell r="E15" t="str">
            <v>92 X 92 X 36</v>
          </cell>
          <cell r="F15">
            <v>50</v>
          </cell>
          <cell r="G15" t="str">
            <v>3 fontaines</v>
          </cell>
          <cell r="H15">
            <v>3945.95</v>
          </cell>
        </row>
        <row r="16">
          <cell r="C16">
            <v>14</v>
          </cell>
          <cell r="D16" t="str">
            <v>Vezuve ST</v>
          </cell>
          <cell r="E16" t="str">
            <v>92 X 92 X 36</v>
          </cell>
          <cell r="F16">
            <v>50</v>
          </cell>
          <cell r="G16" t="str">
            <v>3 fontaines</v>
          </cell>
          <cell r="H16">
            <v>4349.47</v>
          </cell>
        </row>
        <row r="17">
          <cell r="C17">
            <v>15</v>
          </cell>
          <cell r="D17" t="str">
            <v>Kilimanjaro</v>
          </cell>
          <cell r="E17" t="str">
            <v>92 X 92 X 36</v>
          </cell>
          <cell r="F17">
            <v>50</v>
          </cell>
          <cell r="G17" t="str">
            <v>3 fontaines</v>
          </cell>
          <cell r="H17">
            <v>3945.9500000000003</v>
          </cell>
        </row>
        <row r="18">
          <cell r="C18">
            <v>16</v>
          </cell>
          <cell r="D18" t="str">
            <v>Kilimanjaro ST</v>
          </cell>
          <cell r="E18" t="str">
            <v>92 X 92 X 36</v>
          </cell>
          <cell r="F18">
            <v>50</v>
          </cell>
          <cell r="G18" t="str">
            <v>3 fontaines</v>
          </cell>
          <cell r="H18">
            <v>4349.47</v>
          </cell>
        </row>
        <row r="19">
          <cell r="C19">
            <v>17</v>
          </cell>
          <cell r="D19" t="str">
            <v>Nevado</v>
          </cell>
          <cell r="E19" t="str">
            <v>92 X 102 X 38</v>
          </cell>
          <cell r="F19">
            <v>63</v>
          </cell>
          <cell r="G19" t="str">
            <v>2 fontaines</v>
          </cell>
          <cell r="H19">
            <v>4634.3</v>
          </cell>
          <cell r="J19" t="str">
            <v>Sterling et  Tuscan sun seulement</v>
          </cell>
        </row>
        <row r="20">
          <cell r="C20">
            <v>18</v>
          </cell>
          <cell r="D20" t="str">
            <v>Nevado-ST</v>
          </cell>
          <cell r="E20" t="str">
            <v>92 X 102 X 38</v>
          </cell>
          <cell r="F20">
            <v>63</v>
          </cell>
          <cell r="G20" t="str">
            <v>2 fontaines</v>
          </cell>
          <cell r="H20">
            <v>5029.93</v>
          </cell>
          <cell r="J20" t="str">
            <v>Sterling et  Tuscan sun seulement</v>
          </cell>
        </row>
        <row r="21">
          <cell r="C21">
            <v>19</v>
          </cell>
          <cell r="D21" t="str">
            <v>Yasur</v>
          </cell>
          <cell r="E21" t="str">
            <v>92 X 102 X 38</v>
          </cell>
          <cell r="F21">
            <v>63</v>
          </cell>
          <cell r="G21" t="str">
            <v>3 fontaines</v>
          </cell>
          <cell r="H21">
            <v>3537.2400000000002</v>
          </cell>
          <cell r="J21" t="str">
            <v>Sterling et  Tuscan sun seulement</v>
          </cell>
        </row>
        <row r="22">
          <cell r="C22">
            <v>20</v>
          </cell>
          <cell r="D22" t="str">
            <v>Yasur-ST</v>
          </cell>
          <cell r="E22" t="str">
            <v>92 X 102 X 38</v>
          </cell>
          <cell r="F22">
            <v>63</v>
          </cell>
          <cell r="G22" t="str">
            <v>3 fontaines</v>
          </cell>
          <cell r="H22">
            <v>3723.4100000000003</v>
          </cell>
          <cell r="J22" t="str">
            <v>Sterling et  Tuscan sun seulement</v>
          </cell>
        </row>
        <row r="23">
          <cell r="C23">
            <v>21</v>
          </cell>
          <cell r="D23" t="str">
            <v>Fiesta</v>
          </cell>
          <cell r="E23" t="str">
            <v>78"diam x 32</v>
          </cell>
          <cell r="F23">
            <v>14</v>
          </cell>
          <cell r="G23" t="str">
            <v>n/a</v>
          </cell>
          <cell r="H23">
            <v>1785</v>
          </cell>
          <cell r="J23" t="str">
            <v>tuscan sun seulement</v>
          </cell>
        </row>
        <row r="24">
          <cell r="C24">
            <v>22</v>
          </cell>
          <cell r="D24" t="str">
            <v>Bola 110v</v>
          </cell>
          <cell r="E24" t="str">
            <v>79 X 81 X 36</v>
          </cell>
          <cell r="F24">
            <v>20</v>
          </cell>
          <cell r="G24" t="str">
            <v>1 fontaine</v>
          </cell>
          <cell r="H24">
            <v>1910</v>
          </cell>
          <cell r="J24" t="str">
            <v>tuscan sun seulement</v>
          </cell>
        </row>
        <row r="25">
          <cell r="C25">
            <v>23</v>
          </cell>
          <cell r="D25" t="str">
            <v>Bola 220v</v>
          </cell>
          <cell r="E25" t="str">
            <v>79 X 81 X 36</v>
          </cell>
          <cell r="F25">
            <v>20</v>
          </cell>
          <cell r="G25" t="str">
            <v>1 fontaine</v>
          </cell>
          <cell r="H25">
            <v>1910</v>
          </cell>
        </row>
        <row r="26">
          <cell r="C26">
            <v>24</v>
          </cell>
          <cell r="D26" t="str">
            <v>Valor 220v</v>
          </cell>
          <cell r="E26" t="str">
            <v>60 X 84 X 30</v>
          </cell>
          <cell r="F26">
            <v>29</v>
          </cell>
          <cell r="G26" t="str">
            <v>2 fontaines</v>
          </cell>
          <cell r="H26">
            <v>2534.1999999999998</v>
          </cell>
        </row>
        <row r="27">
          <cell r="C27">
            <v>25</v>
          </cell>
          <cell r="D27" t="str">
            <v>Valor 110v</v>
          </cell>
          <cell r="E27" t="str">
            <v>60 X 84 X 30</v>
          </cell>
          <cell r="F27">
            <v>29</v>
          </cell>
          <cell r="G27" t="str">
            <v>2 fontaines</v>
          </cell>
          <cell r="H27">
            <v>2534.1999999999998</v>
          </cell>
        </row>
        <row r="28">
          <cell r="C28">
            <v>26</v>
          </cell>
          <cell r="D28" t="str">
            <v>Misti 110v</v>
          </cell>
          <cell r="E28" t="str">
            <v>78 X 84 X 33</v>
          </cell>
          <cell r="F28">
            <v>30</v>
          </cell>
          <cell r="G28" t="str">
            <v>n/a</v>
          </cell>
          <cell r="H28">
            <v>2534.1999999999998</v>
          </cell>
        </row>
        <row r="29">
          <cell r="C29">
            <v>27</v>
          </cell>
          <cell r="D29" t="str">
            <v>Misti 220v</v>
          </cell>
          <cell r="E29" t="str">
            <v>78 X 84 X 33</v>
          </cell>
          <cell r="F29">
            <v>30</v>
          </cell>
          <cell r="G29" t="str">
            <v>n/a</v>
          </cell>
          <cell r="H29">
            <v>2534.1999999999998</v>
          </cell>
        </row>
        <row r="30">
          <cell r="C30">
            <v>28</v>
          </cell>
          <cell r="D30" t="str">
            <v>Misti-ST 110v</v>
          </cell>
          <cell r="E30" t="str">
            <v>78 X 84 X 33</v>
          </cell>
          <cell r="F30">
            <v>30</v>
          </cell>
          <cell r="G30" t="str">
            <v>n/a</v>
          </cell>
          <cell r="H30">
            <v>2731.98</v>
          </cell>
        </row>
        <row r="31">
          <cell r="C31">
            <v>29</v>
          </cell>
          <cell r="D31" t="str">
            <v>Misti-ST 220v</v>
          </cell>
          <cell r="E31" t="str">
            <v>78 X 84 X 33</v>
          </cell>
          <cell r="F31">
            <v>30</v>
          </cell>
          <cell r="G31" t="str">
            <v>n/a</v>
          </cell>
          <cell r="H31">
            <v>2731.98</v>
          </cell>
        </row>
        <row r="32">
          <cell r="C32">
            <v>30</v>
          </cell>
          <cell r="D32" t="str">
            <v>Nyos</v>
          </cell>
          <cell r="E32" t="str">
            <v>82 X 82 X 36</v>
          </cell>
          <cell r="F32">
            <v>33</v>
          </cell>
          <cell r="G32" t="str">
            <v>1 fontaines</v>
          </cell>
          <cell r="H32">
            <v>2673.91</v>
          </cell>
        </row>
        <row r="33">
          <cell r="C33">
            <v>31</v>
          </cell>
          <cell r="D33" t="str">
            <v>Nyos ST</v>
          </cell>
          <cell r="E33" t="str">
            <v>82 X 82 X 36</v>
          </cell>
          <cell r="F33">
            <v>33</v>
          </cell>
          <cell r="G33" t="str">
            <v>1 fontaines</v>
          </cell>
          <cell r="H33">
            <v>2871.72</v>
          </cell>
        </row>
        <row r="34">
          <cell r="C34">
            <v>32</v>
          </cell>
          <cell r="D34" t="str">
            <v xml:space="preserve">Pica </v>
          </cell>
          <cell r="E34" t="str">
            <v>82 X 82 X 36</v>
          </cell>
          <cell r="F34">
            <v>61</v>
          </cell>
          <cell r="G34" t="str">
            <v xml:space="preserve">1 fontaine </v>
          </cell>
          <cell r="H34">
            <v>3042.5600000000004</v>
          </cell>
        </row>
        <row r="35">
          <cell r="C35">
            <v>33</v>
          </cell>
          <cell r="D35" t="str">
            <v>Pica-ST</v>
          </cell>
          <cell r="E35" t="str">
            <v>82 X 82 X 36</v>
          </cell>
          <cell r="F35">
            <v>61</v>
          </cell>
          <cell r="G35" t="str">
            <v xml:space="preserve">1 fontaine </v>
          </cell>
          <cell r="H35">
            <v>3223</v>
          </cell>
        </row>
        <row r="36">
          <cell r="C36">
            <v>34</v>
          </cell>
          <cell r="D36" t="str">
            <v>Gomera</v>
          </cell>
          <cell r="E36" t="str">
            <v>82 X 82 X 36</v>
          </cell>
          <cell r="F36">
            <v>60</v>
          </cell>
          <cell r="G36" t="str">
            <v xml:space="preserve">1 fontaine </v>
          </cell>
          <cell r="H36">
            <v>3042.5600000000004</v>
          </cell>
        </row>
        <row r="37">
          <cell r="C37">
            <v>35</v>
          </cell>
          <cell r="D37" t="str">
            <v>Gomera-ST</v>
          </cell>
          <cell r="E37" t="str">
            <v>82 X 82 X 36</v>
          </cell>
          <cell r="F37">
            <v>60</v>
          </cell>
          <cell r="G37" t="str">
            <v xml:space="preserve">1 fontaine </v>
          </cell>
          <cell r="H37">
            <v>3223</v>
          </cell>
        </row>
        <row r="38">
          <cell r="C38">
            <v>36</v>
          </cell>
          <cell r="D38" t="str">
            <v>Salina</v>
          </cell>
          <cell r="E38" t="str">
            <v>82 X 82 X 36</v>
          </cell>
          <cell r="F38">
            <v>61</v>
          </cell>
          <cell r="G38" t="str">
            <v>n/a</v>
          </cell>
          <cell r="H38">
            <v>3042.5600000000004</v>
          </cell>
        </row>
        <row r="39">
          <cell r="C39">
            <v>37</v>
          </cell>
          <cell r="D39" t="str">
            <v>Salina-ST</v>
          </cell>
          <cell r="E39" t="str">
            <v>82 X 82 X 36</v>
          </cell>
          <cell r="F39">
            <v>61</v>
          </cell>
          <cell r="G39" t="str">
            <v>n/a</v>
          </cell>
          <cell r="H39">
            <v>3223</v>
          </cell>
        </row>
        <row r="40">
          <cell r="C40">
            <v>38</v>
          </cell>
          <cell r="D40" t="str">
            <v>Eifel</v>
          </cell>
          <cell r="E40" t="str">
            <v>92 X 92 X 36</v>
          </cell>
          <cell r="F40">
            <v>63</v>
          </cell>
          <cell r="G40" t="str">
            <v xml:space="preserve">1 fontaine </v>
          </cell>
          <cell r="H40">
            <v>3153.2000000000003</v>
          </cell>
        </row>
        <row r="41">
          <cell r="C41">
            <v>39</v>
          </cell>
          <cell r="D41" t="str">
            <v>Eifel-ST</v>
          </cell>
          <cell r="E41" t="str">
            <v>92 X 92 X 36</v>
          </cell>
          <cell r="F41">
            <v>63</v>
          </cell>
          <cell r="G41" t="str">
            <v xml:space="preserve">1 fontaine </v>
          </cell>
          <cell r="H41">
            <v>3358</v>
          </cell>
        </row>
        <row r="42">
          <cell r="C42">
            <v>40</v>
          </cell>
          <cell r="D42" t="str">
            <v>Masaya</v>
          </cell>
          <cell r="E42" t="str">
            <v>92 X 92 X 36</v>
          </cell>
          <cell r="F42">
            <v>63</v>
          </cell>
          <cell r="G42" t="str">
            <v xml:space="preserve">3 fontaines </v>
          </cell>
          <cell r="H42">
            <v>3153.2000000000003</v>
          </cell>
        </row>
        <row r="43">
          <cell r="C43">
            <v>41</v>
          </cell>
          <cell r="D43" t="str">
            <v>Masaya-ST</v>
          </cell>
          <cell r="E43" t="str">
            <v>92 X 92 X 36</v>
          </cell>
          <cell r="F43">
            <v>63</v>
          </cell>
          <cell r="G43" t="str">
            <v xml:space="preserve">3 fontaines </v>
          </cell>
          <cell r="H43">
            <v>3358</v>
          </cell>
        </row>
        <row r="44">
          <cell r="C44">
            <v>42</v>
          </cell>
          <cell r="D44" t="str">
            <v>Stromboli</v>
          </cell>
          <cell r="E44" t="str">
            <v>92 X 92 X 36</v>
          </cell>
          <cell r="F44">
            <v>65</v>
          </cell>
          <cell r="G44" t="str">
            <v xml:space="preserve">1 fontaine </v>
          </cell>
          <cell r="H44">
            <v>3153.2000000000003</v>
          </cell>
        </row>
        <row r="45">
          <cell r="C45">
            <v>43</v>
          </cell>
          <cell r="D45" t="str">
            <v>Stromboli-ST</v>
          </cell>
          <cell r="E45" t="str">
            <v>92 X 92 X 36</v>
          </cell>
          <cell r="F45">
            <v>65</v>
          </cell>
          <cell r="G45" t="str">
            <v xml:space="preserve">1 fontaine </v>
          </cell>
          <cell r="H45">
            <v>3358</v>
          </cell>
        </row>
        <row r="46">
          <cell r="C46">
            <v>44</v>
          </cell>
          <cell r="D46" t="str">
            <v>Santorini</v>
          </cell>
          <cell r="E46" t="str">
            <v>92 X 92 X 36</v>
          </cell>
          <cell r="F46">
            <v>65</v>
          </cell>
          <cell r="G46" t="str">
            <v>n/a</v>
          </cell>
          <cell r="H46">
            <v>3153.2000000000003</v>
          </cell>
        </row>
        <row r="47">
          <cell r="C47">
            <v>45</v>
          </cell>
          <cell r="D47" t="str">
            <v>Santorini-ST</v>
          </cell>
          <cell r="E47" t="str">
            <v>92 X 92 X 36</v>
          </cell>
          <cell r="F47">
            <v>65</v>
          </cell>
          <cell r="G47" t="str">
            <v>n/a</v>
          </cell>
          <cell r="H47">
            <v>3358</v>
          </cell>
        </row>
      </sheetData>
      <sheetData sheetId="2">
        <row r="1">
          <cell r="A1" t="str">
            <v>NO. MP</v>
          </cell>
          <cell r="B1" t="str">
            <v>NOM 1</v>
          </cell>
          <cell r="C1" t="str">
            <v>NOM 2</v>
          </cell>
          <cell r="D1" t="str">
            <v>ADRESSE 1</v>
          </cell>
          <cell r="E1" t="str">
            <v>ADRESSE 2</v>
          </cell>
          <cell r="F1" t="str">
            <v>TÉLÉPHONE</v>
          </cell>
        </row>
        <row r="2">
          <cell r="A2">
            <v>0</v>
          </cell>
        </row>
        <row r="3">
          <cell r="A3">
            <v>1</v>
          </cell>
          <cell r="B3" t="str">
            <v>Maître Piscinier Repentigny</v>
          </cell>
          <cell r="C3" t="str">
            <v>Piscines Gratton</v>
          </cell>
          <cell r="D3" t="str">
            <v>574, rue Notre-Dame</v>
          </cell>
          <cell r="E3" t="str">
            <v>Repentigny, Qc. J6A 2T8</v>
          </cell>
          <cell r="F3" t="str">
            <v>Tél: 450-581-6943 Fax : 450-581-5117</v>
          </cell>
        </row>
        <row r="4">
          <cell r="A4">
            <v>3</v>
          </cell>
          <cell r="B4" t="str">
            <v>Maître Piscinier Trois-Rivières</v>
          </cell>
          <cell r="C4" t="str">
            <v>Piscines Les Forges</v>
          </cell>
          <cell r="D4" t="str">
            <v>7595, boul. Des Forges</v>
          </cell>
          <cell r="E4" t="str">
            <v>Trois-Rivières, Qc. G8Y 1Z3</v>
          </cell>
          <cell r="F4" t="str">
            <v>Tél: 819-372-9230 Fax : 819-372-9973</v>
          </cell>
        </row>
        <row r="5">
          <cell r="A5">
            <v>4</v>
          </cell>
          <cell r="B5" t="str">
            <v>Maître Piscinier Plessisville</v>
          </cell>
          <cell r="C5" t="str">
            <v>Piscines et Spas Excel</v>
          </cell>
          <cell r="D5" t="str">
            <v>1208, ave St-Edouard</v>
          </cell>
          <cell r="E5" t="str">
            <v>Plessisville, Qc. G6L 2J9</v>
          </cell>
          <cell r="F5" t="str">
            <v>Tél: 819-362-6464 Fax : 819-362-6637</v>
          </cell>
        </row>
        <row r="6">
          <cell r="A6">
            <v>5</v>
          </cell>
          <cell r="B6" t="str">
            <v>Maître Piscinier Drummondville</v>
          </cell>
          <cell r="C6" t="str">
            <v>Piscines PGS</v>
          </cell>
          <cell r="D6" t="str">
            <v>455, boul St-Joseph, suite 18</v>
          </cell>
          <cell r="E6" t="str">
            <v>Drummondville, Qc. J2C 7B5</v>
          </cell>
          <cell r="F6" t="str">
            <v>Tél: 819-477-3545 Fax : 819-477-7122</v>
          </cell>
        </row>
        <row r="7">
          <cell r="A7">
            <v>6</v>
          </cell>
          <cell r="B7" t="str">
            <v>Maître Piscinier Rimouski</v>
          </cell>
          <cell r="C7" t="str">
            <v>Au Coin Du Feu</v>
          </cell>
          <cell r="D7" t="str">
            <v>335, Mtée Industrielle</v>
          </cell>
          <cell r="E7" t="str">
            <v>Rimouski, Qc. G5M 1A7</v>
          </cell>
          <cell r="F7" t="str">
            <v>Tél: 418-722-7311 Fax : 418-725-4443</v>
          </cell>
        </row>
        <row r="8">
          <cell r="A8">
            <v>7</v>
          </cell>
          <cell r="B8" t="str">
            <v>Maître Piscinier Terrebonne</v>
          </cell>
          <cell r="C8" t="str">
            <v>Piscines Rive Nord Inc.</v>
          </cell>
          <cell r="D8" t="str">
            <v>1261, Chemin des Anglais</v>
          </cell>
          <cell r="E8" t="str">
            <v>Terrebonne, Qc. J6X 4G4</v>
          </cell>
          <cell r="F8" t="str">
            <v>Tél: 450-492-1881 Fax : 450-492-1598</v>
          </cell>
        </row>
        <row r="9">
          <cell r="A9">
            <v>11</v>
          </cell>
          <cell r="B9" t="str">
            <v>Maître Piscinier St-Hyacinthe</v>
          </cell>
          <cell r="C9" t="str">
            <v>Piscines et Spas Maska</v>
          </cell>
          <cell r="D9" t="str">
            <v>2770, boul. Laurier Est</v>
          </cell>
          <cell r="E9" t="str">
            <v>St-Hyacinthe, Qc. J2R 1P8</v>
          </cell>
          <cell r="F9" t="str">
            <v>Tél: 450-250-8500 Fax : 450-250-8502</v>
          </cell>
        </row>
        <row r="10">
          <cell r="A10">
            <v>16</v>
          </cell>
          <cell r="B10" t="str">
            <v>Maître Piscinier Gatineau</v>
          </cell>
          <cell r="C10" t="str">
            <v>Spas et Piscines SLM</v>
          </cell>
          <cell r="D10" t="str">
            <v>970, rue Dollard</v>
          </cell>
          <cell r="E10" t="str">
            <v>Gatineau, Qc. J8I 3H3</v>
          </cell>
          <cell r="F10" t="str">
            <v>Tél: 819-281-6190 Fax : 819-281-1370</v>
          </cell>
        </row>
        <row r="11">
          <cell r="A11">
            <v>17</v>
          </cell>
          <cell r="B11" t="str">
            <v>Maître Piscinier Otterburn Park</v>
          </cell>
          <cell r="C11" t="str">
            <v>Aquapiscines</v>
          </cell>
          <cell r="D11" t="str">
            <v>801A, Ozias-Leduc</v>
          </cell>
          <cell r="E11" t="str">
            <v>Otterburn Park, Qc J3G 4S6</v>
          </cell>
          <cell r="F11" t="str">
            <v>Tél: 450-281-3986  Fax : 450-281-2086</v>
          </cell>
        </row>
        <row r="12">
          <cell r="A12">
            <v>18</v>
          </cell>
          <cell r="B12" t="str">
            <v>Maître Piscinier Edmundston</v>
          </cell>
          <cell r="C12" t="str">
            <v>Piscines Jack &amp; Jill Pools Inc.</v>
          </cell>
          <cell r="D12" t="str">
            <v>11C, rue Crabtree (Parc Industriel)</v>
          </cell>
          <cell r="E12" t="str">
            <v>Edmundston, N.B. E3V 3K5</v>
          </cell>
          <cell r="F12" t="str">
            <v>Tél: 506-735-5309  Fax : 506-735-8534</v>
          </cell>
        </row>
        <row r="13">
          <cell r="A13">
            <v>23</v>
          </cell>
          <cell r="B13" t="str">
            <v>Maître Piscinier Bonaventure</v>
          </cell>
          <cell r="C13" t="str">
            <v>Piscines Gaspésiennes 2000</v>
          </cell>
          <cell r="D13" t="str">
            <v>338 Port-Royal Ouest</v>
          </cell>
          <cell r="E13" t="str">
            <v>Bonaventure, QC G0C 1E0</v>
          </cell>
          <cell r="F13" t="str">
            <v>Tél: 418-534-0077 Fax : 418-534-0088</v>
          </cell>
        </row>
        <row r="14">
          <cell r="A14">
            <v>25</v>
          </cell>
          <cell r="B14" t="str">
            <v>Aqua Master Group Sydney</v>
          </cell>
          <cell r="C14" t="str">
            <v>Laguna Pools &amp; Spas</v>
          </cell>
          <cell r="D14" t="str">
            <v>472, Keltic Drive</v>
          </cell>
          <cell r="E14" t="str">
            <v>Sydney, NS. B1L 1B8</v>
          </cell>
          <cell r="F14" t="str">
            <v>Tel: 902-567-4011 Fax : 902-567-3006</v>
          </cell>
        </row>
        <row r="15">
          <cell r="A15">
            <v>26</v>
          </cell>
          <cell r="B15" t="str">
            <v>Maître Piscinier Mirabel</v>
          </cell>
          <cell r="C15" t="str">
            <v>Piscine Mirabel</v>
          </cell>
          <cell r="D15" t="str">
            <v>13942, chemin St-Simon</v>
          </cell>
          <cell r="E15" t="str">
            <v>Mirabel, Qc. J7N 1P3</v>
          </cell>
          <cell r="F15" t="str">
            <v>Tél: 450-504-8384 Fax : 450-431-9684</v>
          </cell>
        </row>
        <row r="16">
          <cell r="A16">
            <v>27</v>
          </cell>
          <cell r="B16" t="str">
            <v>Maître Piscinier Lotbinière</v>
          </cell>
          <cell r="C16" t="str">
            <v>Piscines et Spas Lotbinière</v>
          </cell>
          <cell r="D16" t="str">
            <v>6137, rue Lafleur</v>
          </cell>
          <cell r="E16" t="str">
            <v>Ste-Croix, Qc. G0S 2H0</v>
          </cell>
          <cell r="F16" t="str">
            <v>Tél: 418-888-5229 Fax : 418-701-6789</v>
          </cell>
        </row>
        <row r="17">
          <cell r="A17">
            <v>28</v>
          </cell>
          <cell r="B17" t="str">
            <v>Maître Piscinier Saint-Jean Richelieu</v>
          </cell>
          <cell r="C17" t="str">
            <v>Norac Spas</v>
          </cell>
          <cell r="D17" t="str">
            <v>274, boul. St-Luc, local 600</v>
          </cell>
          <cell r="E17" t="str">
            <v>Saint-Jean-sur-Richelieu, QC. J2W 1C3</v>
          </cell>
          <cell r="F17" t="str">
            <v>Tél: 450-348-6905 Fax : 450-348-0743</v>
          </cell>
        </row>
        <row r="18">
          <cell r="A18">
            <v>29</v>
          </cell>
          <cell r="B18" t="str">
            <v>Maître Piscinier Bathurst</v>
          </cell>
          <cell r="C18" t="str">
            <v>Piscines Chaleur Pools</v>
          </cell>
          <cell r="D18" t="str">
            <v>975, rue Principale</v>
          </cell>
          <cell r="E18" t="str">
            <v>Beresford, NB. E8K 1J8</v>
          </cell>
          <cell r="F18" t="str">
            <v>Tél: 506-542-9792 Fax : 506-548-3324</v>
          </cell>
        </row>
        <row r="19">
          <cell r="A19">
            <v>30</v>
          </cell>
          <cell r="B19" t="str">
            <v>Maître Piscinier Amos</v>
          </cell>
          <cell r="C19" t="str">
            <v>Piscines &amp; Spas Des Eskers</v>
          </cell>
          <cell r="D19" t="str">
            <v>621, du Parc</v>
          </cell>
          <cell r="E19" t="str">
            <v>Amos, QC. J9T 4M7</v>
          </cell>
          <cell r="F19" t="str">
            <v>Tél: 819-732-7729 Fax : 819-732-7731</v>
          </cell>
        </row>
        <row r="20">
          <cell r="A20">
            <v>31</v>
          </cell>
          <cell r="B20" t="str">
            <v>Maitre Piscinier Vaudreuil-Dorion</v>
          </cell>
          <cell r="C20" t="str">
            <v>Piscines &amp; Spas Vaudreuil-Dorion</v>
          </cell>
          <cell r="D20" t="str">
            <v>430 Boul. Harwood</v>
          </cell>
          <cell r="E20" t="str">
            <v xml:space="preserve">Vaudreuil Dorion, Qc  J7V 7H4 </v>
          </cell>
          <cell r="F20" t="str">
            <v>Tél: 450-218-6565 Fax: 450-218-6564</v>
          </cell>
        </row>
        <row r="21">
          <cell r="A21">
            <v>32</v>
          </cell>
          <cell r="B21" t="str">
            <v>Maitre Piscinier St-Lin / Lanaudière</v>
          </cell>
          <cell r="C21" t="str">
            <v>Piscine &amp; Spa Lanaudière</v>
          </cell>
          <cell r="D21" t="str">
            <v>1050 St-Isidore</v>
          </cell>
          <cell r="E21" t="str">
            <v>St-Lin/Laurentides, Qc J5M 2V5</v>
          </cell>
          <cell r="F21" t="str">
            <v>Tél: 450-302-1888 Fax: 450-302-1818</v>
          </cell>
        </row>
        <row r="22">
          <cell r="A22">
            <v>33</v>
          </cell>
          <cell r="B22" t="str">
            <v>Maître Piscinier Fredericton</v>
          </cell>
          <cell r="C22" t="str">
            <v>Amazon Pools and Spas</v>
          </cell>
          <cell r="D22" t="str">
            <v>520, Brookside Drive, Unit F</v>
          </cell>
          <cell r="E22" t="str">
            <v>Fredericton, NB E3A 8V2</v>
          </cell>
          <cell r="F22" t="str">
            <v>Tél: 506-472-3519 Fax : 506-472-5596</v>
          </cell>
        </row>
        <row r="23">
          <cell r="A23">
            <v>34</v>
          </cell>
          <cell r="B23" t="str">
            <v>Maître Piscinier Des Laurentides</v>
          </cell>
          <cell r="C23" t="str">
            <v>Piscines et Spas des Laurentides</v>
          </cell>
          <cell r="D23" t="str">
            <v>2369 Boul. Labelle (route 117 nord)</v>
          </cell>
          <cell r="E23" t="str">
            <v>St-Jérôme, Qc J7Y 5E9</v>
          </cell>
          <cell r="F23" t="str">
            <v>Tél: 450-431-4001 Fax: 450-432-4002</v>
          </cell>
        </row>
        <row r="24">
          <cell r="A24">
            <v>35</v>
          </cell>
          <cell r="B24" t="str">
            <v>Maître Piscinier Moncton</v>
          </cell>
          <cell r="C24" t="str">
            <v>Piscines Fantasy Pools</v>
          </cell>
          <cell r="D24" t="str">
            <v>824, Mountain Road</v>
          </cell>
          <cell r="E24" t="str">
            <v>Moncton, NB, E1C 2R8</v>
          </cell>
          <cell r="F24" t="str">
            <v>Tél: 506-855-1911 Fax : 506-855-1912</v>
          </cell>
        </row>
        <row r="25">
          <cell r="A25">
            <v>51</v>
          </cell>
          <cell r="B25" t="str">
            <v>Maître Piscinier Drummondville</v>
          </cell>
          <cell r="C25" t="str">
            <v>Piscines PGS</v>
          </cell>
          <cell r="D25" t="str">
            <v>3680 Principale</v>
          </cell>
          <cell r="E25" t="str">
            <v>St-Cyrille de Wendover, Qc. J1Z 1C5</v>
          </cell>
          <cell r="F25" t="str">
            <v>Tél: 819-477-3545 Fax : 819-477-7122</v>
          </cell>
        </row>
        <row r="26">
          <cell r="A26">
            <v>52</v>
          </cell>
          <cell r="B26" t="str">
            <v>Maître Piscinier Drummondville</v>
          </cell>
          <cell r="C26" t="str">
            <v>Piscines PGS</v>
          </cell>
          <cell r="D26" t="str">
            <v>2550 St-Pierre</v>
          </cell>
          <cell r="E26" t="str">
            <v>Drummondville, Qc. J2C 7Y3</v>
          </cell>
          <cell r="F26" t="str">
            <v>Tél: 819-477-3545 Fax : 819-477-7122</v>
          </cell>
        </row>
        <row r="27">
          <cell r="A27">
            <v>71</v>
          </cell>
          <cell r="B27" t="str">
            <v>Maître Piscinier Terrebonne</v>
          </cell>
          <cell r="C27" t="str">
            <v>Piscines Rive Nord Inc.</v>
          </cell>
          <cell r="D27" t="str">
            <v>955, Rivière du Nord</v>
          </cell>
          <cell r="E27" t="str">
            <v>St-Roch de L'achigan</v>
          </cell>
          <cell r="F27" t="str">
            <v>Tél: 450-492-1881 Fax : 450-492-1598</v>
          </cell>
        </row>
        <row r="28">
          <cell r="A28">
            <v>101</v>
          </cell>
          <cell r="B28" t="str">
            <v>Maître Piscinier Repentigny</v>
          </cell>
          <cell r="C28" t="str">
            <v>Piscines Gratton</v>
          </cell>
          <cell r="D28" t="str">
            <v>565, Lanaudière suite 5</v>
          </cell>
          <cell r="E28" t="str">
            <v>Repentigny, Qc. J6A 7N1</v>
          </cell>
          <cell r="F28" t="str">
            <v>Tél: 450-581-6943 Fax : 450-581-5117</v>
          </cell>
        </row>
        <row r="29">
          <cell r="A29">
            <v>116</v>
          </cell>
          <cell r="B29" t="str">
            <v>Maître Piscinier Gatineau</v>
          </cell>
          <cell r="C29" t="str">
            <v>Spas et Piscines SLM</v>
          </cell>
          <cell r="D29" t="str">
            <v>1706, Chemin Pink</v>
          </cell>
          <cell r="E29" t="str">
            <v>Gatineau, Qc. J9J 3N7</v>
          </cell>
          <cell r="F29" t="str">
            <v>Tél: 819-281-6190 Fax : 819-281-1370</v>
          </cell>
        </row>
        <row r="30">
          <cell r="A30">
            <v>171</v>
          </cell>
          <cell r="B30" t="str">
            <v>Maître Piscinier Otterburn Park</v>
          </cell>
          <cell r="C30" t="str">
            <v>AquaPiscines</v>
          </cell>
          <cell r="D30" t="str">
            <v>605, chemin de la montagne</v>
          </cell>
          <cell r="E30" t="str">
            <v>Mont-Saint-Hilaire, Qc, J3G 4S6</v>
          </cell>
          <cell r="F30" t="str">
            <v>Tél: 450-281-3986  Fax : 450-281-2086</v>
          </cell>
        </row>
        <row r="31">
          <cell r="A31" t="str">
            <v>mp</v>
          </cell>
          <cell r="B31" t="str">
            <v>Siège Social Maître Piscinier</v>
          </cell>
          <cell r="C31" t="str">
            <v>Groupe d'Achat M.P.</v>
          </cell>
          <cell r="D31" t="str">
            <v>12775 rue Brault</v>
          </cell>
          <cell r="E31" t="str">
            <v>Mirabel, Qc. J7J 0C4</v>
          </cell>
          <cell r="F31" t="str">
            <v>Tél: 450-581-8755 Fax : 450-581-6029</v>
          </cell>
        </row>
        <row r="32">
          <cell r="A32">
            <v>116</v>
          </cell>
          <cell r="B32" t="str">
            <v>Maître Piscinier Gatineau</v>
          </cell>
          <cell r="C32" t="str">
            <v>Spas et Piscines SLM</v>
          </cell>
          <cell r="D32" t="str">
            <v>1706, Chemin Pink</v>
          </cell>
          <cell r="E32" t="str">
            <v>Gatineau, Qc. J9J 3N7</v>
          </cell>
          <cell r="F32" t="str">
            <v>Tél: 819-281-6190 Fax : 819-281-1370</v>
          </cell>
        </row>
        <row r="33">
          <cell r="A33">
            <v>171</v>
          </cell>
          <cell r="B33" t="str">
            <v>Maître Piscinier Otterburn Park</v>
          </cell>
          <cell r="C33" t="str">
            <v>AquaPiscines</v>
          </cell>
          <cell r="D33" t="str">
            <v>605, chemin de la montagne</v>
          </cell>
          <cell r="E33" t="str">
            <v>Mont-Saint-Hilaire, Qc, J3G 4S6</v>
          </cell>
          <cell r="F33" t="str">
            <v>Tél: 450-281-3986  Fax : 450-281-2086</v>
          </cell>
        </row>
      </sheetData>
      <sheetData sheetId="3"/>
      <sheetData sheetId="4">
        <row r="6">
          <cell r="I6" t="str">
            <v>Erreur - Jupe non disponible avec la série Sterling - Error Skirt not disponible with Sterling Series</v>
          </cell>
        </row>
        <row r="7">
          <cell r="I7" t="str">
            <v>Erreur - Couleur d'acrylique non disponible avec ce spa - Error - Acrylic colours not disponble with this spa</v>
          </cell>
        </row>
        <row r="15">
          <cell r="A15">
            <v>0</v>
          </cell>
          <cell r="C15">
            <v>0</v>
          </cell>
          <cell r="F15">
            <v>0</v>
          </cell>
          <cell r="G1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44"/>
  <sheetViews>
    <sheetView workbookViewId="0">
      <pane ySplit="1" topLeftCell="A2" activePane="bottomLeft" state="frozen"/>
      <selection pane="bottomLeft" activeCell="C43" sqref="C43"/>
    </sheetView>
  </sheetViews>
  <sheetFormatPr baseColWidth="10" defaultRowHeight="12.75"/>
  <cols>
    <col min="1" max="1" width="13" bestFit="1" customWidth="1"/>
    <col min="2" max="2" width="15.5703125" bestFit="1" customWidth="1"/>
    <col min="3" max="3" width="62.140625" bestFit="1" customWidth="1"/>
    <col min="4" max="4" width="20.85546875" bestFit="1" customWidth="1"/>
    <col min="5" max="5" width="23.140625" bestFit="1" customWidth="1"/>
    <col min="6" max="6" width="15" bestFit="1" customWidth="1"/>
  </cols>
  <sheetData>
    <row r="1" spans="1:6" ht="16.5" thickBot="1">
      <c r="A1" s="11" t="s">
        <v>4</v>
      </c>
      <c r="B1" s="12" t="s">
        <v>5</v>
      </c>
      <c r="C1" s="12" t="s">
        <v>6</v>
      </c>
      <c r="D1" s="12" t="s">
        <v>7</v>
      </c>
      <c r="E1" s="12" t="s">
        <v>68</v>
      </c>
      <c r="F1" s="12" t="s">
        <v>151</v>
      </c>
    </row>
    <row r="2" spans="1:6">
      <c r="A2" s="2"/>
      <c r="B2" s="16"/>
      <c r="C2" s="96"/>
      <c r="D2" s="13"/>
      <c r="E2" s="97"/>
    </row>
    <row r="3" spans="1:6">
      <c r="A3" s="260"/>
      <c r="B3" s="261"/>
      <c r="C3" s="262" t="s">
        <v>192</v>
      </c>
      <c r="D3" s="264"/>
      <c r="E3" s="264"/>
      <c r="F3" s="75"/>
    </row>
    <row r="4" spans="1:6">
      <c r="A4" s="260"/>
      <c r="B4" s="40"/>
      <c r="C4" s="262" t="s">
        <v>193</v>
      </c>
      <c r="D4" s="263"/>
      <c r="E4" s="264"/>
    </row>
    <row r="5" spans="1:6">
      <c r="A5" s="260"/>
      <c r="B5" s="261"/>
      <c r="C5" s="262" t="s">
        <v>194</v>
      </c>
      <c r="D5" s="263"/>
      <c r="E5" s="23"/>
      <c r="F5" s="94"/>
    </row>
    <row r="6" spans="1:6">
      <c r="A6" s="260"/>
      <c r="B6" s="40"/>
      <c r="C6" s="262"/>
      <c r="D6" s="263"/>
      <c r="E6" s="264"/>
    </row>
    <row r="7" spans="1:6">
      <c r="A7" s="260"/>
      <c r="B7" s="261"/>
      <c r="C7" s="262" t="s">
        <v>195</v>
      </c>
      <c r="D7" s="264"/>
      <c r="E7" s="264"/>
    </row>
    <row r="8" spans="1:6">
      <c r="A8" s="260"/>
      <c r="B8" s="261"/>
      <c r="C8" s="262"/>
      <c r="D8" s="264"/>
      <c r="E8" s="264"/>
    </row>
    <row r="9" spans="1:6">
      <c r="A9" s="260">
        <v>25</v>
      </c>
      <c r="B9" s="317" t="s">
        <v>205</v>
      </c>
      <c r="C9" t="s">
        <v>206</v>
      </c>
      <c r="D9" s="264"/>
      <c r="E9" s="264" t="s">
        <v>204</v>
      </c>
    </row>
    <row r="10" spans="1:6">
      <c r="A10" s="260"/>
      <c r="B10" s="40"/>
      <c r="C10" s="262"/>
      <c r="D10" s="263"/>
      <c r="E10" s="264"/>
    </row>
    <row r="11" spans="1:6">
      <c r="A11" s="260">
        <v>10</v>
      </c>
      <c r="B11" s="261" t="s">
        <v>207</v>
      </c>
      <c r="C11" s="262" t="s">
        <v>208</v>
      </c>
      <c r="D11" s="264"/>
      <c r="E11" s="264"/>
    </row>
    <row r="12" spans="1:6">
      <c r="A12" s="260"/>
      <c r="B12" s="40"/>
      <c r="C12" s="262"/>
      <c r="D12" s="263"/>
      <c r="E12" s="264"/>
    </row>
    <row r="13" spans="1:6">
      <c r="A13" s="260">
        <v>10</v>
      </c>
      <c r="B13" s="266" t="s">
        <v>209</v>
      </c>
      <c r="C13" s="265" t="s">
        <v>210</v>
      </c>
      <c r="D13" s="264"/>
      <c r="E13" s="264"/>
    </row>
    <row r="14" spans="1:6">
      <c r="A14" s="260"/>
      <c r="B14" s="40"/>
      <c r="C14" s="262"/>
      <c r="D14" s="263"/>
      <c r="E14" s="264"/>
    </row>
    <row r="15" spans="1:6">
      <c r="A15" s="260">
        <v>1</v>
      </c>
      <c r="B15" s="261"/>
      <c r="C15" s="262" t="s">
        <v>211</v>
      </c>
      <c r="D15" s="264" t="s">
        <v>212</v>
      </c>
      <c r="E15" s="264" t="s">
        <v>219</v>
      </c>
    </row>
    <row r="16" spans="1:6">
      <c r="A16" s="260">
        <v>1</v>
      </c>
      <c r="B16" s="261" t="s">
        <v>213</v>
      </c>
      <c r="C16" s="262" t="s">
        <v>214</v>
      </c>
      <c r="D16" s="264" t="s">
        <v>212</v>
      </c>
      <c r="E16" s="264" t="s">
        <v>220</v>
      </c>
    </row>
    <row r="17" spans="1:6">
      <c r="A17" s="260"/>
      <c r="B17" s="22"/>
      <c r="C17" s="262"/>
      <c r="D17" s="264"/>
      <c r="E17" s="23"/>
      <c r="F17" s="94"/>
    </row>
    <row r="18" spans="1:6">
      <c r="A18" s="260">
        <v>1</v>
      </c>
      <c r="B18" s="40"/>
      <c r="C18" s="262" t="s">
        <v>232</v>
      </c>
      <c r="D18" s="264" t="s">
        <v>215</v>
      </c>
      <c r="E18" s="264" t="s">
        <v>216</v>
      </c>
    </row>
    <row r="19" spans="1:6">
      <c r="A19" s="260"/>
      <c r="B19" s="261"/>
      <c r="C19" s="262"/>
      <c r="D19" s="264"/>
      <c r="E19" s="23"/>
    </row>
    <row r="20" spans="1:6">
      <c r="A20" s="260">
        <v>1</v>
      </c>
      <c r="B20" s="40"/>
      <c r="C20" s="262" t="s">
        <v>217</v>
      </c>
      <c r="D20" s="264" t="s">
        <v>218</v>
      </c>
      <c r="E20" s="264" t="s">
        <v>194</v>
      </c>
    </row>
    <row r="21" spans="1:6">
      <c r="A21" s="260"/>
      <c r="B21" s="40"/>
      <c r="C21" s="262"/>
      <c r="D21" s="264"/>
      <c r="E21" s="23"/>
    </row>
    <row r="22" spans="1:6">
      <c r="A22" s="260">
        <v>2</v>
      </c>
      <c r="B22" s="22" t="s">
        <v>221</v>
      </c>
      <c r="C22" s="305" t="s">
        <v>222</v>
      </c>
      <c r="D22" s="264" t="s">
        <v>223</v>
      </c>
      <c r="E22" s="264" t="s">
        <v>194</v>
      </c>
    </row>
    <row r="23" spans="1:6">
      <c r="A23" s="260"/>
      <c r="B23" s="261"/>
      <c r="C23" s="262"/>
      <c r="D23" s="264"/>
      <c r="E23" s="264"/>
      <c r="F23" s="75"/>
    </row>
    <row r="24" spans="1:6">
      <c r="A24" s="260">
        <v>1</v>
      </c>
      <c r="B24" s="40"/>
      <c r="C24" s="262" t="s">
        <v>224</v>
      </c>
      <c r="D24" s="264" t="s">
        <v>225</v>
      </c>
      <c r="E24" s="264" t="s">
        <v>219</v>
      </c>
    </row>
    <row r="25" spans="1:6">
      <c r="A25" s="260"/>
      <c r="B25" s="267"/>
      <c r="C25" s="262"/>
      <c r="D25" s="264"/>
      <c r="E25" s="264"/>
      <c r="F25" s="75"/>
    </row>
    <row r="26" spans="1:6">
      <c r="A26" s="2">
        <v>1</v>
      </c>
      <c r="B26" s="14"/>
      <c r="C26" s="93" t="s">
        <v>227</v>
      </c>
      <c r="D26" s="73" t="s">
        <v>228</v>
      </c>
      <c r="E26" s="73" t="s">
        <v>216</v>
      </c>
    </row>
    <row r="27" spans="1:6">
      <c r="A27" s="2"/>
      <c r="B27" s="16"/>
      <c r="C27" s="93"/>
      <c r="D27" s="13"/>
      <c r="E27" s="73"/>
      <c r="F27" s="75"/>
    </row>
    <row r="28" spans="1:6">
      <c r="A28" s="2">
        <v>1</v>
      </c>
      <c r="B28" s="14"/>
      <c r="C28" s="93" t="s">
        <v>231</v>
      </c>
      <c r="D28" s="73" t="s">
        <v>229</v>
      </c>
      <c r="E28" s="73" t="s">
        <v>230</v>
      </c>
    </row>
    <row r="29" spans="1:6">
      <c r="A29" s="37"/>
      <c r="B29" s="14"/>
      <c r="C29" s="93"/>
      <c r="D29" s="13"/>
      <c r="E29" s="73"/>
      <c r="F29" s="75"/>
    </row>
    <row r="30" spans="1:6">
      <c r="A30" s="2">
        <v>1</v>
      </c>
      <c r="B30" s="14"/>
      <c r="C30" s="93" t="s">
        <v>233</v>
      </c>
      <c r="D30" s="73" t="s">
        <v>234</v>
      </c>
      <c r="E30" s="73" t="s">
        <v>219</v>
      </c>
    </row>
    <row r="31" spans="1:6">
      <c r="A31" s="2">
        <v>1</v>
      </c>
      <c r="B31" s="22" t="s">
        <v>236</v>
      </c>
      <c r="C31" s="93" t="s">
        <v>235</v>
      </c>
      <c r="D31" s="73" t="s">
        <v>234</v>
      </c>
      <c r="E31" s="73" t="s">
        <v>194</v>
      </c>
      <c r="F31" s="75"/>
    </row>
    <row r="32" spans="1:6">
      <c r="A32" s="2">
        <v>1</v>
      </c>
      <c r="B32" s="267" t="s">
        <v>237</v>
      </c>
      <c r="C32" s="267" t="s">
        <v>238</v>
      </c>
      <c r="D32" s="339" t="s">
        <v>234</v>
      </c>
      <c r="E32" s="73" t="s">
        <v>239</v>
      </c>
    </row>
    <row r="33" spans="1:6">
      <c r="A33" s="2">
        <v>1</v>
      </c>
      <c r="B33" s="267" t="s">
        <v>240</v>
      </c>
      <c r="C33" s="340" t="s">
        <v>241</v>
      </c>
      <c r="D33" s="20" t="s">
        <v>234</v>
      </c>
      <c r="E33" s="20" t="s">
        <v>239</v>
      </c>
      <c r="F33" s="94"/>
    </row>
    <row r="34" spans="1:6">
      <c r="A34" s="2">
        <v>1</v>
      </c>
      <c r="B34" s="40"/>
      <c r="C34" s="262" t="s">
        <v>242</v>
      </c>
      <c r="D34" s="73" t="s">
        <v>234</v>
      </c>
      <c r="E34" s="73"/>
    </row>
    <row r="35" spans="1:6">
      <c r="A35" s="2">
        <v>1</v>
      </c>
      <c r="B35" s="14"/>
      <c r="C35" s="93" t="s">
        <v>243</v>
      </c>
      <c r="D35" s="73" t="s">
        <v>234</v>
      </c>
      <c r="E35" s="73"/>
      <c r="F35" s="75"/>
    </row>
    <row r="36" spans="1:6">
      <c r="A36" s="2">
        <v>1</v>
      </c>
      <c r="B36" s="337" t="s">
        <v>244</v>
      </c>
      <c r="C36" s="338" t="s">
        <v>245</v>
      </c>
      <c r="D36" s="73" t="s">
        <v>234</v>
      </c>
      <c r="E36" s="73" t="s">
        <v>239</v>
      </c>
    </row>
    <row r="37" spans="1:6">
      <c r="A37" s="2"/>
      <c r="B37" s="14"/>
      <c r="C37" s="93"/>
      <c r="D37" s="13"/>
      <c r="E37" s="73"/>
    </row>
    <row r="38" spans="1:6">
      <c r="A38" s="2">
        <v>3</v>
      </c>
      <c r="B38" s="14"/>
      <c r="C38" s="93" t="s">
        <v>249</v>
      </c>
      <c r="D38" s="73" t="s">
        <v>250</v>
      </c>
      <c r="E38" s="73" t="s">
        <v>251</v>
      </c>
    </row>
    <row r="39" spans="1:6">
      <c r="A39" s="2">
        <v>3</v>
      </c>
      <c r="B39" s="14"/>
      <c r="C39" s="93" t="s">
        <v>252</v>
      </c>
      <c r="D39" s="73" t="s">
        <v>250</v>
      </c>
      <c r="E39" s="73" t="s">
        <v>251</v>
      </c>
    </row>
    <row r="40" spans="1:6">
      <c r="A40" s="2"/>
      <c r="B40" s="14"/>
      <c r="C40" s="93"/>
      <c r="D40" s="13"/>
      <c r="E40" s="73"/>
    </row>
    <row r="41" spans="1:6">
      <c r="A41" s="2">
        <v>1</v>
      </c>
      <c r="B41" s="14"/>
      <c r="C41" s="347" t="s">
        <v>253</v>
      </c>
      <c r="D41" s="20" t="s">
        <v>254</v>
      </c>
      <c r="E41" s="20" t="s">
        <v>216</v>
      </c>
    </row>
    <row r="42" spans="1:6">
      <c r="A42" s="2"/>
      <c r="B42" s="14"/>
      <c r="C42" s="93"/>
      <c r="D42" s="13"/>
      <c r="E42" s="73"/>
    </row>
    <row r="43" spans="1:6">
      <c r="A43" s="2"/>
      <c r="B43" s="14"/>
      <c r="C43" s="93"/>
      <c r="D43" s="13"/>
      <c r="E43" s="73"/>
    </row>
    <row r="44" spans="1:6">
      <c r="A44" s="2"/>
      <c r="B44" s="14"/>
      <c r="C44" s="93"/>
      <c r="D44" s="13"/>
      <c r="E44" s="73"/>
    </row>
  </sheetData>
  <phoneticPr fontId="2" type="noConversion"/>
  <pageMargins left="0.19685039370078741" right="0.19685039370078741" top="0.98425196850393704" bottom="0.19685039370078741" header="0.19685039370078741" footer="0.19685039370078741"/>
  <pageSetup orientation="portrait" horizontalDpi="2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42"/>
  <sheetViews>
    <sheetView workbookViewId="0">
      <pane ySplit="1" topLeftCell="A2" activePane="bottomLeft" state="frozen"/>
      <selection pane="bottomLeft" activeCell="H3" sqref="H3"/>
    </sheetView>
  </sheetViews>
  <sheetFormatPr baseColWidth="10" defaultRowHeight="18"/>
  <cols>
    <col min="1" max="1" width="12.5703125" style="9" bestFit="1" customWidth="1"/>
    <col min="2" max="2" width="14.28515625" style="9" customWidth="1"/>
    <col min="3" max="3" width="49" style="9" bestFit="1" customWidth="1"/>
    <col min="4" max="4" width="20.85546875" style="9" bestFit="1" customWidth="1"/>
    <col min="5" max="16384" width="11.42578125" style="9"/>
  </cols>
  <sheetData>
    <row r="1" spans="1:4" ht="18.75" thickBot="1">
      <c r="A1" s="231" t="s">
        <v>4</v>
      </c>
      <c r="B1" s="230" t="s">
        <v>5</v>
      </c>
      <c r="C1" s="230" t="s">
        <v>6</v>
      </c>
      <c r="D1" s="230" t="s">
        <v>7</v>
      </c>
    </row>
    <row r="2" spans="1:4">
      <c r="A2" s="239"/>
      <c r="B2" s="239"/>
      <c r="C2" s="240"/>
      <c r="D2" s="241"/>
    </row>
    <row r="3" spans="1:4">
      <c r="A3" s="232"/>
      <c r="B3" s="232"/>
      <c r="C3" s="233"/>
      <c r="D3" s="234"/>
    </row>
    <row r="4" spans="1:4">
      <c r="A4" s="232"/>
      <c r="B4" s="232"/>
      <c r="C4" s="233"/>
      <c r="D4" s="234"/>
    </row>
    <row r="5" spans="1:4">
      <c r="A5" s="232"/>
      <c r="B5" s="232"/>
      <c r="C5" s="233"/>
      <c r="D5" s="234"/>
    </row>
    <row r="6" spans="1:4">
      <c r="A6" s="232"/>
      <c r="B6" s="232"/>
      <c r="C6" s="233"/>
      <c r="D6" s="234"/>
    </row>
    <row r="7" spans="1:4">
      <c r="A7" s="232"/>
      <c r="B7" s="232"/>
      <c r="C7" s="233"/>
      <c r="D7" s="234"/>
    </row>
    <row r="8" spans="1:4">
      <c r="A8" s="232"/>
      <c r="B8" s="232"/>
      <c r="C8" s="233"/>
      <c r="D8" s="234"/>
    </row>
    <row r="9" spans="1:4">
      <c r="A9" s="232"/>
      <c r="B9" s="232"/>
      <c r="C9" s="233"/>
      <c r="D9" s="234"/>
    </row>
    <row r="10" spans="1:4">
      <c r="A10" s="232"/>
      <c r="B10" s="232"/>
      <c r="C10" s="233"/>
      <c r="D10" s="234"/>
    </row>
    <row r="11" spans="1:4">
      <c r="A11" s="232"/>
      <c r="B11" s="232"/>
      <c r="C11" s="233"/>
      <c r="D11" s="234"/>
    </row>
    <row r="12" spans="1:4">
      <c r="A12" s="232"/>
      <c r="B12" s="232"/>
      <c r="C12" s="233"/>
      <c r="D12" s="234"/>
    </row>
    <row r="13" spans="1:4">
      <c r="A13" s="232"/>
      <c r="B13" s="232"/>
      <c r="C13" s="233"/>
      <c r="D13" s="234"/>
    </row>
    <row r="14" spans="1:4">
      <c r="A14" s="232"/>
      <c r="B14" s="232"/>
      <c r="C14" s="233"/>
      <c r="D14" s="234"/>
    </row>
    <row r="15" spans="1:4">
      <c r="A15" s="232"/>
      <c r="B15" s="235"/>
      <c r="C15" s="233"/>
      <c r="D15" s="234"/>
    </row>
    <row r="16" spans="1:4">
      <c r="A16" s="232"/>
      <c r="B16" s="232"/>
      <c r="C16" s="233"/>
      <c r="D16" s="234"/>
    </row>
    <row r="17" spans="1:4">
      <c r="A17" s="232"/>
      <c r="B17" s="232"/>
      <c r="C17" s="233"/>
      <c r="D17" s="234"/>
    </row>
    <row r="18" spans="1:4">
      <c r="A18" s="232"/>
      <c r="B18" s="232"/>
      <c r="C18" s="233"/>
      <c r="D18" s="234"/>
    </row>
    <row r="19" spans="1:4">
      <c r="A19" s="232"/>
      <c r="B19" s="232"/>
      <c r="C19" s="233"/>
      <c r="D19" s="234"/>
    </row>
    <row r="20" spans="1:4">
      <c r="A20" s="232"/>
      <c r="B20" s="232"/>
      <c r="C20" s="233"/>
      <c r="D20" s="234"/>
    </row>
    <row r="21" spans="1:4">
      <c r="A21" s="232"/>
      <c r="B21" s="232"/>
      <c r="C21" s="233"/>
      <c r="D21" s="234"/>
    </row>
    <row r="22" spans="1:4">
      <c r="A22" s="232"/>
      <c r="B22" s="232"/>
      <c r="C22" s="233"/>
      <c r="D22" s="234"/>
    </row>
    <row r="23" spans="1:4">
      <c r="A23" s="232"/>
      <c r="B23" s="232"/>
      <c r="C23" s="233"/>
      <c r="D23" s="234"/>
    </row>
    <row r="24" spans="1:4">
      <c r="A24" s="232"/>
      <c r="B24" s="232"/>
      <c r="C24" s="233"/>
      <c r="D24" s="234"/>
    </row>
    <row r="25" spans="1:4">
      <c r="A25" s="232"/>
      <c r="B25" s="232"/>
      <c r="C25" s="233"/>
      <c r="D25" s="234"/>
    </row>
    <row r="26" spans="1:4">
      <c r="A26" s="232"/>
      <c r="B26" s="232"/>
      <c r="C26" s="233"/>
      <c r="D26" s="234"/>
    </row>
    <row r="27" spans="1:4">
      <c r="A27" s="232"/>
      <c r="B27" s="232"/>
      <c r="C27" s="233"/>
      <c r="D27" s="234"/>
    </row>
    <row r="28" spans="1:4">
      <c r="A28" s="232"/>
      <c r="B28" s="232"/>
      <c r="C28" s="233"/>
      <c r="D28" s="234"/>
    </row>
    <row r="29" spans="1:4">
      <c r="A29" s="236"/>
      <c r="B29" s="236"/>
      <c r="C29" s="237"/>
      <c r="D29" s="238"/>
    </row>
    <row r="30" spans="1:4">
      <c r="A30" s="236"/>
      <c r="B30" s="236"/>
      <c r="C30" s="237"/>
      <c r="D30" s="238"/>
    </row>
    <row r="31" spans="1:4">
      <c r="A31" s="236"/>
      <c r="B31" s="236"/>
      <c r="C31" s="237"/>
      <c r="D31" s="238"/>
    </row>
    <row r="32" spans="1:4">
      <c r="A32" s="236"/>
      <c r="B32" s="236"/>
      <c r="C32" s="237"/>
      <c r="D32" s="238"/>
    </row>
    <row r="33" spans="1:4">
      <c r="A33" s="236"/>
      <c r="B33" s="236"/>
      <c r="C33" s="237"/>
      <c r="D33" s="238"/>
    </row>
    <row r="34" spans="1:4">
      <c r="A34" s="236"/>
      <c r="B34" s="236"/>
      <c r="C34" s="237"/>
      <c r="D34" s="238"/>
    </row>
    <row r="35" spans="1:4">
      <c r="A35" s="236"/>
      <c r="B35" s="236"/>
      <c r="C35" s="237"/>
      <c r="D35" s="238"/>
    </row>
    <row r="36" spans="1:4">
      <c r="A36" s="236"/>
      <c r="B36" s="236"/>
      <c r="C36" s="237"/>
      <c r="D36" s="238"/>
    </row>
    <row r="37" spans="1:4">
      <c r="A37" s="236"/>
      <c r="B37" s="236"/>
      <c r="C37" s="237"/>
      <c r="D37" s="238"/>
    </row>
    <row r="38" spans="1:4">
      <c r="A38" s="236"/>
      <c r="B38" s="236"/>
      <c r="C38" s="237"/>
      <c r="D38" s="238"/>
    </row>
    <row r="39" spans="1:4">
      <c r="A39" s="236"/>
      <c r="B39" s="236"/>
      <c r="C39" s="237"/>
      <c r="D39" s="238"/>
    </row>
    <row r="40" spans="1:4">
      <c r="A40" s="236"/>
      <c r="B40" s="236"/>
      <c r="C40" s="237"/>
      <c r="D40" s="238"/>
    </row>
    <row r="41" spans="1:4">
      <c r="A41" s="236"/>
      <c r="B41" s="236"/>
      <c r="C41" s="237"/>
      <c r="D41" s="238"/>
    </row>
    <row r="42" spans="1:4">
      <c r="A42" s="242"/>
      <c r="B42" s="242"/>
      <c r="C42" s="243"/>
      <c r="D42" s="244"/>
    </row>
  </sheetData>
  <pageMargins left="0.19685039370078741" right="0.19685039370078741" top="0.39370078740157483" bottom="0.19685039370078741" header="0.19685039370078741" footer="0.19685039370078741"/>
  <pageSetup orientation="portrait" horizontalDpi="20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  <pageSetUpPr fitToPage="1"/>
  </sheetPr>
  <dimension ref="A1:L43"/>
  <sheetViews>
    <sheetView tabSelected="1"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9.140625" style="1" customWidth="1"/>
    <col min="3" max="7" width="11.42578125" style="1"/>
    <col min="8" max="8" width="16.7109375" style="1" customWidth="1"/>
    <col min="9" max="16384" width="11.42578125" style="1"/>
  </cols>
  <sheetData>
    <row r="1" spans="1:12" s="268" customFormat="1" ht="45">
      <c r="A1" s="344"/>
      <c r="B1" s="344"/>
      <c r="C1" s="349"/>
      <c r="D1" s="349"/>
      <c r="E1" s="349"/>
      <c r="F1" s="349"/>
      <c r="G1" s="349"/>
      <c r="H1" s="349"/>
    </row>
    <row r="2" spans="1:12" s="268" customFormat="1" ht="20.25" customHeight="1">
      <c r="B2" s="345"/>
      <c r="C2" s="350"/>
      <c r="D2" s="350"/>
      <c r="E2" s="350"/>
      <c r="F2" s="350"/>
      <c r="G2" s="350"/>
      <c r="H2" s="350"/>
    </row>
    <row r="3" spans="1:12" s="268" customFormat="1" ht="20.25" customHeight="1">
      <c r="C3" s="350"/>
      <c r="D3" s="350"/>
      <c r="E3" s="350"/>
      <c r="F3" s="350"/>
      <c r="G3" s="350"/>
      <c r="H3" s="350"/>
    </row>
    <row r="4" spans="1:12" s="268" customFormat="1" ht="20.25" customHeight="1">
      <c r="C4" s="350"/>
      <c r="D4" s="350"/>
      <c r="E4" s="350"/>
      <c r="F4" s="350"/>
      <c r="G4" s="350"/>
      <c r="H4" s="350"/>
    </row>
    <row r="5" spans="1:12" s="268" customFormat="1" ht="20.25">
      <c r="B5" s="3"/>
      <c r="C5" s="350"/>
      <c r="D5" s="350"/>
      <c r="E5" s="350"/>
      <c r="F5" s="350"/>
      <c r="G5" s="350"/>
      <c r="H5" s="350"/>
    </row>
    <row r="6" spans="1:12" s="268" customFormat="1" ht="20.25">
      <c r="B6" s="3"/>
      <c r="C6" s="350"/>
      <c r="D6" s="350"/>
      <c r="E6" s="350"/>
      <c r="F6" s="350"/>
      <c r="G6" s="350"/>
      <c r="H6" s="350"/>
    </row>
    <row r="7" spans="1:12" s="268" customFormat="1" ht="20.25">
      <c r="B7" s="3"/>
      <c r="C7" s="350"/>
      <c r="D7" s="350"/>
      <c r="E7" s="350"/>
      <c r="F7" s="350"/>
      <c r="G7" s="350"/>
      <c r="H7" s="350"/>
    </row>
    <row r="8" spans="1:12" s="268" customFormat="1" ht="12.75" customHeight="1">
      <c r="B8" s="3"/>
      <c r="C8" s="346"/>
      <c r="D8" s="346"/>
      <c r="E8" s="346"/>
      <c r="F8" s="346"/>
      <c r="G8" s="346"/>
      <c r="H8" s="346"/>
    </row>
    <row r="9" spans="1:12" ht="26.25">
      <c r="A9" s="360"/>
      <c r="B9" s="360"/>
      <c r="C9" s="360"/>
      <c r="D9" s="360"/>
      <c r="E9" s="360"/>
      <c r="F9" s="360"/>
      <c r="G9" s="360"/>
      <c r="H9" s="360"/>
    </row>
    <row r="11" spans="1:12" ht="15.75">
      <c r="A11" s="4"/>
      <c r="B11" s="7" t="s">
        <v>2</v>
      </c>
      <c r="C11" s="32">
        <v>1</v>
      </c>
      <c r="D11" s="227"/>
      <c r="E11" s="229"/>
      <c r="F11" s="7" t="s">
        <v>67</v>
      </c>
      <c r="G11" s="363" t="s">
        <v>226</v>
      </c>
      <c r="H11" s="364"/>
      <c r="K11" s="342"/>
      <c r="L11" s="342"/>
    </row>
    <row r="12" spans="1:12" ht="15.75">
      <c r="B12" s="7" t="s">
        <v>246</v>
      </c>
      <c r="C12" s="368">
        <f ca="1">TODAY()</f>
        <v>42285</v>
      </c>
      <c r="D12" s="368"/>
      <c r="G12" s="363"/>
      <c r="H12" s="364"/>
      <c r="K12" s="342"/>
      <c r="L12" s="343"/>
    </row>
    <row r="13" spans="1:12" s="341" customFormat="1" ht="15.75">
      <c r="B13" s="7" t="s">
        <v>247</v>
      </c>
      <c r="C13" s="368">
        <f ca="1">C12+10</f>
        <v>42295</v>
      </c>
      <c r="D13" s="369"/>
      <c r="G13" s="365"/>
      <c r="H13" s="366"/>
    </row>
    <row r="14" spans="1:12">
      <c r="G14" s="334"/>
      <c r="H14" s="334"/>
    </row>
    <row r="15" spans="1:12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62"/>
      <c r="H15" s="12" t="s">
        <v>7</v>
      </c>
    </row>
    <row r="16" spans="1:12">
      <c r="A16" s="19"/>
      <c r="B16" s="30"/>
      <c r="C16" s="351"/>
      <c r="D16" s="357"/>
      <c r="E16" s="357"/>
      <c r="F16" s="357"/>
      <c r="G16" s="367"/>
      <c r="H16" s="20"/>
    </row>
    <row r="17" spans="1:8">
      <c r="A17" s="27"/>
      <c r="B17" s="225"/>
      <c r="C17" s="351"/>
      <c r="D17" s="352"/>
      <c r="E17" s="352"/>
      <c r="F17" s="352"/>
      <c r="G17" s="352"/>
      <c r="H17" s="20"/>
    </row>
    <row r="18" spans="1:8">
      <c r="A18" s="27"/>
      <c r="B18" s="22"/>
      <c r="C18" s="353"/>
      <c r="D18" s="352"/>
      <c r="E18" s="352"/>
      <c r="F18" s="352"/>
      <c r="G18" s="352"/>
      <c r="H18" s="20"/>
    </row>
    <row r="19" spans="1:8">
      <c r="A19" s="19"/>
      <c r="B19" s="315"/>
      <c r="C19" s="351"/>
      <c r="D19" s="358"/>
      <c r="E19" s="358"/>
      <c r="F19" s="358"/>
      <c r="G19" s="359"/>
      <c r="H19" s="21"/>
    </row>
    <row r="20" spans="1:8">
      <c r="A20" s="19"/>
      <c r="B20" s="317"/>
      <c r="C20" s="351"/>
      <c r="D20" s="357"/>
      <c r="E20" s="357"/>
      <c r="F20" s="357"/>
      <c r="G20" s="357"/>
      <c r="H20" s="23"/>
    </row>
    <row r="21" spans="1:8">
      <c r="A21" s="16"/>
      <c r="B21" s="315"/>
      <c r="C21" s="351"/>
      <c r="D21" s="358"/>
      <c r="E21" s="358"/>
      <c r="F21" s="358"/>
      <c r="G21" s="358"/>
      <c r="H21" s="21"/>
    </row>
    <row r="22" spans="1:8">
      <c r="A22" s="19"/>
      <c r="B22" s="315"/>
      <c r="C22" s="351"/>
      <c r="D22" s="358"/>
      <c r="E22" s="358"/>
      <c r="F22" s="358"/>
      <c r="G22" s="358"/>
      <c r="H22" s="23"/>
    </row>
    <row r="23" spans="1:8">
      <c r="A23" s="19"/>
      <c r="B23" s="317"/>
      <c r="C23" s="351"/>
      <c r="D23" s="358"/>
      <c r="E23" s="358"/>
      <c r="F23" s="358"/>
      <c r="G23" s="358"/>
      <c r="H23" s="23"/>
    </row>
    <row r="24" spans="1:8">
      <c r="A24" s="22"/>
      <c r="B24" s="19"/>
      <c r="C24" s="354"/>
      <c r="D24" s="355"/>
      <c r="E24" s="355"/>
      <c r="F24" s="355"/>
      <c r="G24" s="356"/>
      <c r="H24" s="23"/>
    </row>
    <row r="25" spans="1:8">
      <c r="A25" s="22"/>
      <c r="B25" s="16"/>
      <c r="C25" s="354"/>
      <c r="D25" s="355"/>
      <c r="E25" s="355"/>
      <c r="F25" s="355"/>
      <c r="G25" s="356"/>
      <c r="H25" s="23"/>
    </row>
    <row r="26" spans="1:8">
      <c r="A26" s="22"/>
      <c r="B26" s="19"/>
      <c r="C26" s="354"/>
      <c r="D26" s="355"/>
      <c r="E26" s="355"/>
      <c r="F26" s="355"/>
      <c r="G26" s="356"/>
      <c r="H26" s="23"/>
    </row>
    <row r="27" spans="1:8">
      <c r="A27" s="22"/>
      <c r="B27" s="19"/>
      <c r="C27" s="21"/>
      <c r="D27" s="332"/>
      <c r="E27" s="332"/>
      <c r="F27" s="332"/>
      <c r="G27" s="333"/>
      <c r="H27" s="23"/>
    </row>
    <row r="28" spans="1:8">
      <c r="A28" s="22"/>
      <c r="B28" s="19"/>
      <c r="C28" s="21"/>
      <c r="D28" s="332"/>
      <c r="E28" s="332"/>
      <c r="F28" s="332"/>
      <c r="G28" s="333"/>
      <c r="H28" s="23"/>
    </row>
    <row r="29" spans="1:8">
      <c r="A29" s="22"/>
      <c r="B29" s="19"/>
      <c r="C29" s="21"/>
      <c r="D29" s="332"/>
      <c r="E29" s="332"/>
      <c r="F29" s="332"/>
      <c r="G29" s="333"/>
      <c r="H29" s="23"/>
    </row>
    <row r="30" spans="1:8">
      <c r="A30" s="22"/>
      <c r="B30" s="19"/>
      <c r="C30" s="21"/>
      <c r="D30" s="332"/>
      <c r="E30" s="332"/>
      <c r="F30" s="332"/>
      <c r="G30" s="333"/>
      <c r="H30" s="23"/>
    </row>
    <row r="31" spans="1:8">
      <c r="A31" s="22"/>
      <c r="B31" s="19"/>
      <c r="C31" s="21"/>
      <c r="D31" s="332"/>
      <c r="E31" s="332"/>
      <c r="F31" s="332"/>
      <c r="G31" s="333"/>
      <c r="H31" s="23"/>
    </row>
    <row r="32" spans="1:8">
      <c r="A32" s="22"/>
      <c r="B32" s="19"/>
      <c r="C32" s="21"/>
      <c r="D32" s="332"/>
      <c r="E32" s="332"/>
      <c r="F32" s="332"/>
      <c r="G32" s="333"/>
      <c r="H32" s="23"/>
    </row>
    <row r="33" spans="1:8">
      <c r="A33" s="22"/>
      <c r="B33" s="19"/>
      <c r="C33" s="21"/>
      <c r="D33" s="332"/>
      <c r="E33" s="332"/>
      <c r="F33" s="332"/>
      <c r="G33" s="333"/>
      <c r="H33" s="23"/>
    </row>
    <row r="34" spans="1:8">
      <c r="A34" s="22"/>
      <c r="B34" s="19"/>
      <c r="C34" s="21"/>
      <c r="D34" s="332"/>
      <c r="E34" s="332"/>
      <c r="F34" s="332"/>
      <c r="G34" s="333"/>
      <c r="H34" s="23"/>
    </row>
    <row r="35" spans="1:8">
      <c r="A35" s="22"/>
      <c r="B35" s="19"/>
      <c r="C35" s="21"/>
      <c r="D35" s="332"/>
      <c r="E35" s="332"/>
      <c r="F35" s="332"/>
      <c r="G35" s="333"/>
      <c r="H35" s="23"/>
    </row>
    <row r="36" spans="1:8">
      <c r="A36" s="22"/>
      <c r="B36" s="19"/>
      <c r="C36" s="21"/>
      <c r="D36" s="332"/>
      <c r="E36" s="332"/>
      <c r="F36" s="332"/>
      <c r="G36" s="333"/>
      <c r="H36" s="23"/>
    </row>
    <row r="37" spans="1:8">
      <c r="A37" s="22"/>
      <c r="B37" s="19"/>
      <c r="C37" s="21"/>
      <c r="D37" s="332"/>
      <c r="E37" s="332"/>
      <c r="F37" s="332"/>
      <c r="G37" s="333"/>
      <c r="H37" s="23"/>
    </row>
    <row r="38" spans="1:8">
      <c r="A38" s="22"/>
      <c r="B38" s="18"/>
      <c r="C38" s="354"/>
      <c r="D38" s="355"/>
      <c r="E38" s="355"/>
      <c r="F38" s="355"/>
      <c r="G38" s="356"/>
      <c r="H38" s="20"/>
    </row>
    <row r="39" spans="1:8">
      <c r="A39" s="22"/>
      <c r="B39" s="34"/>
      <c r="C39" s="354"/>
      <c r="D39" s="355"/>
      <c r="E39" s="355"/>
      <c r="F39" s="355"/>
      <c r="G39" s="356"/>
      <c r="H39" s="20"/>
    </row>
    <row r="40" spans="1:8">
      <c r="A40" s="22"/>
      <c r="B40" s="18"/>
      <c r="C40" s="354"/>
      <c r="D40" s="355"/>
      <c r="E40" s="355"/>
      <c r="F40" s="355"/>
      <c r="G40" s="356"/>
      <c r="H40" s="20"/>
    </row>
    <row r="41" spans="1:8">
      <c r="A41" s="22"/>
      <c r="B41" s="34"/>
      <c r="C41" s="354"/>
      <c r="D41" s="355"/>
      <c r="E41" s="355"/>
      <c r="F41" s="355"/>
      <c r="G41" s="356"/>
      <c r="H41" s="20"/>
    </row>
    <row r="42" spans="1:8" ht="18">
      <c r="A42" s="8" t="s">
        <v>8</v>
      </c>
      <c r="B42" s="9"/>
    </row>
    <row r="43" spans="1:8" ht="18.75">
      <c r="A43" s="9"/>
      <c r="B43" s="10" t="s">
        <v>9</v>
      </c>
    </row>
  </sheetData>
  <mergeCells count="29">
    <mergeCell ref="C40:G40"/>
    <mergeCell ref="C41:G41"/>
    <mergeCell ref="A9:H9"/>
    <mergeCell ref="C15:G15"/>
    <mergeCell ref="C23:G23"/>
    <mergeCell ref="C21:G21"/>
    <mergeCell ref="G11:H11"/>
    <mergeCell ref="G12:H12"/>
    <mergeCell ref="G13:H13"/>
    <mergeCell ref="C26:G26"/>
    <mergeCell ref="C38:G38"/>
    <mergeCell ref="C16:G16"/>
    <mergeCell ref="C12:D12"/>
    <mergeCell ref="C13:D13"/>
    <mergeCell ref="C39:G39"/>
    <mergeCell ref="C1:H1"/>
    <mergeCell ref="C2:H2"/>
    <mergeCell ref="C17:G17"/>
    <mergeCell ref="C18:G18"/>
    <mergeCell ref="C25:G25"/>
    <mergeCell ref="C20:G20"/>
    <mergeCell ref="C22:G22"/>
    <mergeCell ref="C24:G24"/>
    <mergeCell ref="C19:G19"/>
    <mergeCell ref="C3:H3"/>
    <mergeCell ref="C4:H4"/>
    <mergeCell ref="C5:H5"/>
    <mergeCell ref="C6:H6"/>
    <mergeCell ref="C7:H7"/>
  </mergeCells>
  <phoneticPr fontId="2" type="noConversion"/>
  <pageMargins left="0.19685039370078741" right="0.19685039370078741" top="0.39370078740157483" bottom="0.19685039370078741" header="0.19685039370078741" footer="0.19685039370078741"/>
  <pageSetup scale="9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00"/>
    <pageSetUpPr fitToPage="1"/>
  </sheetPr>
  <dimension ref="A1:I5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9.14062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ht="45">
      <c r="A1" s="373"/>
      <c r="B1" s="373"/>
      <c r="C1" s="373"/>
      <c r="D1" s="373"/>
      <c r="E1" s="373"/>
      <c r="F1" s="373"/>
      <c r="G1" s="373"/>
      <c r="H1" s="373"/>
    </row>
    <row r="2" spans="1:8" ht="45">
      <c r="A2" s="374"/>
      <c r="B2" s="374"/>
      <c r="C2" s="374"/>
      <c r="D2" s="374"/>
      <c r="E2" s="374"/>
      <c r="F2" s="374"/>
      <c r="G2" s="374"/>
      <c r="H2" s="374"/>
    </row>
    <row r="4" spans="1:8" ht="20.25">
      <c r="A4" s="5"/>
      <c r="C4" s="3"/>
      <c r="F4" s="375"/>
      <c r="G4" s="375"/>
      <c r="H4" s="375"/>
    </row>
    <row r="5" spans="1:8" ht="20.25">
      <c r="A5" s="5"/>
      <c r="B5" s="3"/>
      <c r="C5" s="3"/>
      <c r="F5" s="375"/>
      <c r="G5" s="375"/>
      <c r="H5" s="375"/>
    </row>
    <row r="6" spans="1:8" ht="20.25">
      <c r="A6" s="5"/>
      <c r="B6" s="3"/>
      <c r="C6" s="3"/>
      <c r="H6" s="6"/>
    </row>
    <row r="8" spans="1:8" ht="26.25">
      <c r="A8" s="360"/>
      <c r="B8" s="360"/>
      <c r="C8" s="360"/>
      <c r="D8" s="360"/>
      <c r="E8" s="360"/>
      <c r="F8" s="360"/>
      <c r="G8" s="360"/>
      <c r="H8" s="360"/>
    </row>
    <row r="11" spans="1:8" ht="15.75">
      <c r="A11" s="4"/>
      <c r="B11" s="7" t="s">
        <v>2</v>
      </c>
      <c r="C11" s="32"/>
      <c r="D11" s="227"/>
      <c r="E11" s="229"/>
      <c r="F11" s="7" t="s">
        <v>67</v>
      </c>
      <c r="G11" s="363" t="s">
        <v>85</v>
      </c>
      <c r="H11" s="364"/>
    </row>
    <row r="12" spans="1:8" ht="15.75">
      <c r="A12" s="7" t="s">
        <v>3</v>
      </c>
      <c r="B12" s="368">
        <f ca="1">TODAY()</f>
        <v>42285</v>
      </c>
      <c r="C12" s="368"/>
      <c r="G12" s="363"/>
      <c r="H12" s="364"/>
    </row>
    <row r="13" spans="1:8">
      <c r="G13" s="376"/>
      <c r="H13" s="377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62"/>
      <c r="H14" s="12" t="s">
        <v>7</v>
      </c>
    </row>
    <row r="15" spans="1:8">
      <c r="A15" s="19"/>
      <c r="B15" s="30"/>
      <c r="C15" s="351"/>
      <c r="D15" s="357"/>
      <c r="E15" s="357"/>
      <c r="F15" s="357"/>
      <c r="G15" s="367"/>
      <c r="H15" s="20"/>
    </row>
    <row r="16" spans="1:8">
      <c r="A16" s="19"/>
      <c r="B16" s="317"/>
      <c r="C16" s="370" t="s">
        <v>196</v>
      </c>
      <c r="D16" s="371"/>
      <c r="E16" s="371"/>
      <c r="F16" s="371"/>
      <c r="G16" s="372"/>
      <c r="H16" s="20"/>
    </row>
    <row r="17" spans="1:8">
      <c r="A17" s="14"/>
      <c r="B17" s="18"/>
      <c r="C17" s="351"/>
      <c r="D17" s="358"/>
      <c r="E17" s="358"/>
      <c r="F17" s="358"/>
      <c r="G17" s="358"/>
      <c r="H17" s="20"/>
    </row>
    <row r="18" spans="1:8">
      <c r="A18" s="19"/>
      <c r="B18" s="317"/>
      <c r="C18" s="370" t="s">
        <v>197</v>
      </c>
      <c r="D18" s="371"/>
      <c r="E18" s="371"/>
      <c r="F18" s="371"/>
      <c r="G18" s="372"/>
      <c r="H18" s="21"/>
    </row>
    <row r="19" spans="1:8">
      <c r="A19" s="19"/>
      <c r="B19" s="317"/>
      <c r="C19" s="351"/>
      <c r="D19" s="357"/>
      <c r="E19" s="357"/>
      <c r="F19" s="357"/>
      <c r="G19" s="357"/>
      <c r="H19" s="23"/>
    </row>
    <row r="20" spans="1:8">
      <c r="A20" s="16">
        <v>18</v>
      </c>
      <c r="B20" s="20" t="s">
        <v>198</v>
      </c>
      <c r="C20" s="351" t="s">
        <v>199</v>
      </c>
      <c r="D20" s="358"/>
      <c r="E20" s="358"/>
      <c r="F20" s="358"/>
      <c r="G20" s="358"/>
      <c r="H20" s="21"/>
    </row>
    <row r="21" spans="1:8">
      <c r="A21" s="19"/>
      <c r="B21" s="225"/>
      <c r="C21" s="351"/>
      <c r="D21" s="358"/>
      <c r="E21" s="358"/>
      <c r="F21" s="358"/>
      <c r="G21" s="358"/>
      <c r="H21" s="23"/>
    </row>
    <row r="22" spans="1:8">
      <c r="A22" s="19">
        <v>200</v>
      </c>
      <c r="B22" s="20" t="s">
        <v>200</v>
      </c>
      <c r="C22" s="351" t="s">
        <v>201</v>
      </c>
      <c r="D22" s="358"/>
      <c r="E22" s="358"/>
      <c r="F22" s="358"/>
      <c r="G22" s="358"/>
      <c r="H22" s="23"/>
    </row>
    <row r="23" spans="1:8">
      <c r="A23" s="22"/>
      <c r="B23" s="225"/>
      <c r="C23" s="354"/>
      <c r="D23" s="355"/>
      <c r="E23" s="355"/>
      <c r="F23" s="355"/>
      <c r="G23" s="356"/>
      <c r="H23" s="23"/>
    </row>
    <row r="24" spans="1:8">
      <c r="A24" s="22">
        <v>15</v>
      </c>
      <c r="B24" s="20" t="s">
        <v>202</v>
      </c>
      <c r="C24" s="354" t="s">
        <v>203</v>
      </c>
      <c r="D24" s="355"/>
      <c r="E24" s="355"/>
      <c r="F24" s="355"/>
      <c r="G24" s="356"/>
      <c r="H24" s="23"/>
    </row>
    <row r="25" spans="1:8">
      <c r="A25" s="22"/>
      <c r="B25" s="225"/>
      <c r="C25" s="354"/>
      <c r="D25" s="355"/>
      <c r="E25" s="355"/>
      <c r="F25" s="355"/>
      <c r="G25" s="356"/>
      <c r="H25" s="23"/>
    </row>
    <row r="26" spans="1:8">
      <c r="A26" s="22"/>
      <c r="B26" s="225"/>
      <c r="C26" s="354"/>
      <c r="D26" s="355"/>
      <c r="E26" s="355"/>
      <c r="F26" s="355"/>
      <c r="G26" s="356"/>
      <c r="H26" s="23"/>
    </row>
    <row r="27" spans="1:8">
      <c r="A27" s="22"/>
      <c r="B27" s="225"/>
      <c r="C27" s="354"/>
      <c r="D27" s="355"/>
      <c r="E27" s="355"/>
      <c r="F27" s="355"/>
      <c r="G27" s="356"/>
      <c r="H27" s="23"/>
    </row>
    <row r="28" spans="1:8">
      <c r="A28" s="22"/>
      <c r="B28" s="317"/>
      <c r="C28" s="354"/>
      <c r="D28" s="355"/>
      <c r="E28" s="355"/>
      <c r="F28" s="355"/>
      <c r="G28" s="356"/>
      <c r="H28" s="23"/>
    </row>
    <row r="29" spans="1:8">
      <c r="A29" s="22"/>
      <c r="B29" s="225"/>
      <c r="C29" s="354"/>
      <c r="D29" s="355"/>
      <c r="E29" s="355"/>
      <c r="F29" s="355"/>
      <c r="G29" s="356"/>
      <c r="H29" s="23"/>
    </row>
    <row r="30" spans="1:8">
      <c r="A30" s="22"/>
      <c r="B30" s="317"/>
      <c r="C30" s="354"/>
      <c r="D30" s="355"/>
      <c r="E30" s="355"/>
      <c r="F30" s="355"/>
      <c r="G30" s="356"/>
      <c r="H30" s="20"/>
    </row>
    <row r="31" spans="1:8">
      <c r="A31" s="16"/>
      <c r="B31" s="225"/>
      <c r="C31" s="351"/>
      <c r="D31" s="358"/>
      <c r="E31" s="358"/>
      <c r="F31" s="358"/>
      <c r="G31" s="359"/>
      <c r="H31" s="20"/>
    </row>
    <row r="32" spans="1:8">
      <c r="A32" s="19"/>
      <c r="B32" s="20"/>
      <c r="C32" s="351"/>
      <c r="D32" s="357"/>
      <c r="E32" s="357"/>
      <c r="F32" s="357"/>
      <c r="G32" s="367"/>
      <c r="H32" s="20"/>
    </row>
    <row r="33" spans="1:8">
      <c r="A33" s="19"/>
      <c r="B33" s="34"/>
      <c r="C33" s="351"/>
      <c r="D33" s="357"/>
      <c r="E33" s="357"/>
      <c r="F33" s="357"/>
      <c r="G33" s="367"/>
      <c r="H33" s="20"/>
    </row>
    <row r="34" spans="1:8">
      <c r="A34" s="19"/>
      <c r="B34" s="269"/>
      <c r="C34" s="351"/>
      <c r="D34" s="357"/>
      <c r="E34" s="357"/>
      <c r="F34" s="357"/>
      <c r="G34" s="367"/>
      <c r="H34" s="20"/>
    </row>
    <row r="35" spans="1:8">
      <c r="A35" s="19"/>
      <c r="B35" s="225"/>
      <c r="C35" s="351"/>
      <c r="D35" s="357"/>
      <c r="E35" s="357"/>
      <c r="F35" s="357"/>
      <c r="G35" s="367"/>
      <c r="H35" s="20"/>
    </row>
    <row r="36" spans="1:8">
      <c r="A36" s="22"/>
      <c r="B36" s="34"/>
      <c r="C36" s="354"/>
      <c r="D36" s="355"/>
      <c r="E36" s="355"/>
      <c r="F36" s="355"/>
      <c r="G36" s="356"/>
      <c r="H36" s="20"/>
    </row>
    <row r="37" spans="1:8">
      <c r="A37" s="19"/>
      <c r="B37" s="225"/>
      <c r="C37" s="351"/>
      <c r="D37" s="357"/>
      <c r="E37" s="357"/>
      <c r="F37" s="357"/>
      <c r="G37" s="367"/>
      <c r="H37" s="20"/>
    </row>
    <row r="38" spans="1:8">
      <c r="A38" s="22"/>
      <c r="B38" s="34"/>
      <c r="C38" s="354"/>
      <c r="D38" s="355"/>
      <c r="E38" s="355"/>
      <c r="F38" s="355"/>
      <c r="G38" s="356"/>
      <c r="H38" s="20"/>
    </row>
    <row r="39" spans="1:8">
      <c r="A39" s="22"/>
      <c r="B39" s="317"/>
      <c r="C39" s="354"/>
      <c r="D39" s="355"/>
      <c r="E39" s="355"/>
      <c r="F39" s="355"/>
      <c r="G39" s="356"/>
      <c r="H39" s="20"/>
    </row>
    <row r="40" spans="1:8">
      <c r="A40" s="22"/>
      <c r="B40" s="34"/>
      <c r="C40" s="354"/>
      <c r="D40" s="355"/>
      <c r="E40" s="355"/>
      <c r="F40" s="355"/>
      <c r="G40" s="356"/>
      <c r="H40" s="20"/>
    </row>
    <row r="41" spans="1:8">
      <c r="A41" s="22"/>
      <c r="B41" s="225"/>
      <c r="C41" s="354"/>
      <c r="D41" s="355"/>
      <c r="E41" s="355"/>
      <c r="F41" s="355"/>
      <c r="G41" s="356"/>
      <c r="H41" s="20"/>
    </row>
    <row r="42" spans="1:8">
      <c r="A42" s="22"/>
      <c r="B42" s="34"/>
      <c r="C42" s="354"/>
      <c r="D42" s="355"/>
      <c r="E42" s="355"/>
      <c r="F42" s="355"/>
      <c r="G42" s="356"/>
      <c r="H42" s="20"/>
    </row>
    <row r="43" spans="1:8">
      <c r="A43" s="22"/>
      <c r="B43" s="225"/>
      <c r="C43" s="354"/>
      <c r="D43" s="355"/>
      <c r="E43" s="355"/>
      <c r="F43" s="355"/>
      <c r="G43" s="356"/>
      <c r="H43" s="20"/>
    </row>
    <row r="44" spans="1:8">
      <c r="A44" s="22"/>
      <c r="B44" s="34"/>
      <c r="C44" s="354"/>
      <c r="D44" s="355"/>
      <c r="E44" s="355"/>
      <c r="F44" s="355"/>
      <c r="G44" s="356"/>
      <c r="H44" s="20"/>
    </row>
    <row r="45" spans="1:8">
      <c r="A45" s="22"/>
      <c r="B45" s="317"/>
      <c r="C45" s="354"/>
      <c r="D45" s="355"/>
      <c r="E45" s="355"/>
      <c r="F45" s="355"/>
      <c r="G45" s="356"/>
      <c r="H45" s="20"/>
    </row>
    <row r="46" spans="1:8">
      <c r="A46" s="22"/>
      <c r="B46" s="34"/>
      <c r="C46" s="354"/>
      <c r="D46" s="355"/>
      <c r="E46" s="355"/>
      <c r="F46" s="355"/>
      <c r="G46" s="356"/>
      <c r="H46" s="20"/>
    </row>
    <row r="47" spans="1:8">
      <c r="A47" s="22"/>
      <c r="B47" s="317"/>
      <c r="C47" s="354"/>
      <c r="D47" s="355"/>
      <c r="E47" s="355"/>
      <c r="F47" s="355"/>
      <c r="G47" s="356"/>
      <c r="H47" s="20"/>
    </row>
    <row r="48" spans="1:8">
      <c r="A48" s="22"/>
      <c r="B48" s="34"/>
      <c r="C48" s="354"/>
      <c r="D48" s="355"/>
      <c r="E48" s="355"/>
      <c r="F48" s="355"/>
      <c r="G48" s="356"/>
      <c r="H48" s="20"/>
    </row>
    <row r="49" spans="1:8">
      <c r="A49" s="22"/>
      <c r="B49" s="317"/>
      <c r="C49" s="354"/>
      <c r="D49" s="355"/>
      <c r="E49" s="355"/>
      <c r="F49" s="355"/>
      <c r="G49" s="356"/>
      <c r="H49" s="20"/>
    </row>
    <row r="50" spans="1:8">
      <c r="A50" s="22"/>
      <c r="B50" s="34"/>
      <c r="C50" s="354"/>
      <c r="D50" s="355"/>
      <c r="E50" s="355"/>
      <c r="F50" s="355"/>
      <c r="G50" s="356"/>
      <c r="H50" s="20"/>
    </row>
    <row r="51" spans="1:8" ht="18">
      <c r="A51" s="8" t="s">
        <v>8</v>
      </c>
      <c r="B51" s="9"/>
    </row>
    <row r="52" spans="1:8" ht="18.75">
      <c r="A52" s="9"/>
      <c r="B52" s="10" t="s">
        <v>9</v>
      </c>
    </row>
  </sheetData>
  <mergeCells count="46">
    <mergeCell ref="C47:G47"/>
    <mergeCell ref="C48:G48"/>
    <mergeCell ref="C49:G49"/>
    <mergeCell ref="C50:G50"/>
    <mergeCell ref="C41:G41"/>
    <mergeCell ref="C42:G42"/>
    <mergeCell ref="C43:G43"/>
    <mergeCell ref="C44:G44"/>
    <mergeCell ref="C45:G45"/>
    <mergeCell ref="C46:G46"/>
    <mergeCell ref="C40:G40"/>
    <mergeCell ref="C29:G29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28:G28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16:G16"/>
    <mergeCell ref="A1:H1"/>
    <mergeCell ref="A2:H2"/>
    <mergeCell ref="F4:H4"/>
    <mergeCell ref="F5:H5"/>
    <mergeCell ref="A8:H8"/>
    <mergeCell ref="G11:H11"/>
    <mergeCell ref="B12:C12"/>
    <mergeCell ref="G12:H12"/>
    <mergeCell ref="G13:H13"/>
    <mergeCell ref="C14:G14"/>
    <mergeCell ref="C15:G15"/>
  </mergeCells>
  <pageMargins left="0.19685039370078741" right="0.19685039370078741" top="0.39370078740157483" bottom="0.19685039370078741" header="0.19685039370078741" footer="0.19685039370078741"/>
  <pageSetup scale="9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  <pageSetUpPr fitToPage="1"/>
  </sheetPr>
  <dimension ref="A1:I3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8" spans="1:8" s="268" customFormat="1" ht="12.75" customHeight="1">
      <c r="B8" s="3"/>
      <c r="C8" s="346"/>
      <c r="D8" s="346"/>
      <c r="E8" s="346"/>
      <c r="F8" s="346"/>
      <c r="G8" s="346"/>
      <c r="H8" s="346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78" t="s">
        <v>144</v>
      </c>
      <c r="H10" s="379"/>
    </row>
    <row r="11" spans="1:8" ht="15.75">
      <c r="A11" s="4"/>
      <c r="B11" s="7" t="s">
        <v>2</v>
      </c>
      <c r="C11" s="32">
        <v>1</v>
      </c>
      <c r="D11" s="380"/>
      <c r="E11" s="380"/>
      <c r="G11" s="363"/>
      <c r="H11" s="364"/>
    </row>
    <row r="12" spans="1:8" ht="15.75">
      <c r="A12" s="7"/>
      <c r="B12" s="7" t="s">
        <v>246</v>
      </c>
      <c r="C12" s="368">
        <f ca="1">TODAY()</f>
        <v>42285</v>
      </c>
      <c r="D12" s="368"/>
      <c r="F12" s="7" t="s">
        <v>67</v>
      </c>
      <c r="G12" s="363"/>
      <c r="H12" s="364"/>
    </row>
    <row r="13" spans="1:8" ht="15.75">
      <c r="A13" s="7"/>
      <c r="B13" s="7" t="s">
        <v>247</v>
      </c>
      <c r="C13" s="368">
        <f ca="1">C12+10</f>
        <v>42295</v>
      </c>
      <c r="D13" s="369"/>
      <c r="F13" s="7"/>
      <c r="G13" s="376"/>
      <c r="H13" s="377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9">
      <c r="A17" s="40"/>
      <c r="B17" s="269"/>
      <c r="C17" s="354"/>
      <c r="D17" s="355"/>
      <c r="E17" s="355"/>
      <c r="F17" s="355"/>
      <c r="G17" s="356"/>
      <c r="H17" s="75"/>
    </row>
    <row r="18" spans="1:9">
      <c r="A18" s="27"/>
      <c r="B18" s="27"/>
      <c r="C18" s="353"/>
      <c r="D18" s="352"/>
      <c r="E18" s="352"/>
      <c r="F18" s="352"/>
      <c r="G18" s="385"/>
      <c r="H18" s="20"/>
    </row>
    <row r="19" spans="1:9">
      <c r="A19" s="304"/>
      <c r="B19" s="20"/>
      <c r="C19" s="354"/>
      <c r="D19" s="386"/>
      <c r="E19" s="386"/>
      <c r="F19" s="386"/>
      <c r="G19" s="387"/>
      <c r="H19" s="23"/>
    </row>
    <row r="20" spans="1:9">
      <c r="A20" s="304"/>
      <c r="B20" s="330"/>
      <c r="C20" s="354"/>
      <c r="D20" s="355"/>
      <c r="E20" s="355"/>
      <c r="F20" s="355"/>
      <c r="G20" s="356"/>
      <c r="H20" s="23"/>
    </row>
    <row r="21" spans="1:9">
      <c r="A21" s="27"/>
      <c r="B21" s="20"/>
      <c r="C21" s="351"/>
      <c r="D21" s="352"/>
      <c r="E21" s="352"/>
      <c r="F21" s="352"/>
      <c r="G21" s="385"/>
      <c r="H21" s="26"/>
    </row>
    <row r="22" spans="1:9">
      <c r="A22" s="27"/>
      <c r="B22" s="25"/>
      <c r="C22" s="370"/>
      <c r="D22" s="371"/>
      <c r="E22" s="371"/>
      <c r="F22" s="371"/>
      <c r="G22" s="372"/>
      <c r="H22" s="26"/>
    </row>
    <row r="23" spans="1:9">
      <c r="A23" s="27"/>
      <c r="B23" s="19"/>
      <c r="C23" s="351"/>
      <c r="D23" s="352"/>
      <c r="E23" s="352"/>
      <c r="F23" s="352"/>
      <c r="G23" s="352"/>
      <c r="H23" s="20"/>
    </row>
    <row r="24" spans="1:9">
      <c r="A24" s="27"/>
      <c r="B24" s="22"/>
      <c r="C24" s="353"/>
      <c r="D24" s="352"/>
      <c r="E24" s="352"/>
      <c r="F24" s="352"/>
      <c r="G24" s="352"/>
      <c r="H24" s="20"/>
      <c r="I24" s="24"/>
    </row>
    <row r="25" spans="1:9">
      <c r="A25" s="27"/>
      <c r="B25" s="25"/>
      <c r="C25" s="351"/>
      <c r="D25" s="357"/>
      <c r="E25" s="357"/>
      <c r="F25" s="357"/>
      <c r="G25" s="357"/>
      <c r="H25" s="26"/>
      <c r="I25" s="24"/>
    </row>
    <row r="26" spans="1:9">
      <c r="A26" s="27"/>
      <c r="B26" s="25"/>
      <c r="C26" s="351"/>
      <c r="D26" s="357"/>
      <c r="E26" s="357"/>
      <c r="F26" s="357"/>
      <c r="G26" s="357"/>
      <c r="H26" s="26"/>
      <c r="I26" s="24"/>
    </row>
    <row r="27" spans="1:9">
      <c r="A27" s="18"/>
      <c r="B27" s="19"/>
      <c r="C27" s="351"/>
      <c r="D27" s="357"/>
      <c r="E27" s="357"/>
      <c r="F27" s="357"/>
      <c r="G27" s="367"/>
      <c r="H27" s="20"/>
    </row>
    <row r="28" spans="1:9">
      <c r="A28" s="18"/>
      <c r="B28" s="19"/>
      <c r="C28" s="351"/>
      <c r="D28" s="357"/>
      <c r="E28" s="357"/>
      <c r="F28" s="357"/>
      <c r="G28" s="367"/>
      <c r="H28" s="20"/>
    </row>
    <row r="29" spans="1:9">
      <c r="A29" s="18"/>
      <c r="B29" s="19"/>
      <c r="C29" s="351"/>
      <c r="D29" s="357"/>
      <c r="E29" s="357"/>
      <c r="F29" s="357"/>
      <c r="G29" s="367"/>
      <c r="H29" s="20"/>
    </row>
    <row r="30" spans="1:9">
      <c r="A30" s="34"/>
      <c r="B30" s="22"/>
      <c r="C30" s="354"/>
      <c r="D30" s="355"/>
      <c r="E30" s="355"/>
      <c r="F30" s="355"/>
      <c r="G30" s="356"/>
      <c r="H30" s="23"/>
    </row>
    <row r="31" spans="1:9">
      <c r="A31" s="34"/>
      <c r="B31" s="22"/>
      <c r="C31" s="354"/>
      <c r="D31" s="355"/>
      <c r="E31" s="355"/>
      <c r="F31" s="355"/>
      <c r="G31" s="356"/>
      <c r="H31" s="21"/>
      <c r="I31" s="24"/>
    </row>
    <row r="32" spans="1:9" ht="18">
      <c r="A32" s="8" t="s">
        <v>8</v>
      </c>
      <c r="B32" s="9"/>
    </row>
    <row r="33" spans="1:2" ht="18.75">
      <c r="A33" s="9"/>
      <c r="B33" s="10" t="s">
        <v>14</v>
      </c>
    </row>
  </sheetData>
  <mergeCells count="32">
    <mergeCell ref="C7:H7"/>
    <mergeCell ref="C1:H1"/>
    <mergeCell ref="C2:H2"/>
    <mergeCell ref="C3:H3"/>
    <mergeCell ref="C4:H4"/>
    <mergeCell ref="C5:H5"/>
    <mergeCell ref="C6:H6"/>
    <mergeCell ref="C29:G29"/>
    <mergeCell ref="C31:G31"/>
    <mergeCell ref="C17:G17"/>
    <mergeCell ref="C18:G18"/>
    <mergeCell ref="C19:G19"/>
    <mergeCell ref="C20:G20"/>
    <mergeCell ref="C21:G21"/>
    <mergeCell ref="C22:G22"/>
    <mergeCell ref="C23:G23"/>
    <mergeCell ref="A9:H9"/>
    <mergeCell ref="G13:H13"/>
    <mergeCell ref="G10:H10"/>
    <mergeCell ref="C30:G30"/>
    <mergeCell ref="G11:H11"/>
    <mergeCell ref="C24:G24"/>
    <mergeCell ref="C25:G25"/>
    <mergeCell ref="C26:G26"/>
    <mergeCell ref="C12:D12"/>
    <mergeCell ref="C13:D13"/>
    <mergeCell ref="G12:H12"/>
    <mergeCell ref="C28:G28"/>
    <mergeCell ref="D11:E11"/>
    <mergeCell ref="C15:G15"/>
    <mergeCell ref="C16:G16"/>
    <mergeCell ref="C27:G27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FF00"/>
    <pageSetUpPr fitToPage="1"/>
  </sheetPr>
  <dimension ref="A1:I38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7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9" s="268" customFormat="1" ht="45">
      <c r="A1" s="344"/>
      <c r="B1" s="344"/>
      <c r="C1" s="349"/>
      <c r="D1" s="349"/>
      <c r="E1" s="349"/>
      <c r="F1" s="349"/>
      <c r="G1" s="349"/>
      <c r="H1" s="349"/>
    </row>
    <row r="2" spans="1:9" s="268" customFormat="1" ht="20.25" customHeight="1">
      <c r="B2" s="345"/>
      <c r="C2" s="350"/>
      <c r="D2" s="350"/>
      <c r="E2" s="350"/>
      <c r="F2" s="350"/>
      <c r="G2" s="350"/>
      <c r="H2" s="350"/>
    </row>
    <row r="3" spans="1:9" s="268" customFormat="1" ht="20.25" customHeight="1">
      <c r="C3" s="350"/>
      <c r="D3" s="350"/>
      <c r="E3" s="350"/>
      <c r="F3" s="350"/>
      <c r="G3" s="350"/>
      <c r="H3" s="350"/>
    </row>
    <row r="4" spans="1:9" s="268" customFormat="1" ht="20.25" customHeight="1">
      <c r="C4" s="350"/>
      <c r="D4" s="350"/>
      <c r="E4" s="350"/>
      <c r="F4" s="350"/>
      <c r="G4" s="350"/>
      <c r="H4" s="350"/>
    </row>
    <row r="5" spans="1:9" s="268" customFormat="1" ht="20.25">
      <c r="B5" s="3"/>
      <c r="C5" s="350"/>
      <c r="D5" s="350"/>
      <c r="E5" s="350"/>
      <c r="F5" s="350"/>
      <c r="G5" s="350"/>
      <c r="H5" s="350"/>
    </row>
    <row r="6" spans="1:9" s="268" customFormat="1" ht="20.25">
      <c r="B6" s="3"/>
      <c r="C6" s="350"/>
      <c r="D6" s="350"/>
      <c r="E6" s="350"/>
      <c r="F6" s="350"/>
      <c r="G6" s="350"/>
      <c r="H6" s="350"/>
    </row>
    <row r="7" spans="1:9" s="268" customFormat="1" ht="20.25">
      <c r="B7" s="3"/>
      <c r="C7" s="350"/>
      <c r="D7" s="350"/>
      <c r="E7" s="350"/>
      <c r="F7" s="350"/>
      <c r="G7" s="350"/>
      <c r="H7" s="350"/>
    </row>
    <row r="9" spans="1:9" ht="26.25">
      <c r="A9" s="360"/>
      <c r="B9" s="360"/>
      <c r="C9" s="360"/>
      <c r="D9" s="360"/>
      <c r="E9" s="360"/>
      <c r="F9" s="360"/>
      <c r="G9" s="360"/>
      <c r="H9" s="360"/>
    </row>
    <row r="10" spans="1:9" ht="13.5" thickBot="1"/>
    <row r="11" spans="1:9" ht="16.5" thickBot="1">
      <c r="A11" s="4"/>
      <c r="B11" s="7" t="s">
        <v>2</v>
      </c>
      <c r="C11" s="32">
        <v>8</v>
      </c>
      <c r="D11" s="227"/>
      <c r="E11" s="7" t="s">
        <v>153</v>
      </c>
      <c r="F11" s="389" t="s">
        <v>189</v>
      </c>
      <c r="G11" s="390"/>
      <c r="H11" s="391"/>
    </row>
    <row r="12" spans="1:9" ht="15.75">
      <c r="A12" s="7"/>
      <c r="B12" s="7" t="s">
        <v>246</v>
      </c>
      <c r="C12" s="368">
        <f ca="1">TODAY()</f>
        <v>42285</v>
      </c>
      <c r="D12" s="368"/>
      <c r="F12" s="388"/>
      <c r="G12" s="388"/>
      <c r="H12" s="388"/>
    </row>
    <row r="13" spans="1:9" ht="15.75">
      <c r="B13" s="7" t="s">
        <v>247</v>
      </c>
      <c r="C13" s="368">
        <f ca="1">C12+10</f>
        <v>42295</v>
      </c>
      <c r="D13" s="369"/>
      <c r="E13" s="7"/>
      <c r="F13" s="271"/>
      <c r="G13" s="271"/>
      <c r="H13" s="271"/>
    </row>
    <row r="14" spans="1:9" ht="15.75">
      <c r="F14" s="271"/>
      <c r="G14" s="271"/>
      <c r="H14" s="271"/>
      <c r="I14" s="272"/>
    </row>
    <row r="15" spans="1:9" ht="15.75">
      <c r="F15" s="335"/>
      <c r="G15" s="335"/>
      <c r="H15" s="335"/>
      <c r="I15" s="272"/>
    </row>
    <row r="16" spans="1:9" ht="16.5" thickBot="1">
      <c r="A16" s="11" t="s">
        <v>4</v>
      </c>
      <c r="B16" s="12" t="s">
        <v>5</v>
      </c>
      <c r="C16" s="361" t="s">
        <v>6</v>
      </c>
      <c r="D16" s="362"/>
      <c r="E16" s="362"/>
      <c r="F16" s="362"/>
      <c r="G16" s="381"/>
      <c r="H16" s="12" t="s">
        <v>7</v>
      </c>
    </row>
    <row r="17" spans="1:9">
      <c r="A17" s="311"/>
      <c r="B17" s="321"/>
      <c r="C17" s="394"/>
      <c r="D17" s="395"/>
      <c r="E17" s="395"/>
      <c r="F17" s="395"/>
      <c r="G17" s="396"/>
      <c r="H17" s="23"/>
    </row>
    <row r="18" spans="1:9">
      <c r="A18" s="304"/>
      <c r="B18" s="329"/>
      <c r="C18" s="354"/>
      <c r="D18" s="386"/>
      <c r="E18" s="386"/>
      <c r="F18" s="386"/>
      <c r="G18" s="387"/>
      <c r="H18" s="23"/>
    </row>
    <row r="19" spans="1:9">
      <c r="A19" s="304"/>
      <c r="B19" s="322"/>
      <c r="C19" s="354"/>
      <c r="D19" s="386"/>
      <c r="E19" s="386"/>
      <c r="F19" s="386"/>
      <c r="G19" s="387"/>
      <c r="H19" s="23"/>
    </row>
    <row r="20" spans="1:9">
      <c r="A20" s="22"/>
      <c r="B20" s="318"/>
      <c r="C20" s="354"/>
      <c r="D20" s="355"/>
      <c r="E20" s="355"/>
      <c r="F20" s="355"/>
      <c r="G20" s="356"/>
      <c r="H20" s="23"/>
    </row>
    <row r="21" spans="1:9">
      <c r="A21" s="40"/>
      <c r="B21" s="324"/>
      <c r="C21" s="354"/>
      <c r="D21" s="355"/>
      <c r="E21" s="355"/>
      <c r="F21" s="355"/>
      <c r="G21" s="356"/>
      <c r="H21" s="23"/>
    </row>
    <row r="22" spans="1:9">
      <c r="A22" s="40"/>
      <c r="B22" s="316"/>
      <c r="C22" s="354"/>
      <c r="D22" s="386"/>
      <c r="E22" s="386"/>
      <c r="F22" s="386"/>
      <c r="G22" s="387"/>
      <c r="H22" s="302"/>
    </row>
    <row r="23" spans="1:9">
      <c r="A23" s="40"/>
      <c r="B23" s="313"/>
      <c r="C23" s="354"/>
      <c r="D23" s="355"/>
      <c r="E23" s="355"/>
      <c r="F23" s="355"/>
      <c r="G23" s="356"/>
      <c r="H23" s="23"/>
    </row>
    <row r="24" spans="1:9">
      <c r="A24" s="22"/>
      <c r="B24" s="323"/>
      <c r="C24" s="354"/>
      <c r="D24" s="355"/>
      <c r="E24" s="355"/>
      <c r="F24" s="355"/>
      <c r="G24" s="356"/>
      <c r="H24" s="302"/>
    </row>
    <row r="25" spans="1:9">
      <c r="A25" s="261"/>
      <c r="B25" s="23"/>
      <c r="C25" s="354"/>
      <c r="D25" s="392"/>
      <c r="E25" s="392"/>
      <c r="F25" s="392"/>
      <c r="G25" s="393"/>
      <c r="H25" s="23"/>
      <c r="I25" s="24"/>
    </row>
    <row r="26" spans="1:9">
      <c r="A26" s="40"/>
      <c r="B26" s="316"/>
      <c r="C26" s="354"/>
      <c r="D26" s="392"/>
      <c r="E26" s="392"/>
      <c r="F26" s="392"/>
      <c r="G26" s="393"/>
      <c r="H26" s="302"/>
      <c r="I26" s="24"/>
    </row>
    <row r="27" spans="1:9">
      <c r="A27" s="40"/>
      <c r="B27" s="312"/>
      <c r="C27" s="354"/>
      <c r="D27" s="392"/>
      <c r="E27" s="392"/>
      <c r="F27" s="392"/>
      <c r="G27" s="393"/>
      <c r="H27" s="264"/>
      <c r="I27" s="24"/>
    </row>
    <row r="28" spans="1:9">
      <c r="A28" s="22"/>
      <c r="B28" s="318"/>
      <c r="C28" s="354"/>
      <c r="D28" s="392"/>
      <c r="E28" s="392"/>
      <c r="F28" s="392"/>
      <c r="G28" s="393"/>
      <c r="H28" s="302"/>
      <c r="I28" s="24"/>
    </row>
    <row r="29" spans="1:9">
      <c r="A29" s="40"/>
      <c r="B29" s="317"/>
      <c r="C29" s="354"/>
      <c r="D29" s="392"/>
      <c r="E29" s="392"/>
      <c r="F29" s="392"/>
      <c r="G29" s="393"/>
      <c r="H29" s="264"/>
      <c r="I29" s="24"/>
    </row>
    <row r="30" spans="1:9">
      <c r="A30" s="22"/>
      <c r="B30" s="314"/>
      <c r="C30" s="354"/>
      <c r="D30" s="355"/>
      <c r="E30" s="355"/>
      <c r="F30" s="355"/>
      <c r="G30" s="356"/>
      <c r="H30" s="264"/>
      <c r="I30" s="24"/>
    </row>
    <row r="31" spans="1:9">
      <c r="A31" s="22"/>
      <c r="B31" s="318"/>
      <c r="C31" s="354"/>
      <c r="D31" s="355"/>
      <c r="E31" s="355"/>
      <c r="F31" s="355"/>
      <c r="G31" s="356"/>
      <c r="H31" s="303"/>
      <c r="I31" s="24"/>
    </row>
    <row r="32" spans="1:9">
      <c r="A32" s="22"/>
      <c r="B32" s="314"/>
      <c r="C32" s="397"/>
      <c r="D32" s="355"/>
      <c r="E32" s="355"/>
      <c r="F32" s="355"/>
      <c r="G32" s="356"/>
      <c r="H32" s="23"/>
      <c r="I32" s="24"/>
    </row>
    <row r="33" spans="1:9">
      <c r="A33" s="22"/>
      <c r="B33" s="267"/>
      <c r="C33" s="355"/>
      <c r="D33" s="355"/>
      <c r="E33" s="355"/>
      <c r="F33" s="355"/>
      <c r="G33" s="356"/>
      <c r="H33" s="23"/>
      <c r="I33" s="24"/>
    </row>
    <row r="34" spans="1:9">
      <c r="A34" s="22"/>
      <c r="B34" s="262"/>
      <c r="C34" s="354"/>
      <c r="D34" s="355"/>
      <c r="E34" s="355"/>
      <c r="F34" s="355"/>
      <c r="G34" s="356"/>
      <c r="H34" s="23"/>
      <c r="I34" s="24"/>
    </row>
    <row r="35" spans="1:9">
      <c r="A35" s="22"/>
      <c r="B35" s="318"/>
      <c r="C35" s="354"/>
      <c r="D35" s="355"/>
      <c r="E35" s="355"/>
      <c r="F35" s="355"/>
      <c r="G35" s="356"/>
      <c r="H35" s="23"/>
      <c r="I35" s="24"/>
    </row>
    <row r="36" spans="1:9">
      <c r="A36" s="22"/>
      <c r="B36" s="314"/>
      <c r="C36" s="354"/>
      <c r="D36" s="355"/>
      <c r="E36" s="355"/>
      <c r="F36" s="355"/>
      <c r="G36" s="356"/>
      <c r="H36" s="23"/>
      <c r="I36" s="24"/>
    </row>
    <row r="37" spans="1:9" ht="18">
      <c r="A37" s="8" t="s">
        <v>8</v>
      </c>
      <c r="B37" s="9"/>
    </row>
    <row r="38" spans="1:9" ht="18.75">
      <c r="A38" s="9"/>
      <c r="B38" s="10" t="s">
        <v>14</v>
      </c>
    </row>
  </sheetData>
  <mergeCells count="33">
    <mergeCell ref="C6:H6"/>
    <mergeCell ref="C7:H7"/>
    <mergeCell ref="C34:G34"/>
    <mergeCell ref="C35:G35"/>
    <mergeCell ref="C36:G36"/>
    <mergeCell ref="C28:G28"/>
    <mergeCell ref="C29:G29"/>
    <mergeCell ref="C30:G30"/>
    <mergeCell ref="C31:G31"/>
    <mergeCell ref="C32:G32"/>
    <mergeCell ref="C33:G33"/>
    <mergeCell ref="C22:G22"/>
    <mergeCell ref="C23:G23"/>
    <mergeCell ref="C24:G24"/>
    <mergeCell ref="C25:G25"/>
    <mergeCell ref="C26:G26"/>
    <mergeCell ref="C27:G27"/>
    <mergeCell ref="C16:G16"/>
    <mergeCell ref="C17:G17"/>
    <mergeCell ref="C18:G18"/>
    <mergeCell ref="C19:G19"/>
    <mergeCell ref="C20:G20"/>
    <mergeCell ref="C21:G21"/>
    <mergeCell ref="C13:D13"/>
    <mergeCell ref="F12:H12"/>
    <mergeCell ref="A9:H9"/>
    <mergeCell ref="F11:H11"/>
    <mergeCell ref="C12:D12"/>
    <mergeCell ref="C1:H1"/>
    <mergeCell ref="C2:H2"/>
    <mergeCell ref="C3:H3"/>
    <mergeCell ref="C4:H4"/>
    <mergeCell ref="C5:H5"/>
  </mergeCells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I29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98" t="s">
        <v>190</v>
      </c>
      <c r="H10" s="399"/>
    </row>
    <row r="11" spans="1:8" ht="15.75">
      <c r="A11" s="4"/>
      <c r="B11" s="7" t="s">
        <v>2</v>
      </c>
      <c r="C11" s="32">
        <v>11</v>
      </c>
      <c r="D11" s="380"/>
      <c r="E11" s="380"/>
      <c r="F11" s="7"/>
      <c r="G11" s="363" t="s">
        <v>85</v>
      </c>
      <c r="H11" s="364"/>
    </row>
    <row r="12" spans="1:8" ht="15.75">
      <c r="A12" s="7"/>
      <c r="B12" s="7" t="s">
        <v>248</v>
      </c>
      <c r="C12" s="368">
        <f ca="1">TODAY()</f>
        <v>42285</v>
      </c>
      <c r="D12" s="368"/>
      <c r="F12" s="7" t="s">
        <v>67</v>
      </c>
      <c r="G12" s="363"/>
      <c r="H12" s="364"/>
    </row>
    <row r="13" spans="1:8" ht="15.75">
      <c r="B13" s="7" t="s">
        <v>247</v>
      </c>
      <c r="C13" s="368">
        <f ca="1">C12+10</f>
        <v>42295</v>
      </c>
      <c r="D13" s="369"/>
      <c r="G13" s="376"/>
      <c r="H13" s="377"/>
    </row>
    <row r="14" spans="1:8">
      <c r="G14" s="334"/>
      <c r="H14" s="334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62"/>
      <c r="H15" s="12" t="s">
        <v>7</v>
      </c>
    </row>
    <row r="16" spans="1:8">
      <c r="A16" s="19"/>
      <c r="B16" s="19"/>
      <c r="C16" s="382"/>
      <c r="D16" s="383"/>
      <c r="E16" s="383"/>
      <c r="F16" s="383"/>
      <c r="G16" s="384"/>
      <c r="H16" s="20"/>
    </row>
    <row r="17" spans="1:8">
      <c r="A17" s="37"/>
      <c r="B17" s="267"/>
      <c r="C17" s="351"/>
      <c r="D17" s="357"/>
      <c r="E17" s="357"/>
      <c r="F17" s="357"/>
      <c r="G17" s="367"/>
      <c r="H17" s="20"/>
    </row>
    <row r="18" spans="1:8">
      <c r="A18" s="25"/>
      <c r="B18" s="34"/>
      <c r="C18" s="351"/>
      <c r="D18" s="352"/>
      <c r="E18" s="352"/>
      <c r="F18" s="352"/>
      <c r="G18" s="385"/>
      <c r="H18" s="20"/>
    </row>
    <row r="19" spans="1:8">
      <c r="A19" s="22"/>
      <c r="B19" s="305"/>
      <c r="C19" s="354"/>
      <c r="D19" s="355"/>
      <c r="E19" s="355"/>
      <c r="F19" s="355"/>
      <c r="G19" s="356"/>
      <c r="H19" s="23"/>
    </row>
    <row r="20" spans="1:8">
      <c r="A20" s="25"/>
      <c r="B20" s="34"/>
      <c r="C20" s="351"/>
      <c r="D20" s="352"/>
      <c r="E20" s="352"/>
      <c r="F20" s="352"/>
      <c r="G20" s="385"/>
      <c r="H20" s="21"/>
    </row>
    <row r="21" spans="1:8">
      <c r="A21" s="14"/>
      <c r="B21" s="306"/>
      <c r="C21" s="351"/>
      <c r="D21" s="358"/>
      <c r="E21" s="358"/>
      <c r="F21" s="358"/>
      <c r="G21" s="359"/>
      <c r="H21" s="23"/>
    </row>
    <row r="22" spans="1:8">
      <c r="A22" s="22"/>
      <c r="B22" s="22"/>
      <c r="C22" s="354"/>
      <c r="D22" s="355"/>
      <c r="E22" s="355"/>
      <c r="F22" s="355"/>
      <c r="G22" s="356"/>
      <c r="H22" s="21"/>
    </row>
    <row r="23" spans="1:8">
      <c r="A23" s="22"/>
      <c r="B23" s="22"/>
      <c r="C23" s="354"/>
      <c r="D23" s="355"/>
      <c r="E23" s="355"/>
      <c r="F23" s="355"/>
      <c r="G23" s="356"/>
      <c r="H23" s="23"/>
    </row>
    <row r="24" spans="1:8">
      <c r="A24" s="22"/>
      <c r="B24" s="22"/>
      <c r="C24" s="354"/>
      <c r="D24" s="355"/>
      <c r="E24" s="355"/>
      <c r="F24" s="355"/>
      <c r="G24" s="356"/>
      <c r="H24" s="21"/>
    </row>
    <row r="25" spans="1:8">
      <c r="A25" s="22"/>
      <c r="B25" s="22"/>
      <c r="C25" s="354"/>
      <c r="D25" s="355"/>
      <c r="E25" s="355"/>
      <c r="F25" s="355"/>
      <c r="G25" s="356"/>
      <c r="H25" s="23"/>
    </row>
    <row r="26" spans="1:8">
      <c r="A26" s="22"/>
      <c r="B26" s="22"/>
      <c r="C26" s="354"/>
      <c r="D26" s="355"/>
      <c r="E26" s="355"/>
      <c r="F26" s="355"/>
      <c r="G26" s="356"/>
      <c r="H26" s="23"/>
    </row>
    <row r="27" spans="1:8">
      <c r="A27" s="22"/>
      <c r="B27" s="22"/>
      <c r="C27" s="354"/>
      <c r="D27" s="355"/>
      <c r="E27" s="355"/>
      <c r="F27" s="355"/>
      <c r="G27" s="356"/>
      <c r="H27" s="23"/>
    </row>
    <row r="28" spans="1:8" ht="18">
      <c r="A28" s="8" t="s">
        <v>8</v>
      </c>
      <c r="B28" s="9"/>
    </row>
    <row r="29" spans="1:8" ht="18.75">
      <c r="A29" s="9"/>
      <c r="B29" s="10" t="s">
        <v>9</v>
      </c>
    </row>
  </sheetData>
  <mergeCells count="28">
    <mergeCell ref="C5:H5"/>
    <mergeCell ref="C6:H6"/>
    <mergeCell ref="C7:H7"/>
    <mergeCell ref="C26:G26"/>
    <mergeCell ref="C27:G27"/>
    <mergeCell ref="C19:G19"/>
    <mergeCell ref="C20:G20"/>
    <mergeCell ref="C21:G21"/>
    <mergeCell ref="C22:G22"/>
    <mergeCell ref="C23:G23"/>
    <mergeCell ref="C24:G24"/>
    <mergeCell ref="C25:G25"/>
    <mergeCell ref="C1:H1"/>
    <mergeCell ref="C2:H2"/>
    <mergeCell ref="C18:G18"/>
    <mergeCell ref="G13:H13"/>
    <mergeCell ref="C12:D12"/>
    <mergeCell ref="C13:D13"/>
    <mergeCell ref="A9:H9"/>
    <mergeCell ref="D11:E11"/>
    <mergeCell ref="G10:H10"/>
    <mergeCell ref="G11:H11"/>
    <mergeCell ref="G12:H12"/>
    <mergeCell ref="C15:G15"/>
    <mergeCell ref="C16:G16"/>
    <mergeCell ref="C17:G17"/>
    <mergeCell ref="C3:H3"/>
    <mergeCell ref="C4:H4"/>
  </mergeCells>
  <pageMargins left="0.19685039370078741" right="0.19685039370078741" top="0.39370078740157483" bottom="0.19685039370078741" header="0.19685039370078741" footer="0.19685039370078741"/>
  <pageSetup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0000"/>
    <pageSetUpPr fitToPage="1"/>
  </sheetPr>
  <dimension ref="A1:H54"/>
  <sheetViews>
    <sheetView topLeftCell="A7" workbookViewId="0">
      <selection activeCell="C11" sqref="C11"/>
    </sheetView>
  </sheetViews>
  <sheetFormatPr baseColWidth="10" defaultRowHeight="12.75"/>
  <cols>
    <col min="1" max="1" width="23" style="1" customWidth="1"/>
    <col min="2" max="2" width="16" style="1" customWidth="1"/>
    <col min="3" max="5" width="11.42578125" style="1"/>
    <col min="6" max="6" width="15.28515625" style="1" customWidth="1"/>
    <col min="7" max="7" width="16.7109375" style="1" customWidth="1"/>
    <col min="8" max="8" width="11.42578125" style="15"/>
    <col min="9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s="15" customFormat="1" ht="23.25">
      <c r="A9" s="413"/>
      <c r="B9" s="413"/>
      <c r="C9" s="413"/>
      <c r="D9" s="413"/>
      <c r="E9" s="413"/>
      <c r="F9" s="413"/>
      <c r="G9" s="413"/>
    </row>
    <row r="11" spans="1:8" ht="15.75">
      <c r="B11" s="7" t="s">
        <v>2</v>
      </c>
      <c r="C11" s="1">
        <v>1</v>
      </c>
    </row>
    <row r="12" spans="1:8" s="15" customFormat="1" ht="15.75">
      <c r="A12" s="7" t="s">
        <v>3</v>
      </c>
      <c r="B12" s="368">
        <f ca="1">TODAY()</f>
        <v>42285</v>
      </c>
      <c r="C12" s="368"/>
      <c r="D12" s="1"/>
      <c r="E12" s="86"/>
      <c r="F12" s="411"/>
      <c r="G12" s="412"/>
    </row>
    <row r="13" spans="1:8" ht="13.5" thickBot="1"/>
    <row r="14" spans="1:8" s="15" customFormat="1" ht="18">
      <c r="A14" s="414" t="s">
        <v>76</v>
      </c>
      <c r="B14" s="415"/>
      <c r="C14" s="415"/>
      <c r="D14" s="415"/>
      <c r="E14" s="415"/>
      <c r="F14" s="415"/>
      <c r="G14" s="416"/>
    </row>
    <row r="15" spans="1:8" s="15" customFormat="1" ht="18">
      <c r="A15" s="417"/>
      <c r="B15" s="418"/>
      <c r="C15" s="418"/>
      <c r="D15" s="418"/>
      <c r="E15" s="418"/>
      <c r="F15" s="418"/>
      <c r="G15" s="419"/>
    </row>
    <row r="16" spans="1:8" s="15" customFormat="1" ht="18.75" thickBot="1">
      <c r="A16" s="420"/>
      <c r="B16" s="421"/>
      <c r="C16" s="421"/>
      <c r="D16" s="421"/>
      <c r="E16" s="421"/>
      <c r="F16" s="421"/>
      <c r="G16" s="422"/>
    </row>
    <row r="17" spans="1:8" s="15" customFormat="1" ht="12.75" customHeight="1">
      <c r="A17" s="95"/>
      <c r="B17" s="95"/>
      <c r="C17" s="95"/>
      <c r="D17" s="95"/>
      <c r="E17" s="95"/>
      <c r="F17" s="95"/>
      <c r="G17" s="95"/>
    </row>
    <row r="18" spans="1:8" s="15" customFormat="1" ht="16.5" thickBot="1">
      <c r="A18" s="87" t="s">
        <v>75</v>
      </c>
      <c r="B18" s="361" t="s">
        <v>77</v>
      </c>
      <c r="C18" s="362"/>
      <c r="D18" s="362"/>
      <c r="E18" s="362"/>
      <c r="F18" s="381"/>
      <c r="G18" s="12" t="s">
        <v>78</v>
      </c>
    </row>
    <row r="19" spans="1:8">
      <c r="A19" s="30"/>
      <c r="B19" s="354"/>
      <c r="C19" s="355"/>
      <c r="D19" s="355"/>
      <c r="E19" s="355"/>
      <c r="F19" s="356"/>
      <c r="G19" s="20"/>
    </row>
    <row r="20" spans="1:8">
      <c r="A20" s="18"/>
      <c r="B20" s="351"/>
      <c r="C20" s="352"/>
      <c r="D20" s="352"/>
      <c r="E20" s="352"/>
      <c r="F20" s="385"/>
      <c r="G20" s="325"/>
    </row>
    <row r="21" spans="1:8">
      <c r="A21" s="92"/>
      <c r="B21" s="402"/>
      <c r="C21" s="403"/>
      <c r="D21" s="403"/>
      <c r="E21" s="403"/>
      <c r="F21" s="404"/>
      <c r="G21" s="326"/>
    </row>
    <row r="22" spans="1:8">
      <c r="A22" s="18"/>
      <c r="B22" s="354"/>
      <c r="C22" s="355"/>
      <c r="D22" s="355"/>
      <c r="E22" s="355"/>
      <c r="F22" s="356"/>
      <c r="G22" s="20"/>
    </row>
    <row r="23" spans="1:8">
      <c r="A23" s="18"/>
      <c r="B23" s="351"/>
      <c r="C23" s="352"/>
      <c r="D23" s="352"/>
      <c r="E23" s="352"/>
      <c r="F23" s="385"/>
      <c r="G23" s="325"/>
      <c r="H23" s="24"/>
    </row>
    <row r="24" spans="1:8">
      <c r="A24" s="89"/>
      <c r="B24" s="408"/>
      <c r="C24" s="409"/>
      <c r="D24" s="409"/>
      <c r="E24" s="409"/>
      <c r="F24" s="409"/>
      <c r="G24" s="91"/>
      <c r="H24" s="24"/>
    </row>
    <row r="25" spans="1:8">
      <c r="A25" s="18"/>
      <c r="B25" s="351"/>
      <c r="C25" s="358"/>
      <c r="D25" s="358"/>
      <c r="E25" s="358"/>
      <c r="F25" s="358"/>
      <c r="G25" s="20"/>
      <c r="H25" s="24"/>
    </row>
    <row r="26" spans="1:8" ht="14.25">
      <c r="A26" s="17"/>
      <c r="B26" s="351"/>
      <c r="C26" s="357"/>
      <c r="D26" s="357"/>
      <c r="E26" s="357"/>
      <c r="F26" s="357"/>
      <c r="G26" s="301"/>
      <c r="H26" s="24"/>
    </row>
    <row r="27" spans="1:8" ht="14.25">
      <c r="A27" s="89"/>
      <c r="B27" s="402"/>
      <c r="C27" s="403"/>
      <c r="D27" s="403"/>
      <c r="E27" s="403"/>
      <c r="F27" s="404"/>
      <c r="G27" s="300"/>
      <c r="H27" s="24"/>
    </row>
    <row r="28" spans="1:8">
      <c r="A28" s="18"/>
      <c r="B28" s="351"/>
      <c r="C28" s="358"/>
      <c r="D28" s="358"/>
      <c r="E28" s="358"/>
      <c r="F28" s="358"/>
      <c r="G28" s="20"/>
      <c r="H28" s="24"/>
    </row>
    <row r="29" spans="1:8" ht="14.25">
      <c r="A29" s="17"/>
      <c r="B29" s="351"/>
      <c r="C29" s="358"/>
      <c r="D29" s="358"/>
      <c r="E29" s="358"/>
      <c r="F29" s="358"/>
      <c r="G29" s="301"/>
      <c r="H29" s="24"/>
    </row>
    <row r="30" spans="1:8" ht="14.25">
      <c r="A30" s="90"/>
      <c r="B30" s="405"/>
      <c r="C30" s="406"/>
      <c r="D30" s="406"/>
      <c r="E30" s="406"/>
      <c r="F30" s="407"/>
      <c r="G30" s="300"/>
      <c r="H30" s="24"/>
    </row>
    <row r="31" spans="1:8">
      <c r="A31" s="18"/>
      <c r="B31" s="351"/>
      <c r="C31" s="357"/>
      <c r="D31" s="357"/>
      <c r="E31" s="357"/>
      <c r="F31" s="367"/>
      <c r="G31" s="23"/>
    </row>
    <row r="32" spans="1:8" ht="14.25">
      <c r="A32" s="18"/>
      <c r="B32" s="423"/>
      <c r="C32" s="401"/>
      <c r="D32" s="401"/>
      <c r="E32" s="401"/>
      <c r="F32" s="424"/>
      <c r="G32" s="299"/>
    </row>
    <row r="33" spans="1:7">
      <c r="A33" s="90"/>
      <c r="B33" s="408"/>
      <c r="C33" s="409"/>
      <c r="D33" s="409"/>
      <c r="E33" s="409"/>
      <c r="F33" s="410"/>
      <c r="G33" s="307"/>
    </row>
    <row r="34" spans="1:7">
      <c r="A34" s="18"/>
      <c r="B34" s="351"/>
      <c r="C34" s="357"/>
      <c r="D34" s="357"/>
      <c r="E34" s="357"/>
      <c r="F34" s="367"/>
      <c r="G34" s="20"/>
    </row>
    <row r="35" spans="1:7" ht="14.25">
      <c r="A35" s="18"/>
      <c r="B35" s="351"/>
      <c r="C35" s="357"/>
      <c r="D35" s="357"/>
      <c r="E35" s="357"/>
      <c r="F35" s="367"/>
      <c r="G35" s="299"/>
    </row>
    <row r="36" spans="1:7">
      <c r="A36" s="90"/>
      <c r="B36" s="408"/>
      <c r="C36" s="409"/>
      <c r="D36" s="409"/>
      <c r="E36" s="409"/>
      <c r="F36" s="410"/>
      <c r="G36" s="91"/>
    </row>
    <row r="37" spans="1:7">
      <c r="A37" s="18"/>
      <c r="B37" s="351"/>
      <c r="C37" s="357"/>
      <c r="D37" s="357"/>
      <c r="E37" s="357"/>
      <c r="F37" s="367"/>
      <c r="G37" s="20"/>
    </row>
    <row r="38" spans="1:7" ht="14.25">
      <c r="A38" s="18"/>
      <c r="B38" s="351"/>
      <c r="C38" s="357"/>
      <c r="D38" s="357"/>
      <c r="E38" s="357"/>
      <c r="F38" s="367"/>
      <c r="G38" s="299"/>
    </row>
    <row r="39" spans="1:7">
      <c r="A39" s="90"/>
      <c r="B39" s="408"/>
      <c r="C39" s="409"/>
      <c r="D39" s="409"/>
      <c r="E39" s="409"/>
      <c r="F39" s="410"/>
      <c r="G39" s="91"/>
    </row>
    <row r="40" spans="1:7">
      <c r="A40" s="18"/>
      <c r="B40" s="351"/>
      <c r="C40" s="357"/>
      <c r="D40" s="357"/>
      <c r="E40" s="357"/>
      <c r="F40" s="367"/>
      <c r="G40" s="20"/>
    </row>
    <row r="41" spans="1:7" ht="14.25">
      <c r="A41" s="18"/>
      <c r="B41" s="351"/>
      <c r="C41" s="357"/>
      <c r="D41" s="357"/>
      <c r="E41" s="357"/>
      <c r="F41" s="367"/>
      <c r="G41" s="299"/>
    </row>
    <row r="42" spans="1:7">
      <c r="A42" s="90"/>
      <c r="B42" s="408"/>
      <c r="C42" s="409"/>
      <c r="D42" s="409"/>
      <c r="E42" s="409"/>
      <c r="F42" s="410"/>
      <c r="G42" s="91"/>
    </row>
    <row r="43" spans="1:7">
      <c r="A43" s="310"/>
      <c r="B43" s="351"/>
      <c r="C43" s="357"/>
      <c r="D43" s="357"/>
      <c r="E43" s="357"/>
      <c r="F43" s="367"/>
      <c r="G43" s="20"/>
    </row>
    <row r="44" spans="1:7">
      <c r="A44" s="18"/>
      <c r="B44" s="351"/>
      <c r="C44" s="357"/>
      <c r="D44" s="357"/>
      <c r="E44" s="357"/>
      <c r="F44" s="367"/>
      <c r="G44" s="20"/>
    </row>
    <row r="45" spans="1:7">
      <c r="A45" s="90"/>
      <c r="B45" s="408"/>
      <c r="C45" s="409"/>
      <c r="D45" s="409"/>
      <c r="E45" s="409"/>
      <c r="F45" s="410"/>
      <c r="G45" s="91"/>
    </row>
    <row r="46" spans="1:7">
      <c r="A46" s="310"/>
      <c r="B46" s="351"/>
      <c r="C46" s="357"/>
      <c r="D46" s="357"/>
      <c r="E46" s="357"/>
      <c r="F46" s="367"/>
      <c r="G46" s="20"/>
    </row>
    <row r="47" spans="1:7" ht="14.25">
      <c r="A47" s="18"/>
      <c r="B47" s="351"/>
      <c r="C47" s="357"/>
      <c r="D47" s="357"/>
      <c r="E47" s="357"/>
      <c r="F47" s="367"/>
      <c r="G47" s="299"/>
    </row>
    <row r="48" spans="1:7">
      <c r="A48" s="90"/>
      <c r="B48" s="408"/>
      <c r="C48" s="409"/>
      <c r="D48" s="409"/>
      <c r="E48" s="409"/>
      <c r="F48" s="410"/>
      <c r="G48" s="91"/>
    </row>
    <row r="49" spans="1:7">
      <c r="A49" s="308" t="s">
        <v>79</v>
      </c>
      <c r="B49" s="400"/>
      <c r="C49" s="400"/>
      <c r="D49" s="400"/>
      <c r="E49" s="400"/>
      <c r="F49" s="400"/>
      <c r="G49" s="400"/>
    </row>
    <row r="50" spans="1:7">
      <c r="A50" s="309"/>
      <c r="B50" s="401" t="s">
        <v>171</v>
      </c>
      <c r="C50" s="401"/>
      <c r="D50" s="401"/>
      <c r="E50" s="401"/>
      <c r="F50" s="401"/>
      <c r="G50" s="401"/>
    </row>
    <row r="51" spans="1:7">
      <c r="A51" s="88"/>
      <c r="B51" s="401"/>
      <c r="C51" s="401"/>
      <c r="D51" s="401"/>
      <c r="E51" s="401"/>
      <c r="F51" s="401"/>
      <c r="G51" s="401"/>
    </row>
    <row r="52" spans="1:7">
      <c r="A52" s="88"/>
      <c r="B52" s="257"/>
      <c r="C52" s="257"/>
      <c r="D52" s="257"/>
      <c r="E52" s="257"/>
      <c r="F52" s="257"/>
      <c r="G52" s="257"/>
    </row>
    <row r="53" spans="1:7" ht="18">
      <c r="A53" s="8" t="s">
        <v>8</v>
      </c>
    </row>
    <row r="54" spans="1:7" ht="18.75">
      <c r="A54" s="9"/>
      <c r="B54" s="10" t="s">
        <v>14</v>
      </c>
    </row>
  </sheetData>
  <mergeCells count="47">
    <mergeCell ref="B43:F43"/>
    <mergeCell ref="C7:H7"/>
    <mergeCell ref="C1:H1"/>
    <mergeCell ref="C2:H2"/>
    <mergeCell ref="C3:H3"/>
    <mergeCell ref="C4:H4"/>
    <mergeCell ref="C5:H5"/>
    <mergeCell ref="C6:H6"/>
    <mergeCell ref="B19:F19"/>
    <mergeCell ref="B20:F20"/>
    <mergeCell ref="B21:F21"/>
    <mergeCell ref="B39:F39"/>
    <mergeCell ref="B34:F34"/>
    <mergeCell ref="B35:F35"/>
    <mergeCell ref="B36:F36"/>
    <mergeCell ref="B37:F37"/>
    <mergeCell ref="B33:F33"/>
    <mergeCell ref="B38:F38"/>
    <mergeCell ref="F12:G12"/>
    <mergeCell ref="B18:F18"/>
    <mergeCell ref="A9:G9"/>
    <mergeCell ref="A14:G14"/>
    <mergeCell ref="A15:G15"/>
    <mergeCell ref="B12:C12"/>
    <mergeCell ref="A16:G16"/>
    <mergeCell ref="B26:F26"/>
    <mergeCell ref="B32:F32"/>
    <mergeCell ref="B22:F22"/>
    <mergeCell ref="B23:F23"/>
    <mergeCell ref="B24:F24"/>
    <mergeCell ref="B25:F25"/>
    <mergeCell ref="B49:G49"/>
    <mergeCell ref="B50:G50"/>
    <mergeCell ref="B51:G51"/>
    <mergeCell ref="B31:F31"/>
    <mergeCell ref="B27:F27"/>
    <mergeCell ref="B28:F28"/>
    <mergeCell ref="B46:F46"/>
    <mergeCell ref="B47:F47"/>
    <mergeCell ref="B29:F29"/>
    <mergeCell ref="B30:F30"/>
    <mergeCell ref="B48:F48"/>
    <mergeCell ref="B44:F44"/>
    <mergeCell ref="B45:F45"/>
    <mergeCell ref="B40:F40"/>
    <mergeCell ref="B41:F41"/>
    <mergeCell ref="B42:F42"/>
  </mergeCells>
  <pageMargins left="0.19685039370078741" right="0.19685039370078741" top="0.19685039370078741" bottom="0.19685039370078741" header="0.19685039370078741" footer="0.19685039370078741"/>
  <pageSetup scale="90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I5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0" spans="1:8" ht="13.5" thickBot="1"/>
    <row r="11" spans="1:8" ht="15.75">
      <c r="A11" s="4"/>
      <c r="B11" s="7" t="s">
        <v>2</v>
      </c>
      <c r="C11" s="32">
        <v>31</v>
      </c>
      <c r="D11" s="380"/>
      <c r="E11" s="380"/>
      <c r="F11" s="7" t="s">
        <v>10</v>
      </c>
      <c r="G11" s="427"/>
      <c r="H11" s="428"/>
    </row>
    <row r="12" spans="1:8" ht="15.75">
      <c r="A12" s="7" t="s">
        <v>3</v>
      </c>
      <c r="B12" s="368">
        <f ca="1">TODAY()</f>
        <v>42285</v>
      </c>
      <c r="C12" s="368"/>
      <c r="F12" s="7"/>
      <c r="G12" s="429"/>
      <c r="H12" s="430"/>
    </row>
    <row r="13" spans="1:8" ht="15.75" thickBot="1">
      <c r="G13" s="425" t="s">
        <v>122</v>
      </c>
      <c r="H13" s="426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62"/>
      <c r="H14" s="12" t="s">
        <v>7</v>
      </c>
    </row>
    <row r="15" spans="1:8">
      <c r="A15" s="228"/>
      <c r="B15" s="19"/>
      <c r="C15" s="382"/>
      <c r="D15" s="383"/>
      <c r="E15" s="383"/>
      <c r="F15" s="383"/>
      <c r="G15" s="384"/>
      <c r="H15" s="13"/>
    </row>
    <row r="16" spans="1:8">
      <c r="A16" s="228"/>
      <c r="B16" s="19"/>
      <c r="C16" s="351"/>
      <c r="D16" s="357"/>
      <c r="E16" s="357"/>
      <c r="F16" s="357"/>
      <c r="G16" s="367"/>
      <c r="H16" s="13"/>
    </row>
    <row r="17" spans="1:8">
      <c r="A17" s="228"/>
      <c r="B17" s="19"/>
      <c r="C17" s="351"/>
      <c r="D17" s="357"/>
      <c r="E17" s="357"/>
      <c r="F17" s="357"/>
      <c r="G17" s="367"/>
      <c r="H17" s="13"/>
    </row>
    <row r="18" spans="1:8">
      <c r="A18" s="228"/>
      <c r="B18" s="19"/>
      <c r="C18" s="351"/>
      <c r="D18" s="357"/>
      <c r="E18" s="357"/>
      <c r="F18" s="357"/>
      <c r="G18" s="367"/>
      <c r="H18" s="13"/>
    </row>
    <row r="19" spans="1:8">
      <c r="A19" s="228"/>
      <c r="B19" s="16"/>
      <c r="C19" s="351"/>
      <c r="D19" s="357"/>
      <c r="E19" s="357"/>
      <c r="F19" s="357"/>
      <c r="G19" s="367"/>
      <c r="H19" s="13"/>
    </row>
    <row r="20" spans="1:8">
      <c r="A20" s="228"/>
      <c r="B20" s="19"/>
      <c r="C20" s="351"/>
      <c r="D20" s="357"/>
      <c r="E20" s="357"/>
      <c r="F20" s="357"/>
      <c r="G20" s="367"/>
      <c r="H20" s="13"/>
    </row>
    <row r="21" spans="1:8">
      <c r="A21" s="228"/>
      <c r="B21" s="16"/>
      <c r="C21" s="351"/>
      <c r="D21" s="357"/>
      <c r="E21" s="357"/>
      <c r="F21" s="357"/>
      <c r="G21" s="367"/>
      <c r="H21" s="13"/>
    </row>
    <row r="22" spans="1:8">
      <c r="A22" s="228"/>
      <c r="B22" s="16"/>
      <c r="C22" s="351"/>
      <c r="D22" s="357"/>
      <c r="E22" s="357"/>
      <c r="F22" s="357"/>
      <c r="G22" s="367"/>
      <c r="H22" s="13"/>
    </row>
    <row r="23" spans="1:8">
      <c r="A23" s="228"/>
      <c r="B23" s="19"/>
      <c r="C23" s="351"/>
      <c r="D23" s="357"/>
      <c r="E23" s="357"/>
      <c r="F23" s="357"/>
      <c r="G23" s="367"/>
      <c r="H23" s="13"/>
    </row>
    <row r="24" spans="1:8">
      <c r="A24" s="228"/>
      <c r="B24" s="19"/>
      <c r="C24" s="351"/>
      <c r="D24" s="357"/>
      <c r="E24" s="357"/>
      <c r="F24" s="357"/>
      <c r="G24" s="367"/>
      <c r="H24" s="13"/>
    </row>
    <row r="25" spans="1:8">
      <c r="A25" s="228"/>
      <c r="B25" s="16"/>
      <c r="C25" s="351"/>
      <c r="D25" s="357"/>
      <c r="E25" s="357"/>
      <c r="F25" s="357"/>
      <c r="G25" s="367"/>
      <c r="H25" s="13"/>
    </row>
    <row r="26" spans="1:8">
      <c r="A26" s="228"/>
      <c r="B26" s="19"/>
      <c r="C26" s="351"/>
      <c r="D26" s="357"/>
      <c r="E26" s="357"/>
      <c r="F26" s="357"/>
      <c r="G26" s="367"/>
      <c r="H26" s="73"/>
    </row>
    <row r="27" spans="1:8">
      <c r="A27" s="228"/>
      <c r="B27" s="14"/>
      <c r="C27" s="351"/>
      <c r="D27" s="357"/>
      <c r="E27" s="357"/>
      <c r="F27" s="357"/>
      <c r="G27" s="367"/>
      <c r="H27" s="13"/>
    </row>
    <row r="28" spans="1:8">
      <c r="A28" s="228"/>
      <c r="B28" s="16"/>
      <c r="C28" s="351"/>
      <c r="D28" s="357"/>
      <c r="E28" s="357"/>
      <c r="F28" s="357"/>
      <c r="G28" s="367"/>
      <c r="H28" s="13"/>
    </row>
    <row r="29" spans="1:8">
      <c r="A29" s="228"/>
      <c r="B29" s="19"/>
      <c r="C29" s="351"/>
      <c r="D29" s="357"/>
      <c r="E29" s="357"/>
      <c r="F29" s="357"/>
      <c r="G29" s="367"/>
      <c r="H29" s="13"/>
    </row>
    <row r="30" spans="1:8">
      <c r="A30" s="228"/>
      <c r="B30" s="16"/>
      <c r="C30" s="351"/>
      <c r="D30" s="357"/>
      <c r="E30" s="357"/>
      <c r="F30" s="357"/>
      <c r="G30" s="367"/>
      <c r="H30" s="13"/>
    </row>
    <row r="31" spans="1:8">
      <c r="A31" s="228"/>
      <c r="B31" s="14"/>
      <c r="C31" s="351"/>
      <c r="D31" s="357"/>
      <c r="E31" s="357"/>
      <c r="F31" s="357"/>
      <c r="G31" s="367"/>
      <c r="H31" s="13"/>
    </row>
    <row r="32" spans="1:8">
      <c r="A32" s="228"/>
      <c r="B32" s="19"/>
      <c r="C32" s="351"/>
      <c r="D32" s="357"/>
      <c r="E32" s="357"/>
      <c r="F32" s="357"/>
      <c r="G32" s="367"/>
      <c r="H32" s="13"/>
    </row>
    <row r="33" spans="1:8">
      <c r="A33" s="228"/>
      <c r="B33" s="19"/>
      <c r="C33" s="351"/>
      <c r="D33" s="357"/>
      <c r="E33" s="357"/>
      <c r="F33" s="357"/>
      <c r="G33" s="367"/>
      <c r="H33" s="13"/>
    </row>
    <row r="34" spans="1:8">
      <c r="A34" s="228"/>
      <c r="B34" s="16"/>
      <c r="C34" s="351"/>
      <c r="D34" s="357"/>
      <c r="E34" s="357"/>
      <c r="F34" s="357"/>
      <c r="G34" s="367"/>
      <c r="H34" s="13"/>
    </row>
    <row r="35" spans="1:8">
      <c r="A35" s="228"/>
      <c r="B35" s="14"/>
      <c r="C35" s="351"/>
      <c r="D35" s="357"/>
      <c r="E35" s="357"/>
      <c r="F35" s="357"/>
      <c r="G35" s="367"/>
      <c r="H35" s="13"/>
    </row>
    <row r="36" spans="1:8">
      <c r="A36" s="228"/>
      <c r="B36" s="14"/>
      <c r="C36" s="351"/>
      <c r="D36" s="357"/>
      <c r="E36" s="357"/>
      <c r="F36" s="357"/>
      <c r="G36" s="367"/>
      <c r="H36" s="73"/>
    </row>
    <row r="37" spans="1:8">
      <c r="A37" s="228"/>
      <c r="B37" s="14"/>
      <c r="C37" s="351"/>
      <c r="D37" s="357"/>
      <c r="E37" s="357"/>
      <c r="F37" s="357"/>
      <c r="G37" s="367"/>
      <c r="H37" s="13"/>
    </row>
    <row r="38" spans="1:8">
      <c r="A38" s="228"/>
      <c r="B38" s="19"/>
      <c r="C38" s="351"/>
      <c r="D38" s="357"/>
      <c r="E38" s="357"/>
      <c r="F38" s="357"/>
      <c r="G38" s="367"/>
      <c r="H38" s="13"/>
    </row>
    <row r="39" spans="1:8">
      <c r="A39" s="228"/>
      <c r="B39" s="19"/>
      <c r="C39" s="351"/>
      <c r="D39" s="357"/>
      <c r="E39" s="357"/>
      <c r="F39" s="357"/>
      <c r="G39" s="367"/>
      <c r="H39" s="13"/>
    </row>
    <row r="40" spans="1:8">
      <c r="A40" s="228"/>
      <c r="B40" s="19"/>
      <c r="C40" s="351"/>
      <c r="D40" s="357"/>
      <c r="E40" s="357"/>
      <c r="F40" s="357"/>
      <c r="G40" s="367"/>
      <c r="H40" s="13"/>
    </row>
    <row r="41" spans="1:8">
      <c r="A41" s="228"/>
      <c r="B41" s="19"/>
      <c r="C41" s="351"/>
      <c r="D41" s="357"/>
      <c r="E41" s="357"/>
      <c r="F41" s="357"/>
      <c r="G41" s="367"/>
      <c r="H41" s="13"/>
    </row>
    <row r="42" spans="1:8">
      <c r="A42" s="228"/>
      <c r="B42" s="19"/>
      <c r="C42" s="351"/>
      <c r="D42" s="357"/>
      <c r="E42" s="357"/>
      <c r="F42" s="357"/>
      <c r="G42" s="367"/>
      <c r="H42" s="13"/>
    </row>
    <row r="43" spans="1:8">
      <c r="A43" s="228"/>
      <c r="B43" s="19"/>
      <c r="C43" s="351"/>
      <c r="D43" s="357"/>
      <c r="E43" s="357"/>
      <c r="F43" s="357"/>
      <c r="G43" s="367"/>
      <c r="H43" s="13"/>
    </row>
    <row r="44" spans="1:8">
      <c r="A44" s="228"/>
      <c r="B44" s="19"/>
      <c r="C44" s="351"/>
      <c r="D44" s="357"/>
      <c r="E44" s="357"/>
      <c r="F44" s="357"/>
      <c r="G44" s="367"/>
      <c r="H44" s="13"/>
    </row>
    <row r="45" spans="1:8">
      <c r="A45" s="228"/>
      <c r="B45" s="19"/>
      <c r="C45" s="351"/>
      <c r="D45" s="357"/>
      <c r="E45" s="357"/>
      <c r="F45" s="357"/>
      <c r="G45" s="367"/>
      <c r="H45" s="13"/>
    </row>
    <row r="46" spans="1:8">
      <c r="A46" s="228"/>
      <c r="B46" s="19"/>
      <c r="C46" s="351"/>
      <c r="D46" s="357"/>
      <c r="E46" s="357"/>
      <c r="F46" s="357"/>
      <c r="G46" s="367"/>
      <c r="H46" s="13"/>
    </row>
    <row r="47" spans="1:8">
      <c r="A47" s="2"/>
      <c r="B47" s="14"/>
      <c r="C47" s="351"/>
      <c r="D47" s="357"/>
      <c r="E47" s="357"/>
      <c r="F47" s="357"/>
      <c r="G47" s="367"/>
      <c r="H47" s="13"/>
    </row>
    <row r="48" spans="1:8" ht="18">
      <c r="A48" s="8" t="s">
        <v>8</v>
      </c>
      <c r="B48" s="9"/>
      <c r="H48" s="248"/>
    </row>
    <row r="49" spans="1:8" ht="18.75">
      <c r="A49" s="9"/>
      <c r="B49" s="10" t="s">
        <v>148</v>
      </c>
      <c r="H49" s="248"/>
    </row>
    <row r="50" spans="1:8">
      <c r="H50" s="248"/>
    </row>
    <row r="51" spans="1:8">
      <c r="H51" s="248"/>
    </row>
    <row r="52" spans="1:8">
      <c r="H52" s="248"/>
    </row>
    <row r="53" spans="1:8">
      <c r="H53" s="248"/>
    </row>
  </sheetData>
  <mergeCells count="47">
    <mergeCell ref="C1:H1"/>
    <mergeCell ref="C2:H2"/>
    <mergeCell ref="C3:H3"/>
    <mergeCell ref="C4:H4"/>
    <mergeCell ref="C5:H5"/>
    <mergeCell ref="C6:H6"/>
    <mergeCell ref="C41:G41"/>
    <mergeCell ref="C43:G43"/>
    <mergeCell ref="C44:G44"/>
    <mergeCell ref="C45:G45"/>
    <mergeCell ref="C7:H7"/>
    <mergeCell ref="C21:G21"/>
    <mergeCell ref="C38:G38"/>
    <mergeCell ref="C30:G30"/>
    <mergeCell ref="C31:G31"/>
    <mergeCell ref="C28:G28"/>
    <mergeCell ref="C29:G29"/>
    <mergeCell ref="C24:G24"/>
    <mergeCell ref="C25:G25"/>
    <mergeCell ref="C26:G26"/>
    <mergeCell ref="C27:G27"/>
    <mergeCell ref="C17:G17"/>
    <mergeCell ref="C23:G23"/>
    <mergeCell ref="C18:G18"/>
    <mergeCell ref="C19:G19"/>
    <mergeCell ref="C20:G20"/>
    <mergeCell ref="A9:H9"/>
    <mergeCell ref="G11:H11"/>
    <mergeCell ref="B12:C12"/>
    <mergeCell ref="G12:H12"/>
    <mergeCell ref="D11:E11"/>
    <mergeCell ref="G13:H13"/>
    <mergeCell ref="C40:G40"/>
    <mergeCell ref="C47:G47"/>
    <mergeCell ref="C32:G32"/>
    <mergeCell ref="C33:G33"/>
    <mergeCell ref="C34:G34"/>
    <mergeCell ref="C35:G35"/>
    <mergeCell ref="C36:G36"/>
    <mergeCell ref="C39:G39"/>
    <mergeCell ref="C37:G37"/>
    <mergeCell ref="C46:G46"/>
    <mergeCell ref="C42:G42"/>
    <mergeCell ref="C22:G22"/>
    <mergeCell ref="C14:G14"/>
    <mergeCell ref="C15:G15"/>
    <mergeCell ref="C16:G16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I56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>
        <v>3</v>
      </c>
      <c r="D11" s="380"/>
      <c r="E11" s="380"/>
      <c r="F11" s="7"/>
      <c r="G11" s="431"/>
      <c r="H11" s="431"/>
    </row>
    <row r="12" spans="1:8" ht="15.75">
      <c r="A12" s="7" t="s">
        <v>3</v>
      </c>
      <c r="B12" s="368">
        <f ca="1">TODAY()</f>
        <v>42285</v>
      </c>
      <c r="C12" s="368"/>
      <c r="F12" s="7"/>
      <c r="G12" s="432"/>
      <c r="H12" s="431"/>
    </row>
    <row r="13" spans="1:8">
      <c r="G13" s="369"/>
      <c r="H13" s="369"/>
    </row>
    <row r="14" spans="1:8" ht="16.5" thickBot="1">
      <c r="A14" s="362" t="s">
        <v>6</v>
      </c>
      <c r="B14" s="362"/>
      <c r="C14" s="362"/>
      <c r="D14" s="362"/>
      <c r="E14" s="362"/>
      <c r="F14" s="362"/>
      <c r="G14" s="362"/>
      <c r="H14" s="362"/>
    </row>
    <row r="15" spans="1:8">
      <c r="A15" s="249"/>
      <c r="B15" s="246"/>
      <c r="C15" s="246"/>
      <c r="D15" s="246"/>
      <c r="E15" s="246"/>
      <c r="F15" s="246"/>
      <c r="G15" s="246"/>
      <c r="H15" s="250"/>
    </row>
    <row r="16" spans="1:8">
      <c r="A16" s="251"/>
      <c r="B16" s="247"/>
      <c r="C16" s="226"/>
      <c r="D16" s="257"/>
      <c r="E16" s="226"/>
      <c r="F16" s="226"/>
      <c r="G16" s="226"/>
      <c r="H16" s="252"/>
    </row>
    <row r="17" spans="1:8">
      <c r="A17" s="251"/>
      <c r="B17" s="226"/>
      <c r="C17" s="226"/>
      <c r="D17" s="226"/>
      <c r="E17" s="226"/>
      <c r="F17" s="226"/>
      <c r="G17" s="226"/>
      <c r="H17" s="252"/>
    </row>
    <row r="18" spans="1:8">
      <c r="A18" s="251"/>
      <c r="B18" s="226"/>
      <c r="C18" s="226"/>
      <c r="D18" s="257"/>
      <c r="E18" s="226"/>
      <c r="F18" s="226"/>
      <c r="G18" s="226"/>
      <c r="H18" s="252"/>
    </row>
    <row r="19" spans="1:8">
      <c r="A19" s="251"/>
      <c r="B19" s="247"/>
      <c r="C19" s="226"/>
      <c r="D19" s="226"/>
      <c r="E19" s="226"/>
      <c r="F19" s="226"/>
      <c r="G19" s="226"/>
      <c r="H19" s="252"/>
    </row>
    <row r="20" spans="1:8">
      <c r="A20" s="251"/>
      <c r="B20" s="247"/>
      <c r="C20" s="226"/>
      <c r="D20" s="226"/>
      <c r="E20" s="226"/>
      <c r="F20" s="226"/>
      <c r="G20" s="226"/>
      <c r="H20" s="252"/>
    </row>
    <row r="21" spans="1:8">
      <c r="A21" s="251"/>
      <c r="B21" s="247"/>
      <c r="C21" s="226"/>
      <c r="D21" s="226"/>
      <c r="E21" s="226"/>
      <c r="F21" s="226"/>
      <c r="G21" s="226"/>
      <c r="H21" s="252"/>
    </row>
    <row r="22" spans="1:8">
      <c r="A22" s="251"/>
      <c r="B22" s="245"/>
      <c r="C22" s="226"/>
      <c r="D22" s="226"/>
      <c r="E22" s="226"/>
      <c r="F22" s="226"/>
      <c r="G22" s="226"/>
      <c r="H22" s="252"/>
    </row>
    <row r="23" spans="1:8">
      <c r="A23" s="275"/>
      <c r="B23" s="273"/>
      <c r="C23" s="273"/>
      <c r="D23" s="273"/>
      <c r="E23" s="273"/>
      <c r="F23" s="273"/>
      <c r="G23" s="273"/>
      <c r="H23" s="276"/>
    </row>
    <row r="24" spans="1:8">
      <c r="A24" s="251"/>
      <c r="B24" s="226"/>
      <c r="C24" s="226"/>
      <c r="D24" s="226"/>
      <c r="E24" s="226"/>
      <c r="F24" s="226"/>
      <c r="G24" s="226"/>
      <c r="H24" s="252"/>
    </row>
    <row r="25" spans="1:8">
      <c r="A25" s="251"/>
      <c r="B25" s="247"/>
      <c r="C25" s="226"/>
      <c r="D25" s="226"/>
      <c r="E25" s="226"/>
      <c r="F25" s="226"/>
      <c r="G25" s="226"/>
      <c r="H25" s="252"/>
    </row>
    <row r="26" spans="1:8">
      <c r="A26" s="251"/>
      <c r="B26" s="226"/>
      <c r="C26" s="226"/>
      <c r="D26" s="226"/>
      <c r="E26" s="226"/>
      <c r="F26" s="226"/>
      <c r="G26" s="226"/>
      <c r="H26" s="252"/>
    </row>
    <row r="27" spans="1:8">
      <c r="A27" s="251"/>
      <c r="B27" s="245"/>
      <c r="C27" s="226"/>
      <c r="D27" s="226"/>
      <c r="E27" s="226"/>
      <c r="F27" s="226"/>
      <c r="G27" s="226"/>
      <c r="H27" s="252"/>
    </row>
    <row r="28" spans="1:8">
      <c r="A28" s="251"/>
      <c r="B28" s="245"/>
      <c r="C28" s="226"/>
      <c r="D28" s="226"/>
      <c r="E28" s="226"/>
      <c r="F28" s="226"/>
      <c r="G28" s="226"/>
      <c r="H28" s="252"/>
    </row>
    <row r="29" spans="1:8">
      <c r="A29" s="251"/>
      <c r="B29" s="226"/>
      <c r="C29" s="226"/>
      <c r="D29" s="226"/>
      <c r="E29" s="226"/>
      <c r="F29" s="226"/>
      <c r="G29" s="226"/>
      <c r="H29" s="252"/>
    </row>
    <row r="30" spans="1:8">
      <c r="A30" s="251"/>
      <c r="B30" s="245"/>
      <c r="C30" s="226"/>
      <c r="D30" s="226"/>
      <c r="E30" s="226"/>
      <c r="F30" s="226"/>
      <c r="G30" s="226"/>
      <c r="H30" s="252"/>
    </row>
    <row r="31" spans="1:8">
      <c r="A31" s="251"/>
      <c r="B31" s="245"/>
      <c r="C31" s="226"/>
      <c r="D31" s="226"/>
      <c r="E31" s="226"/>
      <c r="F31" s="226"/>
      <c r="G31" s="226"/>
      <c r="H31" s="252"/>
    </row>
    <row r="32" spans="1:8">
      <c r="A32" s="275"/>
      <c r="B32" s="274"/>
      <c r="C32" s="273"/>
      <c r="D32" s="273"/>
      <c r="E32" s="273"/>
      <c r="F32" s="273"/>
      <c r="G32" s="273"/>
      <c r="H32" s="276"/>
    </row>
    <row r="33" spans="1:8">
      <c r="A33" s="251"/>
      <c r="B33" s="226"/>
      <c r="C33" s="226"/>
      <c r="D33" s="226"/>
      <c r="E33" s="226"/>
      <c r="F33" s="226"/>
      <c r="G33" s="226"/>
      <c r="H33" s="252"/>
    </row>
    <row r="34" spans="1:8">
      <c r="A34" s="251"/>
      <c r="B34" s="247"/>
      <c r="C34" s="226"/>
      <c r="D34" s="226"/>
      <c r="E34" s="226"/>
      <c r="F34" s="226"/>
      <c r="G34" s="226"/>
      <c r="H34" s="252"/>
    </row>
    <row r="35" spans="1:8">
      <c r="A35" s="251"/>
      <c r="B35" s="245"/>
      <c r="C35" s="226"/>
      <c r="D35" s="226"/>
      <c r="E35" s="226"/>
      <c r="F35" s="226"/>
      <c r="G35" s="226"/>
      <c r="H35" s="252"/>
    </row>
    <row r="36" spans="1:8">
      <c r="A36" s="251"/>
      <c r="B36" s="245"/>
      <c r="C36" s="226"/>
      <c r="D36" s="226"/>
      <c r="E36" s="226"/>
      <c r="F36" s="226"/>
      <c r="G36" s="226"/>
      <c r="H36" s="252"/>
    </row>
    <row r="37" spans="1:8">
      <c r="A37" s="251"/>
      <c r="B37" s="245"/>
      <c r="C37" s="226"/>
      <c r="D37" s="226"/>
      <c r="E37" s="226"/>
      <c r="F37" s="226"/>
      <c r="G37" s="226"/>
      <c r="H37" s="252"/>
    </row>
    <row r="38" spans="1:8">
      <c r="A38" s="251"/>
      <c r="B38" s="226"/>
      <c r="C38" s="226"/>
      <c r="D38" s="226"/>
      <c r="E38" s="226"/>
      <c r="F38" s="226"/>
      <c r="G38" s="226"/>
      <c r="H38" s="252"/>
    </row>
    <row r="39" spans="1:8">
      <c r="A39" s="251"/>
      <c r="B39" s="226"/>
      <c r="C39" s="226"/>
      <c r="D39" s="226"/>
      <c r="E39" s="226"/>
      <c r="F39" s="226"/>
      <c r="G39" s="226"/>
      <c r="H39" s="252"/>
    </row>
    <row r="40" spans="1:8">
      <c r="A40" s="251"/>
      <c r="B40" s="226"/>
      <c r="C40" s="226"/>
      <c r="D40" s="226"/>
      <c r="E40" s="226"/>
      <c r="F40" s="226"/>
      <c r="G40" s="226"/>
      <c r="H40" s="252"/>
    </row>
    <row r="41" spans="1:8">
      <c r="A41" s="275"/>
      <c r="B41" s="273"/>
      <c r="C41" s="273"/>
      <c r="D41" s="273"/>
      <c r="E41" s="273"/>
      <c r="F41" s="273"/>
      <c r="G41" s="273"/>
      <c r="H41" s="276"/>
    </row>
    <row r="42" spans="1:8">
      <c r="A42" s="251"/>
      <c r="B42" s="226"/>
      <c r="C42" s="226"/>
      <c r="D42" s="226"/>
      <c r="E42" s="226"/>
      <c r="F42" s="226"/>
      <c r="G42" s="226"/>
      <c r="H42" s="252"/>
    </row>
    <row r="43" spans="1:8">
      <c r="A43" s="251"/>
      <c r="B43" s="226"/>
      <c r="C43" s="226"/>
      <c r="D43" s="226"/>
      <c r="E43" s="226"/>
      <c r="F43" s="226"/>
      <c r="G43" s="226"/>
      <c r="H43" s="252"/>
    </row>
    <row r="44" spans="1:8">
      <c r="A44" s="251"/>
      <c r="B44" s="226"/>
      <c r="C44" s="226"/>
      <c r="D44" s="226"/>
      <c r="E44" s="226"/>
      <c r="F44" s="226"/>
      <c r="G44" s="226"/>
      <c r="H44" s="252"/>
    </row>
    <row r="45" spans="1:8">
      <c r="A45" s="251"/>
      <c r="B45" s="226"/>
      <c r="C45" s="226"/>
      <c r="D45" s="226"/>
      <c r="E45" s="226"/>
      <c r="F45" s="226"/>
      <c r="G45" s="226"/>
      <c r="H45" s="252"/>
    </row>
    <row r="46" spans="1:8">
      <c r="A46" s="251"/>
      <c r="B46" s="226"/>
      <c r="C46" s="226"/>
      <c r="D46" s="226"/>
      <c r="E46" s="226"/>
      <c r="F46" s="226"/>
      <c r="G46" s="226"/>
      <c r="H46" s="252"/>
    </row>
    <row r="47" spans="1:8">
      <c r="A47" s="251"/>
      <c r="B47" s="226"/>
      <c r="C47" s="226"/>
      <c r="D47" s="226"/>
      <c r="E47" s="226"/>
      <c r="F47" s="226"/>
      <c r="G47" s="226"/>
      <c r="H47" s="252"/>
    </row>
    <row r="48" spans="1:8">
      <c r="A48" s="251"/>
      <c r="B48" s="226"/>
      <c r="C48" s="226"/>
      <c r="D48" s="226"/>
      <c r="E48" s="226"/>
      <c r="F48" s="226"/>
      <c r="G48" s="226"/>
      <c r="H48" s="252"/>
    </row>
    <row r="49" spans="1:8">
      <c r="A49" s="251"/>
      <c r="B49" s="226"/>
      <c r="C49" s="226"/>
      <c r="D49" s="226"/>
      <c r="E49" s="226"/>
      <c r="F49" s="226"/>
      <c r="G49" s="226"/>
      <c r="H49" s="252"/>
    </row>
    <row r="50" spans="1:8" ht="13.5" thickBot="1">
      <c r="A50" s="253"/>
      <c r="B50" s="254"/>
      <c r="C50" s="255"/>
      <c r="D50" s="255"/>
      <c r="E50" s="255"/>
      <c r="F50" s="255"/>
      <c r="G50" s="255"/>
      <c r="H50" s="256"/>
    </row>
    <row r="51" spans="1:8" ht="18">
      <c r="A51" s="8" t="s">
        <v>8</v>
      </c>
      <c r="B51" s="9"/>
      <c r="H51" s="248"/>
    </row>
    <row r="52" spans="1:8" ht="18.75">
      <c r="A52" s="9"/>
      <c r="B52" s="10" t="s">
        <v>9</v>
      </c>
      <c r="H52" s="248"/>
    </row>
    <row r="53" spans="1:8">
      <c r="H53" s="248"/>
    </row>
    <row r="54" spans="1:8">
      <c r="H54" s="248"/>
    </row>
    <row r="55" spans="1:8">
      <c r="H55" s="248"/>
    </row>
    <row r="56" spans="1:8">
      <c r="H56" s="248"/>
    </row>
  </sheetData>
  <mergeCells count="14">
    <mergeCell ref="C6:H6"/>
    <mergeCell ref="C7:H7"/>
    <mergeCell ref="A9:H9"/>
    <mergeCell ref="C1:H1"/>
    <mergeCell ref="C2:H2"/>
    <mergeCell ref="C3:H3"/>
    <mergeCell ref="C4:H4"/>
    <mergeCell ref="C5:H5"/>
    <mergeCell ref="D11:E11"/>
    <mergeCell ref="G11:H11"/>
    <mergeCell ref="A14:H14"/>
    <mergeCell ref="B12:C12"/>
    <mergeCell ref="G12:H12"/>
    <mergeCell ref="G13:H13"/>
  </mergeCells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I3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>
        <v>2</v>
      </c>
      <c r="D11" s="380"/>
      <c r="E11" s="380"/>
      <c r="F11" s="86"/>
      <c r="G11" s="43"/>
      <c r="H11" s="43"/>
    </row>
    <row r="12" spans="1:8" ht="15.75">
      <c r="A12" s="7"/>
      <c r="B12" s="7" t="s">
        <v>248</v>
      </c>
      <c r="C12" s="368">
        <f ca="1">TODAY()</f>
        <v>42285</v>
      </c>
      <c r="D12" s="368"/>
      <c r="F12" s="86"/>
      <c r="G12" s="99"/>
      <c r="H12" s="43"/>
    </row>
    <row r="13" spans="1:8" ht="15.75">
      <c r="B13" s="7" t="s">
        <v>247</v>
      </c>
      <c r="C13" s="368">
        <f ca="1">C12+10</f>
        <v>42295</v>
      </c>
      <c r="D13" s="369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62"/>
      <c r="H15" s="12" t="s">
        <v>7</v>
      </c>
    </row>
    <row r="16" spans="1:8">
      <c r="A16" s="2"/>
      <c r="B16" s="16"/>
      <c r="C16" s="382"/>
      <c r="D16" s="383"/>
      <c r="E16" s="383"/>
      <c r="F16" s="383"/>
      <c r="G16" s="384"/>
      <c r="H16" s="13"/>
    </row>
    <row r="17" spans="1:8">
      <c r="A17" s="2"/>
      <c r="B17" s="258"/>
      <c r="C17" s="351"/>
      <c r="D17" s="357"/>
      <c r="E17" s="357"/>
      <c r="F17" s="357"/>
      <c r="G17" s="367"/>
      <c r="H17" s="20"/>
    </row>
    <row r="18" spans="1:8">
      <c r="A18" s="2"/>
      <c r="B18" s="17"/>
      <c r="C18" s="351"/>
      <c r="D18" s="357"/>
      <c r="E18" s="357"/>
      <c r="F18" s="357"/>
      <c r="G18" s="367"/>
      <c r="H18" s="20"/>
    </row>
    <row r="19" spans="1:8">
      <c r="A19" s="2"/>
      <c r="B19" s="19"/>
      <c r="C19" s="351"/>
      <c r="D19" s="357"/>
      <c r="E19" s="357"/>
      <c r="F19" s="357"/>
      <c r="G19" s="367"/>
      <c r="H19" s="20"/>
    </row>
    <row r="20" spans="1:8">
      <c r="A20" s="2"/>
      <c r="B20" s="16"/>
      <c r="C20" s="351"/>
      <c r="D20" s="357"/>
      <c r="E20" s="357"/>
      <c r="F20" s="357"/>
      <c r="G20" s="367"/>
      <c r="H20" s="20"/>
    </row>
    <row r="21" spans="1:8">
      <c r="A21" s="2"/>
      <c r="B21" s="16"/>
      <c r="C21" s="351"/>
      <c r="D21" s="357"/>
      <c r="E21" s="357"/>
      <c r="F21" s="357"/>
      <c r="G21" s="367"/>
      <c r="H21" s="73"/>
    </row>
    <row r="22" spans="1:8">
      <c r="A22" s="2"/>
      <c r="B22" s="14"/>
      <c r="C22" s="351"/>
      <c r="D22" s="357"/>
      <c r="E22" s="357"/>
      <c r="F22" s="357"/>
      <c r="G22" s="367"/>
      <c r="H22" s="13"/>
    </row>
    <row r="23" spans="1:8">
      <c r="A23" s="2"/>
      <c r="B23" s="16"/>
      <c r="C23" s="351"/>
      <c r="D23" s="357"/>
      <c r="E23" s="357"/>
      <c r="F23" s="357"/>
      <c r="G23" s="367"/>
      <c r="H23" s="73"/>
    </row>
    <row r="24" spans="1:8">
      <c r="A24" s="2"/>
      <c r="B24" s="14"/>
      <c r="C24" s="351"/>
      <c r="D24" s="357"/>
      <c r="E24" s="357"/>
      <c r="F24" s="357"/>
      <c r="G24" s="367"/>
      <c r="H24" s="13"/>
    </row>
    <row r="25" spans="1:8">
      <c r="A25" s="2"/>
      <c r="B25" s="16"/>
      <c r="C25" s="351"/>
      <c r="D25" s="357"/>
      <c r="E25" s="357"/>
      <c r="F25" s="357"/>
      <c r="G25" s="367"/>
      <c r="H25" s="13"/>
    </row>
    <row r="26" spans="1:8">
      <c r="A26" s="2"/>
      <c r="B26" s="14"/>
      <c r="C26" s="351"/>
      <c r="D26" s="357"/>
      <c r="E26" s="357"/>
      <c r="F26" s="357"/>
      <c r="G26" s="367"/>
      <c r="H26" s="13"/>
    </row>
    <row r="27" spans="1:8">
      <c r="A27" s="2"/>
      <c r="B27" s="14"/>
      <c r="C27" s="351"/>
      <c r="D27" s="357"/>
      <c r="E27" s="357"/>
      <c r="F27" s="357"/>
      <c r="G27" s="367"/>
      <c r="H27" s="13"/>
    </row>
    <row r="28" spans="1:8">
      <c r="A28" s="2"/>
      <c r="B28" s="14"/>
      <c r="C28" s="351"/>
      <c r="D28" s="357"/>
      <c r="E28" s="357"/>
      <c r="F28" s="357"/>
      <c r="G28" s="367"/>
      <c r="H28" s="13"/>
    </row>
    <row r="29" spans="1:8">
      <c r="A29" s="2"/>
      <c r="B29" s="14"/>
      <c r="C29" s="351"/>
      <c r="D29" s="357"/>
      <c r="E29" s="357"/>
      <c r="F29" s="357"/>
      <c r="G29" s="367"/>
      <c r="H29" s="13"/>
    </row>
    <row r="30" spans="1:8">
      <c r="A30" s="2"/>
      <c r="B30" s="14"/>
      <c r="C30" s="351"/>
      <c r="D30" s="357"/>
      <c r="E30" s="357"/>
      <c r="F30" s="357"/>
      <c r="G30" s="367"/>
      <c r="H30" s="13"/>
    </row>
    <row r="31" spans="1:8">
      <c r="A31" s="2"/>
      <c r="B31" s="14"/>
      <c r="C31" s="351"/>
      <c r="D31" s="357"/>
      <c r="E31" s="357"/>
      <c r="F31" s="357"/>
      <c r="G31" s="367"/>
      <c r="H31" s="13"/>
    </row>
    <row r="32" spans="1:8" ht="18">
      <c r="A32" s="8" t="s">
        <v>11</v>
      </c>
      <c r="B32" s="9"/>
    </row>
    <row r="33" spans="1:2" ht="18.75">
      <c r="A33" s="9"/>
      <c r="B33" s="10" t="s">
        <v>9</v>
      </c>
    </row>
  </sheetData>
  <mergeCells count="28">
    <mergeCell ref="C31:G31"/>
    <mergeCell ref="C27:G27"/>
    <mergeCell ref="C28:G28"/>
    <mergeCell ref="C29:G29"/>
    <mergeCell ref="C24:G24"/>
    <mergeCell ref="C25:G25"/>
    <mergeCell ref="C26:G26"/>
    <mergeCell ref="C30:G30"/>
    <mergeCell ref="C1:H1"/>
    <mergeCell ref="C22:G22"/>
    <mergeCell ref="C15:G15"/>
    <mergeCell ref="C16:G16"/>
    <mergeCell ref="C17:G17"/>
    <mergeCell ref="C18:G18"/>
    <mergeCell ref="C12:D12"/>
    <mergeCell ref="C13:D13"/>
    <mergeCell ref="C2:H2"/>
    <mergeCell ref="C3:H3"/>
    <mergeCell ref="C4:H4"/>
    <mergeCell ref="C5:H5"/>
    <mergeCell ref="C6:H6"/>
    <mergeCell ref="C7:H7"/>
    <mergeCell ref="C23:G23"/>
    <mergeCell ref="A9:H9"/>
    <mergeCell ref="D11:E11"/>
    <mergeCell ref="C19:G19"/>
    <mergeCell ref="C21:G21"/>
    <mergeCell ref="C20:G20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Y50"/>
  <sheetViews>
    <sheetView showGridLines="0" topLeftCell="A2" workbookViewId="0">
      <selection activeCell="W2" sqref="W2"/>
    </sheetView>
  </sheetViews>
  <sheetFormatPr baseColWidth="10" defaultRowHeight="15"/>
  <cols>
    <col min="1" max="1" width="10.140625" style="200" customWidth="1"/>
    <col min="2" max="2" width="3.140625" style="200" customWidth="1"/>
    <col min="3" max="3" width="1.140625" style="200" customWidth="1"/>
    <col min="4" max="4" width="3.28515625" style="200" customWidth="1"/>
    <col min="5" max="5" width="3.140625" style="200" customWidth="1"/>
    <col min="6" max="6" width="4.5703125" style="200" customWidth="1"/>
    <col min="7" max="7" width="3.28515625" style="200" customWidth="1"/>
    <col min="8" max="8" width="1.140625" style="200" customWidth="1"/>
    <col min="9" max="9" width="3.140625" style="200" customWidth="1"/>
    <col min="10" max="10" width="3.5703125" style="200" customWidth="1"/>
    <col min="11" max="11" width="1.28515625" style="200" customWidth="1"/>
    <col min="12" max="12" width="3.28515625" style="200" customWidth="1"/>
    <col min="13" max="13" width="2" style="200" customWidth="1"/>
    <col min="14" max="14" width="3.140625" style="200" customWidth="1"/>
    <col min="15" max="15" width="3.7109375" style="200" customWidth="1"/>
    <col min="16" max="16" width="4.85546875" style="200" customWidth="1"/>
    <col min="17" max="17" width="4.140625" style="200" customWidth="1"/>
    <col min="18" max="18" width="6.140625" style="200" customWidth="1"/>
    <col min="19" max="19" width="7.85546875" style="200" customWidth="1"/>
    <col min="20" max="20" width="2.85546875" style="200" customWidth="1"/>
    <col min="21" max="21" width="4.42578125" style="200" customWidth="1"/>
    <col min="22" max="22" width="5.28515625" style="200" customWidth="1"/>
    <col min="23" max="23" width="11" style="200" customWidth="1"/>
    <col min="24" max="24" width="3.7109375" style="200" customWidth="1"/>
    <col min="25" max="25" width="1" style="200" customWidth="1"/>
    <col min="26" max="16384" width="11.42578125" style="200"/>
  </cols>
  <sheetData>
    <row r="1" spans="1:25" ht="183.75" customHeight="1">
      <c r="B1" s="201"/>
      <c r="C1" s="201"/>
      <c r="D1" s="445" t="s">
        <v>162</v>
      </c>
      <c r="E1" s="445"/>
      <c r="F1" s="445"/>
      <c r="G1" s="445"/>
      <c r="H1" s="445"/>
      <c r="I1" s="445"/>
      <c r="J1" s="445"/>
      <c r="K1" s="446"/>
      <c r="L1" s="446"/>
      <c r="M1" s="446"/>
      <c r="N1" s="446"/>
      <c r="O1" s="446"/>
      <c r="P1" s="446"/>
      <c r="Q1" s="446"/>
      <c r="R1" s="446"/>
      <c r="S1" s="446"/>
      <c r="T1" s="202"/>
      <c r="U1" s="202"/>
      <c r="V1" s="202"/>
      <c r="W1" s="201"/>
      <c r="X1" s="201"/>
      <c r="Y1" s="201"/>
    </row>
    <row r="2" spans="1:25" ht="15.75" thickBot="1"/>
    <row r="3" spans="1:25" ht="24.75" customHeight="1">
      <c r="A3" s="279" t="s">
        <v>155</v>
      </c>
      <c r="B3" s="204"/>
      <c r="C3" s="204"/>
      <c r="D3" s="447" t="s">
        <v>1</v>
      </c>
      <c r="E3" s="447"/>
      <c r="F3" s="447"/>
      <c r="G3" s="447"/>
      <c r="H3" s="447"/>
      <c r="I3" s="447"/>
      <c r="J3" s="447"/>
      <c r="K3" s="447"/>
      <c r="L3" s="447"/>
      <c r="M3" s="447"/>
      <c r="N3" s="447"/>
      <c r="O3" s="447"/>
      <c r="P3" s="204"/>
      <c r="Q3" s="204" t="s">
        <v>163</v>
      </c>
      <c r="R3" s="204"/>
      <c r="S3" s="204"/>
      <c r="T3" s="204"/>
      <c r="U3" s="448">
        <f ca="1">TODAY()</f>
        <v>42285</v>
      </c>
      <c r="V3" s="448"/>
      <c r="W3" s="448"/>
      <c r="X3" s="448"/>
      <c r="Y3" s="205"/>
    </row>
    <row r="4" spans="1:25" ht="7.5" customHeight="1">
      <c r="A4" s="206"/>
      <c r="B4" s="207"/>
      <c r="C4" s="207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  <c r="S4" s="207"/>
      <c r="T4" s="207"/>
      <c r="U4" s="207"/>
      <c r="V4" s="207"/>
      <c r="W4" s="207"/>
      <c r="X4" s="207"/>
      <c r="Y4" s="208"/>
    </row>
    <row r="5" spans="1:25" ht="15.75">
      <c r="A5" s="209" t="s">
        <v>123</v>
      </c>
      <c r="B5" s="436"/>
      <c r="C5" s="436"/>
      <c r="D5" s="436"/>
      <c r="E5" s="436"/>
      <c r="F5" s="207" t="s">
        <v>124</v>
      </c>
      <c r="I5" s="210"/>
      <c r="J5" s="207"/>
      <c r="K5" s="207" t="s">
        <v>125</v>
      </c>
      <c r="M5" s="207"/>
      <c r="N5" s="207"/>
      <c r="O5" s="211" t="s">
        <v>150</v>
      </c>
      <c r="P5" s="207"/>
      <c r="Q5" s="207" t="s">
        <v>164</v>
      </c>
      <c r="S5" s="207"/>
      <c r="T5" s="207"/>
      <c r="U5" s="436"/>
      <c r="V5" s="436"/>
      <c r="W5" s="436"/>
      <c r="X5" s="436"/>
      <c r="Y5" s="208"/>
    </row>
    <row r="6" spans="1:25" ht="5.25" customHeight="1">
      <c r="A6" s="206"/>
      <c r="B6" s="207"/>
      <c r="C6" s="207"/>
      <c r="D6" s="207"/>
      <c r="E6" s="207"/>
      <c r="F6" s="207"/>
      <c r="G6" s="207"/>
      <c r="H6" s="207"/>
      <c r="I6" s="207"/>
      <c r="J6" s="207"/>
      <c r="K6" s="207"/>
      <c r="L6" s="207"/>
      <c r="M6" s="207"/>
      <c r="N6" s="207"/>
      <c r="O6" s="207"/>
      <c r="P6" s="207"/>
      <c r="Q6" s="207"/>
      <c r="R6" s="207"/>
      <c r="S6" s="207"/>
      <c r="T6" s="207"/>
      <c r="U6" s="207"/>
      <c r="V6" s="207"/>
      <c r="W6" s="207"/>
      <c r="X6" s="207"/>
      <c r="Y6" s="208"/>
    </row>
    <row r="7" spans="1:25">
      <c r="A7" s="206" t="s">
        <v>156</v>
      </c>
      <c r="B7" s="207"/>
      <c r="C7" s="207"/>
      <c r="D7" s="207"/>
      <c r="E7" s="207"/>
      <c r="F7" s="436"/>
      <c r="G7" s="436"/>
      <c r="H7" s="436"/>
      <c r="I7" s="436"/>
      <c r="J7" s="436"/>
      <c r="K7" s="436"/>
      <c r="L7" s="436"/>
      <c r="M7" s="436"/>
      <c r="N7" s="436"/>
      <c r="O7" s="436"/>
      <c r="P7" s="207"/>
      <c r="Q7" s="259" t="s">
        <v>165</v>
      </c>
      <c r="R7" s="207"/>
      <c r="S7" s="207"/>
      <c r="T7" s="207"/>
      <c r="U7" s="436"/>
      <c r="V7" s="436"/>
      <c r="W7" s="436"/>
      <c r="X7" s="436"/>
      <c r="Y7" s="208"/>
    </row>
    <row r="8" spans="1:25" ht="5.25" customHeight="1">
      <c r="A8" s="206"/>
      <c r="B8" s="207"/>
      <c r="C8" s="207"/>
      <c r="D8" s="207"/>
      <c r="E8" s="207"/>
      <c r="F8" s="207"/>
      <c r="G8" s="207"/>
      <c r="H8" s="207"/>
      <c r="I8" s="207"/>
      <c r="J8" s="207"/>
      <c r="K8" s="207"/>
      <c r="L8" s="207"/>
      <c r="M8" s="207"/>
      <c r="N8" s="207"/>
      <c r="O8" s="207"/>
      <c r="P8" s="207"/>
      <c r="Q8" s="207"/>
      <c r="R8" s="207"/>
      <c r="S8" s="207"/>
      <c r="T8" s="207"/>
      <c r="U8" s="207"/>
      <c r="V8" s="207"/>
      <c r="W8" s="207"/>
      <c r="X8" s="207"/>
      <c r="Y8" s="208"/>
    </row>
    <row r="9" spans="1:25">
      <c r="A9" s="209"/>
      <c r="B9" s="207"/>
      <c r="C9" s="207"/>
      <c r="D9" s="207"/>
      <c r="E9" s="280"/>
      <c r="F9" s="436"/>
      <c r="G9" s="436"/>
      <c r="H9" s="436"/>
      <c r="I9" s="436"/>
      <c r="J9" s="436"/>
      <c r="K9" s="436"/>
      <c r="L9" s="436"/>
      <c r="M9" s="436"/>
      <c r="N9" s="436"/>
      <c r="O9" s="436"/>
      <c r="P9" s="207"/>
      <c r="Q9" s="207" t="s">
        <v>166</v>
      </c>
      <c r="R9" s="207"/>
      <c r="S9" s="207"/>
      <c r="T9" s="207"/>
      <c r="U9" s="436"/>
      <c r="V9" s="436"/>
      <c r="W9" s="436"/>
      <c r="X9" s="436"/>
      <c r="Y9" s="208"/>
    </row>
    <row r="10" spans="1:25" ht="9.75" customHeight="1" thickBot="1">
      <c r="A10" s="212"/>
      <c r="B10" s="213"/>
      <c r="C10" s="213"/>
      <c r="D10" s="213"/>
      <c r="E10" s="213"/>
      <c r="F10" s="213"/>
      <c r="G10" s="213"/>
      <c r="H10" s="213"/>
      <c r="I10" s="213"/>
      <c r="J10" s="213"/>
      <c r="K10" s="213"/>
      <c r="L10" s="213"/>
      <c r="M10" s="213"/>
      <c r="N10" s="213"/>
      <c r="O10" s="213"/>
      <c r="P10" s="213"/>
      <c r="Q10" s="213"/>
      <c r="R10" s="213"/>
      <c r="S10" s="213"/>
      <c r="T10" s="213"/>
      <c r="U10" s="213"/>
      <c r="V10" s="213"/>
      <c r="W10" s="213"/>
      <c r="X10" s="213"/>
      <c r="Y10" s="214"/>
    </row>
    <row r="11" spans="1:25" ht="9" customHeight="1">
      <c r="A11" s="441" t="s">
        <v>167</v>
      </c>
      <c r="B11" s="441"/>
      <c r="C11" s="441"/>
      <c r="D11" s="441"/>
      <c r="E11" s="441"/>
      <c r="F11" s="441"/>
      <c r="G11" s="441"/>
      <c r="H11" s="441"/>
      <c r="I11" s="441"/>
      <c r="J11" s="441"/>
      <c r="K11" s="441"/>
      <c r="L11" s="441"/>
      <c r="M11" s="441"/>
      <c r="N11" s="441"/>
      <c r="O11" s="441"/>
      <c r="P11" s="441"/>
      <c r="Q11" s="441"/>
      <c r="R11" s="441"/>
      <c r="S11" s="441"/>
      <c r="T11" s="441"/>
      <c r="U11" s="441"/>
      <c r="V11" s="441"/>
      <c r="W11" s="441"/>
      <c r="X11" s="441"/>
      <c r="Y11" s="441"/>
    </row>
    <row r="12" spans="1:25" ht="9" customHeight="1">
      <c r="A12" s="442"/>
      <c r="B12" s="442"/>
      <c r="C12" s="442"/>
      <c r="D12" s="442"/>
      <c r="E12" s="442"/>
      <c r="F12" s="442"/>
      <c r="G12" s="442"/>
      <c r="H12" s="442"/>
      <c r="I12" s="442"/>
      <c r="J12" s="442"/>
      <c r="K12" s="442"/>
      <c r="L12" s="442"/>
      <c r="M12" s="442"/>
      <c r="N12" s="442"/>
      <c r="O12" s="442"/>
      <c r="P12" s="442"/>
      <c r="Q12" s="442"/>
      <c r="R12" s="442"/>
      <c r="S12" s="442"/>
      <c r="T12" s="442"/>
      <c r="U12" s="442"/>
      <c r="V12" s="442"/>
      <c r="W12" s="442"/>
      <c r="X12" s="442"/>
      <c r="Y12" s="442"/>
    </row>
    <row r="13" spans="1:25" ht="9" customHeight="1">
      <c r="A13" s="442"/>
      <c r="B13" s="442"/>
      <c r="C13" s="442"/>
      <c r="D13" s="442"/>
      <c r="E13" s="442"/>
      <c r="F13" s="442"/>
      <c r="G13" s="442"/>
      <c r="H13" s="442"/>
      <c r="I13" s="442"/>
      <c r="J13" s="442"/>
      <c r="K13" s="442"/>
      <c r="L13" s="442"/>
      <c r="M13" s="442"/>
      <c r="N13" s="442"/>
      <c r="O13" s="442"/>
      <c r="P13" s="442"/>
      <c r="Q13" s="442"/>
      <c r="R13" s="442"/>
      <c r="S13" s="442"/>
      <c r="T13" s="442"/>
      <c r="U13" s="442"/>
      <c r="V13" s="442"/>
      <c r="W13" s="442"/>
      <c r="X13" s="442"/>
      <c r="Y13" s="442"/>
    </row>
    <row r="14" spans="1:25" ht="9" customHeight="1">
      <c r="A14" s="442"/>
      <c r="B14" s="442"/>
      <c r="C14" s="442"/>
      <c r="D14" s="442"/>
      <c r="E14" s="442"/>
      <c r="F14" s="442"/>
      <c r="G14" s="442"/>
      <c r="H14" s="442"/>
      <c r="I14" s="442"/>
      <c r="J14" s="442"/>
      <c r="K14" s="442"/>
      <c r="L14" s="442"/>
      <c r="M14" s="442"/>
      <c r="N14" s="442"/>
      <c r="O14" s="442"/>
      <c r="P14" s="442"/>
      <c r="Q14" s="442"/>
      <c r="R14" s="442"/>
      <c r="S14" s="442"/>
      <c r="T14" s="442"/>
      <c r="U14" s="442"/>
      <c r="V14" s="442"/>
      <c r="W14" s="442"/>
      <c r="X14" s="442"/>
      <c r="Y14" s="442"/>
    </row>
    <row r="15" spans="1:25" ht="9" customHeight="1">
      <c r="A15" s="442"/>
      <c r="B15" s="442"/>
      <c r="C15" s="442"/>
      <c r="D15" s="442"/>
      <c r="E15" s="442"/>
      <c r="F15" s="442"/>
      <c r="G15" s="442"/>
      <c r="H15" s="442"/>
      <c r="I15" s="442"/>
      <c r="J15" s="442"/>
      <c r="K15" s="442"/>
      <c r="L15" s="442"/>
      <c r="M15" s="442"/>
      <c r="N15" s="442"/>
      <c r="O15" s="442"/>
      <c r="P15" s="442"/>
      <c r="Q15" s="442"/>
      <c r="R15" s="442"/>
      <c r="S15" s="442"/>
      <c r="T15" s="442"/>
      <c r="U15" s="442"/>
      <c r="V15" s="442"/>
      <c r="W15" s="442"/>
      <c r="X15" s="442"/>
      <c r="Y15" s="442"/>
    </row>
    <row r="16" spans="1:25" ht="20.25" customHeight="1" thickBot="1">
      <c r="A16" s="443"/>
      <c r="B16" s="443"/>
      <c r="C16" s="443"/>
      <c r="D16" s="443"/>
      <c r="E16" s="443"/>
      <c r="F16" s="443"/>
      <c r="G16" s="443"/>
      <c r="H16" s="443"/>
      <c r="I16" s="443"/>
      <c r="J16" s="443"/>
      <c r="K16" s="443"/>
      <c r="L16" s="443"/>
      <c r="M16" s="443"/>
      <c r="N16" s="443"/>
      <c r="O16" s="443"/>
      <c r="P16" s="443"/>
      <c r="Q16" s="443"/>
      <c r="R16" s="443"/>
      <c r="S16" s="443"/>
      <c r="T16" s="443"/>
      <c r="U16" s="443"/>
      <c r="V16" s="443"/>
      <c r="W16" s="443"/>
      <c r="X16" s="443"/>
      <c r="Y16" s="443"/>
    </row>
    <row r="17" spans="1:25" ht="7.5" customHeight="1">
      <c r="A17" s="203"/>
      <c r="B17" s="204"/>
      <c r="C17" s="204"/>
      <c r="D17" s="204"/>
      <c r="E17" s="204"/>
      <c r="F17" s="204"/>
      <c r="G17" s="204"/>
      <c r="H17" s="204"/>
      <c r="I17" s="204"/>
      <c r="J17" s="204"/>
      <c r="K17" s="204"/>
      <c r="L17" s="204"/>
      <c r="M17" s="204"/>
      <c r="N17" s="204"/>
      <c r="O17" s="204"/>
      <c r="P17" s="204"/>
      <c r="Q17" s="204"/>
      <c r="R17" s="204"/>
      <c r="S17" s="204"/>
      <c r="T17" s="204"/>
      <c r="U17" s="204"/>
      <c r="V17" s="204"/>
      <c r="W17" s="204"/>
      <c r="X17" s="204"/>
      <c r="Y17" s="205"/>
    </row>
    <row r="18" spans="1:25">
      <c r="A18" s="206" t="s">
        <v>126</v>
      </c>
      <c r="B18" s="207"/>
      <c r="C18" s="207"/>
      <c r="D18" s="207"/>
      <c r="E18" s="436"/>
      <c r="F18" s="436"/>
      <c r="G18" s="436"/>
      <c r="H18" s="436"/>
      <c r="I18" s="436"/>
      <c r="J18" s="436"/>
      <c r="K18" s="436"/>
      <c r="M18" s="444" t="s">
        <v>127</v>
      </c>
      <c r="N18" s="444"/>
      <c r="O18" s="444"/>
      <c r="P18" s="436"/>
      <c r="Q18" s="436"/>
      <c r="R18" s="436"/>
      <c r="S18" s="207"/>
      <c r="T18" s="438" t="s">
        <v>128</v>
      </c>
      <c r="U18" s="438"/>
      <c r="V18" s="438"/>
      <c r="W18" s="439"/>
      <c r="X18" s="211"/>
      <c r="Y18" s="208"/>
    </row>
    <row r="19" spans="1:25" ht="7.5" customHeight="1">
      <c r="A19" s="206"/>
      <c r="B19" s="207"/>
      <c r="C19" s="207"/>
      <c r="D19" s="207"/>
      <c r="E19" s="207"/>
      <c r="F19" s="207"/>
      <c r="G19" s="207"/>
      <c r="H19" s="207"/>
      <c r="I19" s="207"/>
      <c r="J19" s="207"/>
      <c r="K19" s="207"/>
      <c r="L19" s="207"/>
      <c r="M19" s="207"/>
      <c r="N19" s="207"/>
      <c r="O19" s="207"/>
      <c r="P19" s="207"/>
      <c r="Q19" s="207"/>
      <c r="R19" s="207"/>
      <c r="S19" s="207"/>
      <c r="T19" s="207"/>
      <c r="U19" s="207"/>
      <c r="V19" s="207"/>
      <c r="W19" s="207"/>
      <c r="X19" s="207"/>
      <c r="Y19" s="208"/>
    </row>
    <row r="20" spans="1:25">
      <c r="A20" s="206" t="s">
        <v>129</v>
      </c>
      <c r="B20" s="207"/>
      <c r="C20" s="207"/>
      <c r="D20" s="207"/>
      <c r="E20" s="436"/>
      <c r="F20" s="436"/>
      <c r="G20" s="436"/>
      <c r="H20" s="436"/>
      <c r="I20" s="436"/>
      <c r="J20" s="436"/>
      <c r="K20" s="436"/>
      <c r="M20" s="215" t="s">
        <v>130</v>
      </c>
      <c r="N20" s="207"/>
      <c r="Q20" s="436"/>
      <c r="R20" s="436"/>
      <c r="S20" s="207"/>
      <c r="T20" s="438" t="s">
        <v>131</v>
      </c>
      <c r="U20" s="438"/>
      <c r="V20" s="438"/>
      <c r="W20" s="439"/>
      <c r="X20" s="211"/>
      <c r="Y20" s="208"/>
    </row>
    <row r="21" spans="1:25" ht="8.25" customHeight="1" thickBot="1">
      <c r="A21" s="212"/>
      <c r="B21" s="213"/>
      <c r="C21" s="213"/>
      <c r="D21" s="213"/>
      <c r="E21" s="213"/>
      <c r="F21" s="213"/>
      <c r="G21" s="213"/>
      <c r="H21" s="213"/>
      <c r="I21" s="213"/>
      <c r="J21" s="213"/>
      <c r="K21" s="213"/>
      <c r="L21" s="213"/>
      <c r="M21" s="213"/>
      <c r="N21" s="213"/>
      <c r="O21" s="213"/>
      <c r="P21" s="213"/>
      <c r="Q21" s="213"/>
      <c r="R21" s="213"/>
      <c r="S21" s="213"/>
      <c r="T21" s="213"/>
      <c r="U21" s="213"/>
      <c r="V21" s="213"/>
      <c r="W21" s="213"/>
      <c r="X21" s="213"/>
      <c r="Y21" s="214"/>
    </row>
    <row r="22" spans="1:25" ht="9.9499999999999993" customHeight="1">
      <c r="A22" s="281"/>
      <c r="B22" s="204"/>
      <c r="C22" s="204"/>
      <c r="D22" s="204"/>
      <c r="E22" s="204"/>
      <c r="F22" s="204"/>
      <c r="G22" s="204"/>
      <c r="H22" s="204"/>
      <c r="I22" s="204"/>
      <c r="J22" s="204"/>
      <c r="K22" s="204"/>
      <c r="L22" s="204"/>
      <c r="M22" s="205"/>
      <c r="N22" s="207"/>
      <c r="O22" s="203"/>
      <c r="P22" s="204"/>
      <c r="Q22" s="204"/>
      <c r="R22" s="204"/>
      <c r="S22" s="204"/>
      <c r="T22" s="204"/>
      <c r="U22" s="204"/>
      <c r="V22" s="204"/>
      <c r="W22" s="204"/>
      <c r="X22" s="204"/>
      <c r="Y22" s="205"/>
    </row>
    <row r="23" spans="1:25" ht="12" customHeight="1">
      <c r="A23" s="282" t="s">
        <v>132</v>
      </c>
      <c r="B23" s="207"/>
      <c r="C23" s="207"/>
      <c r="D23" s="207"/>
      <c r="E23" s="207"/>
      <c r="F23" s="207"/>
      <c r="G23" s="207"/>
      <c r="H23" s="207"/>
      <c r="I23" s="207"/>
      <c r="J23" s="207"/>
      <c r="K23" s="207"/>
      <c r="L23" s="207"/>
      <c r="M23" s="208"/>
      <c r="N23" s="207"/>
      <c r="O23" s="206" t="s">
        <v>168</v>
      </c>
      <c r="P23" s="207"/>
      <c r="Q23" s="207"/>
      <c r="R23" s="207"/>
      <c r="S23" s="207"/>
      <c r="T23" s="207"/>
      <c r="U23" s="207"/>
      <c r="V23" s="207"/>
      <c r="W23" s="207"/>
      <c r="X23" s="211"/>
      <c r="Y23" s="208"/>
    </row>
    <row r="24" spans="1:25" ht="9.9499999999999993" customHeight="1">
      <c r="A24" s="209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8"/>
      <c r="N24" s="207"/>
      <c r="O24" s="216"/>
      <c r="P24" s="207"/>
      <c r="Q24" s="207"/>
      <c r="R24" s="207"/>
      <c r="S24" s="207"/>
      <c r="T24" s="207"/>
      <c r="U24" s="207"/>
      <c r="V24" s="207"/>
      <c r="W24" s="207"/>
      <c r="X24" s="207"/>
      <c r="Y24" s="208"/>
    </row>
    <row r="25" spans="1:25" ht="15" customHeight="1">
      <c r="A25" s="209" t="s">
        <v>133</v>
      </c>
      <c r="B25" s="436"/>
      <c r="C25" s="436"/>
      <c r="D25" s="436"/>
      <c r="E25" s="207"/>
      <c r="F25" s="207" t="s">
        <v>134</v>
      </c>
      <c r="G25" s="207"/>
      <c r="H25" s="207"/>
      <c r="I25" s="436"/>
      <c r="J25" s="436"/>
      <c r="K25" s="436"/>
      <c r="L25" s="436"/>
      <c r="M25" s="208"/>
      <c r="N25" s="207"/>
      <c r="O25" s="206" t="s">
        <v>135</v>
      </c>
      <c r="P25" s="207"/>
      <c r="Q25" s="207"/>
      <c r="R25" s="207"/>
      <c r="S25" s="207"/>
      <c r="T25" s="207"/>
      <c r="U25" s="207"/>
      <c r="V25" s="207"/>
      <c r="W25" s="207"/>
      <c r="X25" s="211"/>
      <c r="Y25" s="208"/>
    </row>
    <row r="26" spans="1:25" ht="9.9499999999999993" customHeight="1">
      <c r="A26" s="283"/>
      <c r="B26" s="207"/>
      <c r="C26" s="207"/>
      <c r="D26" s="207"/>
      <c r="E26" s="207"/>
      <c r="F26" s="207"/>
      <c r="G26" s="207"/>
      <c r="H26" s="207"/>
      <c r="I26" s="207"/>
      <c r="J26" s="207"/>
      <c r="K26" s="207"/>
      <c r="L26" s="207"/>
      <c r="M26" s="208"/>
      <c r="N26" s="207"/>
      <c r="O26" s="216"/>
      <c r="P26" s="207"/>
      <c r="Q26" s="207"/>
      <c r="R26" s="207"/>
      <c r="S26" s="207"/>
      <c r="T26" s="207"/>
      <c r="U26" s="207"/>
      <c r="V26" s="207"/>
      <c r="W26" s="207"/>
      <c r="X26" s="207"/>
      <c r="Y26" s="208"/>
    </row>
    <row r="27" spans="1:25" ht="14.25" customHeight="1">
      <c r="A27" s="209" t="s">
        <v>128</v>
      </c>
      <c r="B27" s="215" t="s">
        <v>136</v>
      </c>
      <c r="C27" s="207"/>
      <c r="D27" s="207"/>
      <c r="E27" s="207"/>
      <c r="F27" s="207"/>
      <c r="G27" s="207"/>
      <c r="H27" s="207"/>
      <c r="I27" s="207"/>
      <c r="J27" s="207"/>
      <c r="K27" s="207"/>
      <c r="L27" s="211"/>
      <c r="M27" s="208"/>
      <c r="N27" s="207"/>
      <c r="O27" s="206" t="s">
        <v>169</v>
      </c>
      <c r="P27" s="207"/>
      <c r="Q27" s="207"/>
      <c r="R27" s="207"/>
      <c r="S27" s="207"/>
      <c r="T27" s="207"/>
      <c r="U27" s="207"/>
      <c r="V27" s="207"/>
      <c r="W27" s="207"/>
      <c r="X27" s="211"/>
      <c r="Y27" s="208"/>
    </row>
    <row r="28" spans="1:25" ht="8.25" customHeight="1">
      <c r="A28" s="209"/>
      <c r="B28" s="215"/>
      <c r="C28" s="207"/>
      <c r="D28" s="207"/>
      <c r="E28" s="207"/>
      <c r="F28" s="207"/>
      <c r="G28" s="207"/>
      <c r="H28" s="207"/>
      <c r="I28" s="207"/>
      <c r="J28" s="207"/>
      <c r="K28" s="207"/>
      <c r="L28" s="207"/>
      <c r="M28" s="208"/>
      <c r="N28" s="207"/>
      <c r="O28" s="216"/>
      <c r="P28" s="207"/>
      <c r="Q28" s="207"/>
      <c r="R28" s="207"/>
      <c r="S28" s="207"/>
      <c r="T28" s="207"/>
      <c r="U28" s="207"/>
      <c r="V28" s="207"/>
      <c r="W28" s="207"/>
      <c r="X28" s="207"/>
      <c r="Y28" s="208"/>
    </row>
    <row r="29" spans="1:25" ht="15" customHeight="1">
      <c r="A29" s="284" t="s">
        <v>138</v>
      </c>
      <c r="B29" s="440" t="s">
        <v>157</v>
      </c>
      <c r="C29" s="440"/>
      <c r="D29" s="440"/>
      <c r="E29" s="440"/>
      <c r="F29" s="285"/>
      <c r="G29" s="207"/>
      <c r="H29" s="220"/>
      <c r="I29" s="207"/>
      <c r="J29" s="207"/>
      <c r="K29" s="207"/>
      <c r="L29" s="221"/>
      <c r="M29" s="208"/>
      <c r="N29" s="207"/>
      <c r="O29" s="218" t="s">
        <v>170</v>
      </c>
      <c r="P29" s="219"/>
      <c r="Q29" s="219"/>
      <c r="R29" s="207"/>
      <c r="S29" s="207"/>
      <c r="T29" s="207"/>
      <c r="U29" s="207"/>
      <c r="V29" s="207"/>
      <c r="W29" s="207"/>
      <c r="X29" s="211"/>
      <c r="Y29" s="208"/>
    </row>
    <row r="30" spans="1:25" ht="9.75" customHeight="1" thickBot="1">
      <c r="A30" s="284"/>
      <c r="B30" s="285"/>
      <c r="C30" s="285"/>
      <c r="D30" s="285"/>
      <c r="E30" s="285"/>
      <c r="F30" s="285"/>
      <c r="G30" s="220"/>
      <c r="H30" s="220"/>
      <c r="I30" s="220"/>
      <c r="J30" s="207"/>
      <c r="K30" s="207"/>
      <c r="L30" s="207"/>
      <c r="M30" s="208"/>
      <c r="N30" s="207"/>
      <c r="O30" s="286"/>
      <c r="P30" s="287"/>
      <c r="Q30" s="287"/>
      <c r="R30" s="213"/>
      <c r="S30" s="213"/>
      <c r="T30" s="213"/>
      <c r="U30" s="213"/>
      <c r="V30" s="213"/>
      <c r="W30" s="213"/>
      <c r="X30" s="213"/>
      <c r="Y30" s="214"/>
    </row>
    <row r="31" spans="1:25" ht="15" customHeight="1">
      <c r="A31" s="284" t="s">
        <v>138</v>
      </c>
      <c r="B31" s="433" t="s">
        <v>158</v>
      </c>
      <c r="C31" s="433"/>
      <c r="D31" s="433"/>
      <c r="E31" s="433"/>
      <c r="F31" s="288"/>
      <c r="G31" s="220"/>
      <c r="H31" s="220"/>
      <c r="I31" s="220"/>
      <c r="J31" s="207"/>
      <c r="K31" s="207"/>
      <c r="L31" s="289"/>
      <c r="M31" s="208"/>
      <c r="N31" s="206"/>
      <c r="O31" s="206"/>
      <c r="U31" s="207"/>
      <c r="V31" s="207"/>
      <c r="W31" s="207"/>
      <c r="X31" s="207"/>
      <c r="Y31" s="208"/>
    </row>
    <row r="32" spans="1:25" ht="14.25" customHeight="1" thickBot="1">
      <c r="A32" s="290"/>
      <c r="B32" s="297"/>
      <c r="C32" s="297"/>
      <c r="D32" s="297"/>
      <c r="E32" s="297"/>
      <c r="F32" s="297"/>
      <c r="G32" s="220"/>
      <c r="H32" s="220"/>
      <c r="I32" s="220"/>
      <c r="J32" s="207"/>
      <c r="K32" s="207"/>
      <c r="L32" s="207"/>
      <c r="M32" s="208"/>
      <c r="N32" s="207"/>
      <c r="O32" s="206"/>
      <c r="U32" s="207"/>
      <c r="V32" s="207"/>
      <c r="W32" s="207"/>
      <c r="X32" s="207"/>
      <c r="Y32" s="208"/>
    </row>
    <row r="33" spans="1:25" ht="15.75" customHeight="1" thickBot="1">
      <c r="A33" s="209" t="s">
        <v>140</v>
      </c>
      <c r="B33" s="220"/>
      <c r="C33" s="220"/>
      <c r="D33" s="220"/>
      <c r="E33" s="220"/>
      <c r="F33" s="220"/>
      <c r="G33" s="220"/>
      <c r="H33" s="220"/>
      <c r="I33" s="220"/>
      <c r="J33" s="207"/>
      <c r="K33" s="207"/>
      <c r="L33" s="211"/>
      <c r="M33" s="208"/>
      <c r="N33" s="207"/>
      <c r="O33" s="206" t="s">
        <v>137</v>
      </c>
      <c r="P33" s="207"/>
      <c r="Q33" s="291"/>
      <c r="R33" s="207"/>
      <c r="S33" s="207" t="s">
        <v>159</v>
      </c>
      <c r="T33" s="207"/>
      <c r="U33" s="291" t="s">
        <v>150</v>
      </c>
      <c r="V33" s="207"/>
      <c r="W33" s="207" t="s">
        <v>160</v>
      </c>
      <c r="X33" s="291"/>
      <c r="Y33" s="208"/>
    </row>
    <row r="34" spans="1:25" ht="12" customHeight="1">
      <c r="A34" s="209"/>
      <c r="B34" s="207"/>
      <c r="C34" s="207"/>
      <c r="D34" s="207"/>
      <c r="E34" s="207"/>
      <c r="F34" s="207"/>
      <c r="G34" s="207"/>
      <c r="H34" s="207"/>
      <c r="I34" s="207"/>
      <c r="J34" s="207"/>
      <c r="K34" s="207"/>
      <c r="L34" s="207"/>
      <c r="M34" s="208"/>
      <c r="N34" s="207"/>
      <c r="O34" s="206"/>
      <c r="U34" s="207"/>
      <c r="V34" s="207"/>
      <c r="W34" s="207"/>
      <c r="X34" s="207"/>
      <c r="Y34" s="208"/>
    </row>
    <row r="35" spans="1:25" ht="16.5" customHeight="1">
      <c r="A35" s="434" t="s">
        <v>141</v>
      </c>
      <c r="B35" s="435"/>
      <c r="C35" s="435"/>
      <c r="D35" s="435"/>
      <c r="E35" s="435"/>
      <c r="F35" s="435"/>
      <c r="G35" s="207"/>
      <c r="H35" s="207"/>
      <c r="I35" s="207"/>
      <c r="J35" s="207"/>
      <c r="K35" s="207"/>
      <c r="L35" s="211"/>
      <c r="M35" s="208"/>
      <c r="N35" s="207"/>
      <c r="O35" s="217" t="s">
        <v>139</v>
      </c>
      <c r="P35" s="207"/>
      <c r="Q35" s="207"/>
      <c r="R35" s="207"/>
      <c r="S35" s="207"/>
      <c r="T35" s="207"/>
      <c r="U35" s="436"/>
      <c r="V35" s="436"/>
      <c r="W35" s="436"/>
      <c r="X35" s="436"/>
      <c r="Y35" s="208"/>
    </row>
    <row r="36" spans="1:25" ht="13.5" customHeight="1" thickBot="1">
      <c r="A36" s="209"/>
      <c r="B36" s="207"/>
      <c r="C36" s="207"/>
      <c r="D36" s="207"/>
      <c r="E36" s="207"/>
      <c r="F36" s="207"/>
      <c r="K36" s="207"/>
      <c r="L36" s="222"/>
      <c r="M36" s="208"/>
      <c r="N36" s="207"/>
      <c r="O36" s="212"/>
      <c r="P36" s="213"/>
      <c r="Q36" s="213"/>
      <c r="R36" s="213"/>
      <c r="S36" s="213"/>
      <c r="T36" s="213"/>
      <c r="U36" s="213"/>
      <c r="V36" s="213"/>
      <c r="W36" s="213"/>
      <c r="X36" s="213"/>
      <c r="Y36" s="214"/>
    </row>
    <row r="37" spans="1:25" ht="15.75" customHeight="1">
      <c r="A37" s="284" t="s">
        <v>142</v>
      </c>
      <c r="B37" s="277"/>
      <c r="C37" s="277"/>
      <c r="D37" s="277"/>
      <c r="E37" s="277"/>
      <c r="F37" s="277"/>
      <c r="G37" s="277"/>
      <c r="H37" s="277"/>
      <c r="I37" s="277"/>
      <c r="J37" s="277"/>
      <c r="K37" s="207"/>
      <c r="L37" s="211"/>
      <c r="M37" s="208"/>
      <c r="N37" s="207"/>
      <c r="O37" s="207"/>
      <c r="P37" s="207"/>
      <c r="Q37" s="207"/>
    </row>
    <row r="38" spans="1:25" ht="9.75" customHeight="1" thickBot="1">
      <c r="A38" s="292"/>
      <c r="B38" s="213"/>
      <c r="C38" s="213"/>
      <c r="D38" s="213"/>
      <c r="E38" s="213"/>
      <c r="F38" s="213"/>
      <c r="G38" s="213"/>
      <c r="H38" s="213"/>
      <c r="I38" s="213"/>
      <c r="J38" s="213"/>
      <c r="K38" s="213"/>
      <c r="L38" s="213"/>
      <c r="M38" s="214"/>
      <c r="N38" s="207"/>
      <c r="O38" s="207"/>
      <c r="P38" s="207"/>
      <c r="Q38" s="207"/>
    </row>
    <row r="39" spans="1:25" ht="15.75" customHeight="1">
      <c r="A39" s="223" t="s">
        <v>161</v>
      </c>
      <c r="B39" s="224"/>
      <c r="C39" s="224"/>
      <c r="D39" s="224"/>
      <c r="E39" s="224"/>
      <c r="F39" s="296"/>
      <c r="G39" s="296"/>
      <c r="H39" s="296"/>
      <c r="I39" s="296"/>
      <c r="J39" s="296"/>
      <c r="K39" s="296"/>
      <c r="L39" s="296"/>
      <c r="M39" s="298"/>
      <c r="N39" s="296"/>
      <c r="O39" s="296"/>
      <c r="P39" s="296"/>
      <c r="Q39" s="296"/>
      <c r="R39" s="296"/>
      <c r="S39" s="296"/>
      <c r="T39" s="296"/>
      <c r="U39" s="296"/>
      <c r="V39" s="296"/>
      <c r="W39" s="296"/>
      <c r="X39" s="296"/>
      <c r="Y39" s="293"/>
    </row>
    <row r="40" spans="1:25" ht="15.75" customHeight="1">
      <c r="A40" s="294"/>
      <c r="B40" s="293"/>
      <c r="C40" s="293"/>
      <c r="D40" s="293"/>
      <c r="E40" s="293"/>
      <c r="F40" s="296"/>
      <c r="G40" s="296"/>
      <c r="H40" s="296"/>
      <c r="I40" s="296"/>
      <c r="J40" s="296"/>
      <c r="K40" s="296"/>
      <c r="L40" s="296"/>
      <c r="M40" s="298"/>
      <c r="N40" s="296"/>
      <c r="O40" s="296"/>
      <c r="P40" s="296"/>
      <c r="Q40" s="296"/>
      <c r="R40" s="296"/>
      <c r="S40" s="296"/>
      <c r="T40" s="296"/>
      <c r="U40" s="296"/>
      <c r="V40" s="296"/>
      <c r="W40" s="296"/>
      <c r="X40" s="296"/>
      <c r="Y40" s="293"/>
    </row>
    <row r="41" spans="1:25" ht="15.75" customHeight="1">
      <c r="A41" s="296"/>
      <c r="B41" s="296"/>
      <c r="C41" s="296"/>
      <c r="D41" s="296"/>
      <c r="E41" s="296"/>
      <c r="F41" s="296"/>
      <c r="G41" s="296"/>
      <c r="H41" s="296"/>
      <c r="I41" s="296"/>
      <c r="J41" s="296"/>
      <c r="K41" s="296"/>
      <c r="L41" s="296"/>
      <c r="M41" s="296"/>
      <c r="N41" s="296"/>
      <c r="O41" s="296"/>
      <c r="P41" s="296"/>
      <c r="Q41" s="296"/>
      <c r="R41" s="296"/>
      <c r="S41" s="296"/>
      <c r="T41" s="296"/>
      <c r="U41" s="296"/>
      <c r="V41" s="296"/>
      <c r="W41" s="296"/>
      <c r="X41" s="296"/>
      <c r="Y41" s="293"/>
    </row>
    <row r="42" spans="1:25" ht="15.75" customHeight="1">
      <c r="A42" s="278"/>
      <c r="B42" s="278"/>
      <c r="C42" s="278"/>
      <c r="D42" s="278"/>
      <c r="E42" s="278"/>
      <c r="F42" s="278"/>
      <c r="G42" s="278"/>
      <c r="H42" s="278"/>
      <c r="I42" s="278"/>
      <c r="J42" s="278"/>
      <c r="K42" s="278"/>
      <c r="L42" s="278"/>
      <c r="M42" s="278"/>
      <c r="N42" s="278"/>
      <c r="O42" s="278"/>
      <c r="P42" s="278"/>
      <c r="Q42" s="278"/>
      <c r="R42" s="278"/>
      <c r="S42" s="278"/>
      <c r="T42" s="278"/>
      <c r="U42" s="278"/>
      <c r="V42" s="278"/>
      <c r="W42" s="278"/>
      <c r="X42" s="278"/>
      <c r="Y42" s="278"/>
    </row>
    <row r="43" spans="1:25" ht="12" customHeight="1">
      <c r="A43" s="437"/>
      <c r="B43" s="437"/>
      <c r="C43" s="437"/>
      <c r="D43" s="437"/>
      <c r="E43" s="437"/>
      <c r="F43" s="437"/>
      <c r="G43" s="437"/>
      <c r="H43" s="437"/>
      <c r="I43" s="437"/>
      <c r="J43" s="437"/>
      <c r="K43" s="437"/>
      <c r="L43" s="437"/>
      <c r="M43" s="437"/>
      <c r="N43" s="437"/>
      <c r="O43" s="437"/>
      <c r="P43" s="437"/>
      <c r="Q43" s="437"/>
      <c r="R43" s="437"/>
      <c r="S43" s="437"/>
      <c r="T43" s="437"/>
      <c r="U43" s="437"/>
      <c r="V43" s="437"/>
      <c r="W43" s="437"/>
      <c r="X43" s="437"/>
      <c r="Y43" s="437"/>
    </row>
    <row r="44" spans="1:25" ht="12" customHeight="1">
      <c r="A44" s="437"/>
      <c r="B44" s="437"/>
      <c r="C44" s="437"/>
      <c r="D44" s="437"/>
      <c r="E44" s="437"/>
      <c r="F44" s="437"/>
      <c r="G44" s="437"/>
      <c r="H44" s="437"/>
      <c r="I44" s="437"/>
      <c r="J44" s="437"/>
      <c r="K44" s="437"/>
      <c r="L44" s="437"/>
      <c r="M44" s="437"/>
      <c r="N44" s="437"/>
      <c r="O44" s="437"/>
      <c r="P44" s="437"/>
      <c r="Q44" s="437"/>
      <c r="R44" s="437"/>
      <c r="S44" s="437"/>
      <c r="T44" s="437"/>
      <c r="U44" s="437"/>
      <c r="V44" s="437"/>
      <c r="W44" s="437"/>
      <c r="X44" s="437"/>
      <c r="Y44" s="437"/>
    </row>
    <row r="45" spans="1:25" ht="14.25" customHeight="1">
      <c r="A45" s="437"/>
      <c r="B45" s="437"/>
      <c r="C45" s="437"/>
      <c r="D45" s="437"/>
      <c r="E45" s="437"/>
      <c r="F45" s="437"/>
      <c r="G45" s="437"/>
      <c r="H45" s="437"/>
      <c r="I45" s="437"/>
      <c r="J45" s="437"/>
      <c r="K45" s="437"/>
      <c r="L45" s="437"/>
      <c r="M45" s="437"/>
      <c r="N45" s="437"/>
      <c r="O45" s="437"/>
      <c r="P45" s="437"/>
      <c r="Q45" s="437"/>
      <c r="R45" s="437"/>
      <c r="S45" s="437"/>
      <c r="T45" s="437"/>
      <c r="U45" s="437"/>
      <c r="V45" s="437"/>
      <c r="W45" s="437"/>
      <c r="X45" s="437"/>
      <c r="Y45" s="437"/>
    </row>
    <row r="46" spans="1:25" ht="14.25" customHeight="1">
      <c r="A46" s="437"/>
      <c r="B46" s="437"/>
      <c r="C46" s="437"/>
      <c r="D46" s="437"/>
      <c r="E46" s="437"/>
      <c r="F46" s="437"/>
      <c r="G46" s="437"/>
      <c r="H46" s="437"/>
      <c r="I46" s="437"/>
      <c r="J46" s="437"/>
      <c r="K46" s="437"/>
      <c r="L46" s="437"/>
      <c r="M46" s="437"/>
      <c r="N46" s="437"/>
      <c r="O46" s="437"/>
      <c r="P46" s="437"/>
      <c r="Q46" s="437"/>
      <c r="R46" s="437"/>
      <c r="S46" s="437"/>
      <c r="T46" s="437"/>
      <c r="U46" s="437"/>
      <c r="V46" s="437"/>
      <c r="W46" s="437"/>
      <c r="X46" s="437"/>
      <c r="Y46" s="437"/>
    </row>
    <row r="47" spans="1:25" ht="7.5" customHeight="1">
      <c r="D47" s="207"/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O47" s="207"/>
      <c r="P47" s="207"/>
      <c r="Q47" s="207"/>
    </row>
    <row r="48" spans="1:25" ht="7.5" customHeight="1"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7"/>
      <c r="Q48" s="207"/>
    </row>
    <row r="49" spans="13:13">
      <c r="M49" s="207"/>
    </row>
    <row r="50" spans="13:13">
      <c r="M50" s="207"/>
    </row>
  </sheetData>
  <mergeCells count="24">
    <mergeCell ref="D1:S1"/>
    <mergeCell ref="D3:O3"/>
    <mergeCell ref="U3:X3"/>
    <mergeCell ref="B5:E5"/>
    <mergeCell ref="U5:X5"/>
    <mergeCell ref="F7:O7"/>
    <mergeCell ref="U7:X7"/>
    <mergeCell ref="B29:E29"/>
    <mergeCell ref="U9:X9"/>
    <mergeCell ref="A11:Y16"/>
    <mergeCell ref="E18:K18"/>
    <mergeCell ref="M18:O18"/>
    <mergeCell ref="P18:R18"/>
    <mergeCell ref="T18:W18"/>
    <mergeCell ref="B31:E31"/>
    <mergeCell ref="A35:F35"/>
    <mergeCell ref="U35:X35"/>
    <mergeCell ref="A43:Y46"/>
    <mergeCell ref="F9:O9"/>
    <mergeCell ref="E20:K20"/>
    <mergeCell ref="Q20:R20"/>
    <mergeCell ref="T20:W20"/>
    <mergeCell ref="B25:D25"/>
    <mergeCell ref="I25:L25"/>
  </mergeCells>
  <pageMargins left="0.23622047244094491" right="0.23622047244094491" top="0.74803149606299213" bottom="0.31496062992125984" header="0.31496062992125984" footer="0.15748031496062992"/>
  <pageSetup scale="98" orientation="portrait" r:id="rId1"/>
  <ignoredErrors>
    <ignoredError sqref="U3" unlockedFormula="1"/>
  </ignoredError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I5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98"/>
      <c r="H10" s="399"/>
    </row>
    <row r="11" spans="1:8" ht="15.75">
      <c r="A11" s="4"/>
      <c r="B11" s="7" t="s">
        <v>2</v>
      </c>
      <c r="C11" s="72"/>
      <c r="D11" s="380"/>
      <c r="E11" s="380"/>
      <c r="G11" s="363" t="s">
        <v>85</v>
      </c>
      <c r="H11" s="364"/>
    </row>
    <row r="12" spans="1:8" ht="15.75">
      <c r="A12" s="7" t="s">
        <v>3</v>
      </c>
      <c r="B12" s="368">
        <f ca="1">TODAY()</f>
        <v>42285</v>
      </c>
      <c r="C12" s="368"/>
      <c r="F12" s="7" t="s">
        <v>24</v>
      </c>
      <c r="G12" s="363"/>
      <c r="H12" s="364"/>
    </row>
    <row r="13" spans="1:8">
      <c r="F13" s="74"/>
      <c r="G13" s="376"/>
      <c r="H13" s="377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62"/>
      <c r="H14" s="12" t="s">
        <v>7</v>
      </c>
    </row>
    <row r="15" spans="1:8">
      <c r="A15" s="2"/>
      <c r="B15" s="16"/>
      <c r="C15" s="382"/>
      <c r="D15" s="383"/>
      <c r="E15" s="383"/>
      <c r="F15" s="383"/>
      <c r="G15" s="384"/>
      <c r="H15" s="13"/>
    </row>
    <row r="16" spans="1:8">
      <c r="A16" s="37"/>
      <c r="B16" s="17"/>
      <c r="C16" s="351"/>
      <c r="D16" s="357"/>
      <c r="E16" s="357"/>
      <c r="F16" s="357"/>
      <c r="G16" s="367"/>
      <c r="H16" s="20"/>
    </row>
    <row r="17" spans="1:8">
      <c r="A17" s="2"/>
      <c r="B17" s="17"/>
      <c r="C17" s="423"/>
      <c r="D17" s="401"/>
      <c r="E17" s="401"/>
      <c r="F17" s="401"/>
      <c r="G17" s="424"/>
      <c r="H17" s="13"/>
    </row>
    <row r="18" spans="1:8">
      <c r="A18" s="2"/>
      <c r="B18" s="17"/>
      <c r="C18" s="370"/>
      <c r="D18" s="371"/>
      <c r="E18" s="371"/>
      <c r="F18" s="371"/>
      <c r="G18" s="372"/>
      <c r="H18" s="20"/>
    </row>
    <row r="19" spans="1:8">
      <c r="A19" s="2"/>
      <c r="B19" s="31"/>
      <c r="C19" s="351"/>
      <c r="D19" s="357"/>
      <c r="E19" s="357"/>
      <c r="F19" s="357"/>
      <c r="G19" s="367"/>
      <c r="H19" s="13"/>
    </row>
    <row r="20" spans="1:8">
      <c r="A20" s="37"/>
      <c r="B20" s="31"/>
      <c r="C20" s="351"/>
      <c r="D20" s="357"/>
      <c r="E20" s="357"/>
      <c r="F20" s="357"/>
      <c r="G20" s="367"/>
      <c r="H20" s="20"/>
    </row>
    <row r="21" spans="1:8">
      <c r="A21" s="2"/>
      <c r="B21" s="14"/>
      <c r="C21" s="351"/>
      <c r="D21" s="357"/>
      <c r="E21" s="357"/>
      <c r="F21" s="357"/>
      <c r="G21" s="367"/>
      <c r="H21" s="13"/>
    </row>
    <row r="22" spans="1:8">
      <c r="A22" s="2"/>
      <c r="B22" s="14"/>
      <c r="C22" s="423"/>
      <c r="D22" s="401"/>
      <c r="E22" s="401"/>
      <c r="F22" s="401"/>
      <c r="G22" s="424"/>
      <c r="H22" s="13"/>
    </row>
    <row r="23" spans="1:8">
      <c r="A23" s="2"/>
      <c r="B23" s="14"/>
      <c r="C23" s="351"/>
      <c r="D23" s="357"/>
      <c r="E23" s="357"/>
      <c r="F23" s="357"/>
      <c r="G23" s="367"/>
      <c r="H23" s="13"/>
    </row>
    <row r="24" spans="1:8">
      <c r="A24" s="2"/>
      <c r="B24" s="14"/>
      <c r="C24" s="351"/>
      <c r="D24" s="357"/>
      <c r="E24" s="357"/>
      <c r="F24" s="357"/>
      <c r="G24" s="367"/>
      <c r="H24" s="13"/>
    </row>
    <row r="25" spans="1:8">
      <c r="A25" s="2"/>
      <c r="B25" s="14"/>
      <c r="C25" s="351"/>
      <c r="D25" s="357"/>
      <c r="E25" s="357"/>
      <c r="F25" s="357"/>
      <c r="G25" s="367"/>
      <c r="H25" s="13"/>
    </row>
    <row r="26" spans="1:8">
      <c r="A26" s="2"/>
      <c r="B26" s="14"/>
      <c r="C26" s="351"/>
      <c r="D26" s="357"/>
      <c r="E26" s="357"/>
      <c r="F26" s="357"/>
      <c r="G26" s="367"/>
      <c r="H26" s="13"/>
    </row>
    <row r="27" spans="1:8">
      <c r="A27" s="2"/>
      <c r="B27" s="14"/>
      <c r="C27" s="351"/>
      <c r="D27" s="357"/>
      <c r="E27" s="357"/>
      <c r="F27" s="357"/>
      <c r="G27" s="367"/>
      <c r="H27" s="13"/>
    </row>
    <row r="28" spans="1:8">
      <c r="A28" s="2"/>
      <c r="B28" s="14"/>
      <c r="C28" s="351"/>
      <c r="D28" s="357"/>
      <c r="E28" s="357"/>
      <c r="F28" s="357"/>
      <c r="G28" s="367"/>
      <c r="H28" s="13"/>
    </row>
    <row r="29" spans="1:8">
      <c r="A29" s="2"/>
      <c r="B29" s="14"/>
      <c r="C29" s="351"/>
      <c r="D29" s="357"/>
      <c r="E29" s="357"/>
      <c r="F29" s="357"/>
      <c r="G29" s="367"/>
      <c r="H29" s="13"/>
    </row>
    <row r="30" spans="1:8">
      <c r="A30" s="2"/>
      <c r="B30" s="14"/>
      <c r="C30" s="351"/>
      <c r="D30" s="357"/>
      <c r="E30" s="357"/>
      <c r="F30" s="357"/>
      <c r="G30" s="367"/>
      <c r="H30" s="13"/>
    </row>
    <row r="31" spans="1:8">
      <c r="A31" s="2"/>
      <c r="B31" s="14"/>
      <c r="C31" s="351"/>
      <c r="D31" s="357"/>
      <c r="E31" s="357"/>
      <c r="F31" s="357"/>
      <c r="G31" s="367"/>
      <c r="H31" s="13"/>
    </row>
    <row r="32" spans="1:8">
      <c r="A32" s="2"/>
      <c r="B32" s="14"/>
      <c r="C32" s="351"/>
      <c r="D32" s="357"/>
      <c r="E32" s="357"/>
      <c r="F32" s="357"/>
      <c r="G32" s="367"/>
      <c r="H32" s="13"/>
    </row>
    <row r="33" spans="1:8">
      <c r="A33" s="2"/>
      <c r="B33" s="14"/>
      <c r="C33" s="351"/>
      <c r="D33" s="357"/>
      <c r="E33" s="357"/>
      <c r="F33" s="357"/>
      <c r="G33" s="367"/>
      <c r="H33" s="13"/>
    </row>
    <row r="34" spans="1:8">
      <c r="A34" s="2"/>
      <c r="B34" s="14"/>
      <c r="C34" s="351"/>
      <c r="D34" s="357"/>
      <c r="E34" s="357"/>
      <c r="F34" s="357"/>
      <c r="G34" s="367"/>
      <c r="H34" s="13"/>
    </row>
    <row r="35" spans="1:8">
      <c r="A35" s="2"/>
      <c r="B35" s="14"/>
      <c r="C35" s="351"/>
      <c r="D35" s="357"/>
      <c r="E35" s="357"/>
      <c r="F35" s="357"/>
      <c r="G35" s="367"/>
      <c r="H35" s="13"/>
    </row>
    <row r="36" spans="1:8">
      <c r="A36" s="2"/>
      <c r="B36" s="14"/>
      <c r="C36" s="351"/>
      <c r="D36" s="357"/>
      <c r="E36" s="357"/>
      <c r="F36" s="357"/>
      <c r="G36" s="367"/>
      <c r="H36" s="13"/>
    </row>
    <row r="37" spans="1:8">
      <c r="A37" s="2"/>
      <c r="B37" s="14"/>
      <c r="C37" s="351"/>
      <c r="D37" s="357"/>
      <c r="E37" s="357"/>
      <c r="F37" s="357"/>
      <c r="G37" s="367"/>
      <c r="H37" s="13"/>
    </row>
    <row r="38" spans="1:8">
      <c r="A38" s="2"/>
      <c r="B38" s="14"/>
      <c r="C38" s="351"/>
      <c r="D38" s="357"/>
      <c r="E38" s="357"/>
      <c r="F38" s="357"/>
      <c r="G38" s="367"/>
      <c r="H38" s="13"/>
    </row>
    <row r="39" spans="1:8">
      <c r="A39" s="2"/>
      <c r="B39" s="14"/>
      <c r="C39" s="351"/>
      <c r="D39" s="357"/>
      <c r="E39" s="357"/>
      <c r="F39" s="357"/>
      <c r="G39" s="367"/>
      <c r="H39" s="13"/>
    </row>
    <row r="40" spans="1:8">
      <c r="A40" s="2"/>
      <c r="B40" s="14"/>
      <c r="C40" s="351"/>
      <c r="D40" s="357"/>
      <c r="E40" s="357"/>
      <c r="F40" s="357"/>
      <c r="G40" s="367"/>
      <c r="H40" s="13"/>
    </row>
    <row r="41" spans="1:8">
      <c r="A41" s="2"/>
      <c r="B41" s="14"/>
      <c r="C41" s="351"/>
      <c r="D41" s="357"/>
      <c r="E41" s="357"/>
      <c r="F41" s="357"/>
      <c r="G41" s="367"/>
      <c r="H41" s="13"/>
    </row>
    <row r="42" spans="1:8">
      <c r="A42" s="2"/>
      <c r="B42" s="14"/>
      <c r="C42" s="351"/>
      <c r="D42" s="357"/>
      <c r="E42" s="357"/>
      <c r="F42" s="357"/>
      <c r="G42" s="367"/>
      <c r="H42" s="13"/>
    </row>
    <row r="43" spans="1:8">
      <c r="A43" s="2"/>
      <c r="B43" s="14"/>
      <c r="C43" s="351"/>
      <c r="D43" s="357"/>
      <c r="E43" s="357"/>
      <c r="F43" s="357"/>
      <c r="G43" s="367"/>
      <c r="H43" s="13"/>
    </row>
    <row r="44" spans="1:8">
      <c r="A44" s="2"/>
      <c r="B44" s="14"/>
      <c r="C44" s="351"/>
      <c r="D44" s="357"/>
      <c r="E44" s="357"/>
      <c r="F44" s="357"/>
      <c r="G44" s="367"/>
      <c r="H44" s="13"/>
    </row>
    <row r="45" spans="1:8">
      <c r="A45" s="2"/>
      <c r="B45" s="14"/>
      <c r="C45" s="351"/>
      <c r="D45" s="357"/>
      <c r="E45" s="357"/>
      <c r="F45" s="357"/>
      <c r="G45" s="367"/>
      <c r="H45" s="13"/>
    </row>
    <row r="46" spans="1:8">
      <c r="A46" s="2"/>
      <c r="B46" s="14"/>
      <c r="C46" s="351"/>
      <c r="D46" s="357"/>
      <c r="E46" s="357"/>
      <c r="F46" s="357"/>
      <c r="G46" s="367"/>
      <c r="H46" s="13"/>
    </row>
    <row r="47" spans="1:8">
      <c r="A47" s="2"/>
      <c r="B47" s="14"/>
      <c r="C47" s="351"/>
      <c r="D47" s="357"/>
      <c r="E47" s="357"/>
      <c r="F47" s="357"/>
      <c r="G47" s="367"/>
      <c r="H47" s="13"/>
    </row>
    <row r="48" spans="1:8">
      <c r="A48" s="2"/>
      <c r="B48" s="14"/>
      <c r="C48" s="351"/>
      <c r="D48" s="357"/>
      <c r="E48" s="357"/>
      <c r="F48" s="357"/>
      <c r="G48" s="367"/>
      <c r="H48" s="13"/>
    </row>
    <row r="49" spans="1:8">
      <c r="A49" s="2"/>
      <c r="B49" s="14"/>
      <c r="C49" s="351"/>
      <c r="D49" s="357"/>
      <c r="E49" s="357"/>
      <c r="F49" s="357"/>
      <c r="G49" s="367"/>
      <c r="H49" s="13"/>
    </row>
    <row r="50" spans="1:8">
      <c r="A50" s="2"/>
      <c r="B50" s="14"/>
      <c r="C50" s="351"/>
      <c r="D50" s="357"/>
      <c r="E50" s="357"/>
      <c r="F50" s="357"/>
      <c r="G50" s="367"/>
      <c r="H50" s="13"/>
    </row>
    <row r="51" spans="1:8">
      <c r="A51" s="2"/>
      <c r="B51" s="14"/>
      <c r="C51" s="351"/>
      <c r="D51" s="357"/>
      <c r="E51" s="357"/>
      <c r="F51" s="357"/>
      <c r="G51" s="367"/>
      <c r="H51" s="13"/>
    </row>
    <row r="52" spans="1:8" ht="18">
      <c r="A52" s="8" t="s">
        <v>16</v>
      </c>
      <c r="B52" s="9"/>
    </row>
    <row r="53" spans="1:8" ht="18.75">
      <c r="A53" s="9"/>
      <c r="B53" s="10" t="s">
        <v>9</v>
      </c>
    </row>
  </sheetData>
  <mergeCells count="52">
    <mergeCell ref="C1:H1"/>
    <mergeCell ref="C2:H2"/>
    <mergeCell ref="C3:H3"/>
    <mergeCell ref="C4:H4"/>
    <mergeCell ref="C5:H5"/>
    <mergeCell ref="C6:H6"/>
    <mergeCell ref="C7:H7"/>
    <mergeCell ref="A9:H9"/>
    <mergeCell ref="D11:E11"/>
    <mergeCell ref="C16:G16"/>
    <mergeCell ref="G11:H11"/>
    <mergeCell ref="G10:H10"/>
    <mergeCell ref="C17:G17"/>
    <mergeCell ref="C18:G18"/>
    <mergeCell ref="G12:H12"/>
    <mergeCell ref="G13:H13"/>
    <mergeCell ref="B12:C12"/>
    <mergeCell ref="C14:G14"/>
    <mergeCell ref="C15:G15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C29:G29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41:G41"/>
    <mergeCell ref="C42:G42"/>
    <mergeCell ref="C49:G49"/>
    <mergeCell ref="C50:G50"/>
    <mergeCell ref="C51:G51"/>
    <mergeCell ref="C43:G43"/>
    <mergeCell ref="C44:G44"/>
    <mergeCell ref="C45:G45"/>
    <mergeCell ref="C46:G46"/>
    <mergeCell ref="C47:G47"/>
    <mergeCell ref="C48:G48"/>
  </mergeCells>
  <pageMargins left="0.19685039370078741" right="0.19685039370078741" top="0.19685039370078741" bottom="0.19685039370078741" header="0.19685039370078741" footer="0.19685039370078741"/>
  <pageSetup orientation="portrait" horizontalDpi="200" verticalDpi="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2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98"/>
      <c r="H10" s="399"/>
    </row>
    <row r="11" spans="1:8" ht="15.75">
      <c r="A11" s="4"/>
      <c r="B11" s="7" t="s">
        <v>2</v>
      </c>
      <c r="C11" s="72"/>
      <c r="D11" s="380"/>
      <c r="E11" s="380"/>
      <c r="G11" s="363" t="s">
        <v>85</v>
      </c>
      <c r="H11" s="364"/>
    </row>
    <row r="12" spans="1:8" ht="15.75">
      <c r="A12" s="7" t="s">
        <v>3</v>
      </c>
      <c r="B12" s="368">
        <f ca="1">TODAY()</f>
        <v>42285</v>
      </c>
      <c r="C12" s="368"/>
      <c r="F12" s="7" t="s">
        <v>24</v>
      </c>
      <c r="G12" s="363"/>
      <c r="H12" s="364"/>
    </row>
    <row r="13" spans="1:8">
      <c r="F13" s="85"/>
      <c r="G13" s="376"/>
      <c r="H13" s="377"/>
    </row>
    <row r="14" spans="1:8" ht="16.5" thickBot="1">
      <c r="A14" s="11" t="s">
        <v>4</v>
      </c>
      <c r="B14" s="361" t="s">
        <v>145</v>
      </c>
      <c r="C14" s="362"/>
      <c r="D14" s="361" t="s">
        <v>146</v>
      </c>
      <c r="E14" s="362"/>
      <c r="F14" s="361" t="s">
        <v>84</v>
      </c>
      <c r="G14" s="381"/>
      <c r="H14" s="12" t="s">
        <v>7</v>
      </c>
    </row>
    <row r="15" spans="1:8">
      <c r="A15" s="2"/>
      <c r="B15" s="457"/>
      <c r="C15" s="458"/>
      <c r="D15" s="451"/>
      <c r="E15" s="456"/>
      <c r="F15" s="451"/>
      <c r="G15" s="452"/>
      <c r="H15" s="14"/>
    </row>
    <row r="16" spans="1:8">
      <c r="A16" s="37"/>
      <c r="B16" s="449"/>
      <c r="C16" s="455"/>
      <c r="D16" s="449"/>
      <c r="E16" s="450"/>
      <c r="F16" s="449"/>
      <c r="G16" s="453"/>
      <c r="H16" s="19"/>
    </row>
    <row r="17" spans="1:8">
      <c r="A17" s="2"/>
      <c r="B17" s="449"/>
      <c r="C17" s="455"/>
      <c r="D17" s="449"/>
      <c r="E17" s="450"/>
      <c r="F17" s="449"/>
      <c r="G17" s="453"/>
      <c r="H17" s="19"/>
    </row>
    <row r="18" spans="1:8">
      <c r="A18" s="2"/>
      <c r="B18" s="454"/>
      <c r="C18" s="455"/>
      <c r="D18" s="449"/>
      <c r="E18" s="450"/>
      <c r="F18" s="449"/>
      <c r="G18" s="453"/>
      <c r="H18" s="16"/>
    </row>
    <row r="19" spans="1:8">
      <c r="A19" s="2"/>
      <c r="B19" s="370"/>
      <c r="C19" s="371"/>
      <c r="D19" s="449"/>
      <c r="E19" s="450"/>
      <c r="F19" s="449"/>
      <c r="G19" s="453"/>
      <c r="H19" s="19"/>
    </row>
    <row r="20" spans="1:8">
      <c r="A20" s="2"/>
      <c r="B20" s="454"/>
      <c r="C20" s="455"/>
      <c r="D20" s="449"/>
      <c r="E20" s="450"/>
      <c r="F20" s="449"/>
      <c r="G20" s="453"/>
      <c r="H20" s="16"/>
    </row>
    <row r="21" spans="1:8">
      <c r="A21" s="2"/>
      <c r="B21" s="454"/>
      <c r="C21" s="455"/>
      <c r="D21" s="449"/>
      <c r="E21" s="450"/>
      <c r="F21" s="449"/>
      <c r="G21" s="453"/>
      <c r="H21" s="19"/>
    </row>
    <row r="22" spans="1:8">
      <c r="A22" s="2"/>
      <c r="B22" s="454"/>
      <c r="C22" s="455"/>
      <c r="D22" s="449"/>
      <c r="E22" s="450"/>
      <c r="F22" s="449"/>
      <c r="G22" s="453"/>
      <c r="H22" s="14"/>
    </row>
    <row r="23" spans="1:8">
      <c r="A23" s="2"/>
      <c r="B23" s="454"/>
      <c r="C23" s="455"/>
      <c r="D23" s="449"/>
      <c r="E23" s="450"/>
      <c r="F23" s="449"/>
      <c r="G23" s="453"/>
      <c r="H23" s="16"/>
    </row>
    <row r="24" spans="1:8">
      <c r="A24" s="2"/>
      <c r="B24" s="454"/>
      <c r="C24" s="455"/>
      <c r="D24" s="449"/>
      <c r="E24" s="450"/>
      <c r="F24" s="449"/>
      <c r="G24" s="453"/>
      <c r="H24" s="14"/>
    </row>
    <row r="25" spans="1:8">
      <c r="A25" s="2"/>
      <c r="B25" s="454"/>
      <c r="C25" s="455"/>
      <c r="D25" s="449"/>
      <c r="E25" s="450"/>
      <c r="F25" s="449"/>
      <c r="G25" s="453"/>
      <c r="H25" s="14"/>
    </row>
    <row r="26" spans="1:8">
      <c r="A26" s="2"/>
      <c r="B26" s="454"/>
      <c r="C26" s="455"/>
      <c r="D26" s="449"/>
      <c r="E26" s="450"/>
      <c r="F26" s="449"/>
      <c r="G26" s="453"/>
      <c r="H26" s="14"/>
    </row>
    <row r="27" spans="1:8">
      <c r="A27" s="2"/>
      <c r="B27" s="454"/>
      <c r="C27" s="455"/>
      <c r="D27" s="449"/>
      <c r="E27" s="450"/>
      <c r="F27" s="449"/>
      <c r="G27" s="453"/>
      <c r="H27" s="14"/>
    </row>
    <row r="28" spans="1:8">
      <c r="A28" s="2"/>
      <c r="B28" s="454"/>
      <c r="C28" s="455"/>
      <c r="D28" s="449"/>
      <c r="E28" s="450"/>
      <c r="F28" s="449"/>
      <c r="G28" s="453"/>
      <c r="H28" s="14"/>
    </row>
    <row r="29" spans="1:8">
      <c r="A29" s="2"/>
      <c r="B29" s="454"/>
      <c r="C29" s="455"/>
      <c r="D29" s="449"/>
      <c r="E29" s="450"/>
      <c r="F29" s="449"/>
      <c r="G29" s="453"/>
      <c r="H29" s="14"/>
    </row>
    <row r="30" spans="1:8">
      <c r="A30" s="2"/>
      <c r="B30" s="454"/>
      <c r="C30" s="455"/>
      <c r="D30" s="449"/>
      <c r="E30" s="450"/>
      <c r="F30" s="449"/>
      <c r="G30" s="453"/>
      <c r="H30" s="14"/>
    </row>
    <row r="31" spans="1:8">
      <c r="A31" s="2"/>
      <c r="B31" s="454"/>
      <c r="C31" s="455"/>
      <c r="D31" s="449"/>
      <c r="E31" s="450"/>
      <c r="F31" s="449"/>
      <c r="G31" s="453"/>
      <c r="H31" s="14"/>
    </row>
    <row r="32" spans="1:8">
      <c r="A32" s="2"/>
      <c r="B32" s="454"/>
      <c r="C32" s="455"/>
      <c r="D32" s="449"/>
      <c r="E32" s="450"/>
      <c r="F32" s="449"/>
      <c r="G32" s="453"/>
      <c r="H32" s="14"/>
    </row>
    <row r="33" spans="1:8">
      <c r="A33" s="2"/>
      <c r="B33" s="454"/>
      <c r="C33" s="455"/>
      <c r="D33" s="449"/>
      <c r="E33" s="450"/>
      <c r="F33" s="449"/>
      <c r="G33" s="453"/>
      <c r="H33" s="14"/>
    </row>
    <row r="34" spans="1:8">
      <c r="A34" s="2"/>
      <c r="B34" s="454"/>
      <c r="C34" s="455"/>
      <c r="D34" s="449"/>
      <c r="E34" s="450"/>
      <c r="F34" s="449"/>
      <c r="G34" s="453"/>
      <c r="H34" s="14"/>
    </row>
    <row r="35" spans="1:8">
      <c r="A35" s="2"/>
      <c r="B35" s="454"/>
      <c r="C35" s="455"/>
      <c r="D35" s="449"/>
      <c r="E35" s="450"/>
      <c r="F35" s="449"/>
      <c r="G35" s="453"/>
      <c r="H35" s="14"/>
    </row>
    <row r="36" spans="1:8">
      <c r="A36" s="2"/>
      <c r="B36" s="454"/>
      <c r="C36" s="455"/>
      <c r="D36" s="449"/>
      <c r="E36" s="450"/>
      <c r="F36" s="449"/>
      <c r="G36" s="453"/>
      <c r="H36" s="14"/>
    </row>
    <row r="37" spans="1:8">
      <c r="A37" s="2"/>
      <c r="B37" s="454"/>
      <c r="C37" s="455"/>
      <c r="D37" s="449"/>
      <c r="E37" s="450"/>
      <c r="F37" s="449"/>
      <c r="G37" s="453"/>
      <c r="H37" s="14"/>
    </row>
    <row r="38" spans="1:8">
      <c r="A38" s="2"/>
      <c r="B38" s="454"/>
      <c r="C38" s="455"/>
      <c r="D38" s="449"/>
      <c r="E38" s="450"/>
      <c r="F38" s="449"/>
      <c r="G38" s="453"/>
      <c r="H38" s="14"/>
    </row>
    <row r="39" spans="1:8">
      <c r="A39" s="2"/>
      <c r="B39" s="454"/>
      <c r="C39" s="455"/>
      <c r="D39" s="449"/>
      <c r="E39" s="450"/>
      <c r="F39" s="449"/>
      <c r="G39" s="453"/>
      <c r="H39" s="14"/>
    </row>
    <row r="40" spans="1:8">
      <c r="A40" s="2"/>
      <c r="B40" s="454"/>
      <c r="C40" s="455"/>
      <c r="D40" s="449"/>
      <c r="E40" s="450"/>
      <c r="F40" s="449"/>
      <c r="G40" s="453"/>
      <c r="H40" s="14"/>
    </row>
    <row r="41" spans="1:8" ht="18">
      <c r="A41" s="8" t="s">
        <v>16</v>
      </c>
      <c r="B41" s="9"/>
    </row>
    <row r="42" spans="1:8" ht="18.75">
      <c r="A42" s="9"/>
      <c r="B42" s="10" t="s">
        <v>9</v>
      </c>
    </row>
  </sheetData>
  <mergeCells count="95">
    <mergeCell ref="C7:H7"/>
    <mergeCell ref="C1:H1"/>
    <mergeCell ref="C2:H2"/>
    <mergeCell ref="C3:H3"/>
    <mergeCell ref="C4:H4"/>
    <mergeCell ref="C5:H5"/>
    <mergeCell ref="C6:H6"/>
    <mergeCell ref="F29:G29"/>
    <mergeCell ref="F21:G21"/>
    <mergeCell ref="F22:G22"/>
    <mergeCell ref="G11:H11"/>
    <mergeCell ref="D20:E20"/>
    <mergeCell ref="F23:G23"/>
    <mergeCell ref="F19:G19"/>
    <mergeCell ref="F20:G20"/>
    <mergeCell ref="D23:E23"/>
    <mergeCell ref="D11:E11"/>
    <mergeCell ref="G12:H12"/>
    <mergeCell ref="G13:H13"/>
    <mergeCell ref="A9:H9"/>
    <mergeCell ref="F27:G27"/>
    <mergeCell ref="B12:C12"/>
    <mergeCell ref="B14:C14"/>
    <mergeCell ref="B15:C15"/>
    <mergeCell ref="B16:C16"/>
    <mergeCell ref="B17:C17"/>
    <mergeCell ref="D21:E21"/>
    <mergeCell ref="D22:E22"/>
    <mergeCell ref="B18:C18"/>
    <mergeCell ref="B19:C19"/>
    <mergeCell ref="B20:C20"/>
    <mergeCell ref="B21:C21"/>
    <mergeCell ref="B22:C22"/>
    <mergeCell ref="B23:C23"/>
    <mergeCell ref="G10:H10"/>
    <mergeCell ref="B28:C28"/>
    <mergeCell ref="F24:G24"/>
    <mergeCell ref="B24:C24"/>
    <mergeCell ref="B29:C29"/>
    <mergeCell ref="D26:E26"/>
    <mergeCell ref="F26:G26"/>
    <mergeCell ref="B26:C26"/>
    <mergeCell ref="B27:C27"/>
    <mergeCell ref="D28:E28"/>
    <mergeCell ref="D29:E29"/>
    <mergeCell ref="B25:C25"/>
    <mergeCell ref="D25:E25"/>
    <mergeCell ref="D27:E27"/>
    <mergeCell ref="D24:E24"/>
    <mergeCell ref="F25:G25"/>
    <mergeCell ref="F28:G28"/>
    <mergeCell ref="B40:C40"/>
    <mergeCell ref="D14:E14"/>
    <mergeCell ref="D15:E15"/>
    <mergeCell ref="D16:E16"/>
    <mergeCell ref="D17:E17"/>
    <mergeCell ref="D18:E18"/>
    <mergeCell ref="D19:E19"/>
    <mergeCell ref="B30:C30"/>
    <mergeCell ref="B31:C31"/>
    <mergeCell ref="B32:C32"/>
    <mergeCell ref="B37:C37"/>
    <mergeCell ref="B38:C38"/>
    <mergeCell ref="B39:C39"/>
    <mergeCell ref="B33:C33"/>
    <mergeCell ref="B34:C34"/>
    <mergeCell ref="B35:C35"/>
    <mergeCell ref="F36:G36"/>
    <mergeCell ref="F37:G37"/>
    <mergeCell ref="B36:C36"/>
    <mergeCell ref="D30:E30"/>
    <mergeCell ref="D31:E31"/>
    <mergeCell ref="D32:E32"/>
    <mergeCell ref="D33:E33"/>
    <mergeCell ref="D34:E34"/>
    <mergeCell ref="D35:E35"/>
    <mergeCell ref="D36:E36"/>
    <mergeCell ref="F30:G30"/>
    <mergeCell ref="D37:E37"/>
    <mergeCell ref="D38:E38"/>
    <mergeCell ref="D39:E39"/>
    <mergeCell ref="D40:E40"/>
    <mergeCell ref="F14:G14"/>
    <mergeCell ref="F15:G15"/>
    <mergeCell ref="F16:G16"/>
    <mergeCell ref="F17:G17"/>
    <mergeCell ref="F18:G18"/>
    <mergeCell ref="F38:G38"/>
    <mergeCell ref="F39:G39"/>
    <mergeCell ref="F40:G40"/>
    <mergeCell ref="F32:G32"/>
    <mergeCell ref="F33:G33"/>
    <mergeCell ref="F34:G34"/>
    <mergeCell ref="F35:G35"/>
    <mergeCell ref="F31:G31"/>
  </mergeCells>
  <pageMargins left="0.19685039370078741" right="0.19685039370078741" top="0.19685039370078741" bottom="0.19685039370078741" header="0.19685039370078741" footer="0.19685039370078741"/>
  <pageSetup orientation="portrait" horizontalDpi="200" verticalDpi="0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I54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100"/>
      <c r="H11" s="101"/>
    </row>
    <row r="12" spans="1:8" ht="15.75">
      <c r="A12" s="7"/>
      <c r="B12" s="7" t="s">
        <v>248</v>
      </c>
      <c r="C12" s="368">
        <f ca="1">TODAY()</f>
        <v>42285</v>
      </c>
      <c r="D12" s="368"/>
      <c r="F12" s="7" t="s">
        <v>67</v>
      </c>
      <c r="G12" s="462" t="s">
        <v>69</v>
      </c>
      <c r="H12" s="463"/>
    </row>
    <row r="13" spans="1:8" ht="15.75">
      <c r="B13" s="7" t="s">
        <v>247</v>
      </c>
      <c r="C13" s="368">
        <f ca="1">C12+10</f>
        <v>42295</v>
      </c>
      <c r="D13" s="369"/>
      <c r="G13"/>
    </row>
    <row r="14" spans="1:8">
      <c r="G14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9">
      <c r="A17" s="40"/>
      <c r="B17" s="41"/>
      <c r="C17" s="354"/>
      <c r="D17" s="355"/>
      <c r="E17" s="355"/>
      <c r="F17" s="355"/>
      <c r="G17" s="356"/>
      <c r="H17" s="75"/>
    </row>
    <row r="18" spans="1:9">
      <c r="A18" s="31"/>
      <c r="B18" s="31"/>
      <c r="C18" s="461"/>
      <c r="D18" s="358"/>
      <c r="E18" s="358"/>
      <c r="F18" s="358"/>
      <c r="G18" s="359"/>
      <c r="H18" s="13"/>
    </row>
    <row r="19" spans="1:9">
      <c r="A19" s="31"/>
      <c r="B19" s="19"/>
      <c r="C19" s="351"/>
      <c r="D19" s="358"/>
      <c r="E19" s="358"/>
      <c r="F19" s="358"/>
      <c r="G19" s="359"/>
      <c r="H19" s="13"/>
    </row>
    <row r="20" spans="1:9">
      <c r="A20" s="31"/>
      <c r="B20" s="14"/>
      <c r="C20" s="460"/>
      <c r="D20" s="358"/>
      <c r="E20" s="358"/>
      <c r="F20" s="358"/>
      <c r="G20" s="359"/>
      <c r="H20" s="13"/>
    </row>
    <row r="21" spans="1:9">
      <c r="A21" s="31"/>
      <c r="B21" s="19"/>
      <c r="C21" s="351"/>
      <c r="D21" s="358"/>
      <c r="E21" s="358"/>
      <c r="F21" s="358"/>
      <c r="G21" s="359"/>
      <c r="H21" s="13"/>
    </row>
    <row r="22" spans="1:9">
      <c r="A22" s="31"/>
      <c r="B22" s="14"/>
      <c r="C22" s="460"/>
      <c r="D22" s="358"/>
      <c r="E22" s="358"/>
      <c r="F22" s="358"/>
      <c r="G22" s="359"/>
      <c r="H22" s="13"/>
    </row>
    <row r="23" spans="1:9">
      <c r="A23" s="31"/>
      <c r="B23" s="19"/>
      <c r="C23" s="351"/>
      <c r="D23" s="358"/>
      <c r="E23" s="358"/>
      <c r="F23" s="358"/>
      <c r="G23" s="359"/>
      <c r="H23" s="13"/>
    </row>
    <row r="24" spans="1:9">
      <c r="A24" s="31"/>
      <c r="B24" s="22"/>
      <c r="C24" s="460"/>
      <c r="D24" s="358"/>
      <c r="E24" s="358"/>
      <c r="F24" s="358"/>
      <c r="G24" s="358"/>
      <c r="H24" s="13"/>
      <c r="I24" s="24"/>
    </row>
    <row r="25" spans="1:9">
      <c r="A25" s="31"/>
      <c r="B25" s="14"/>
      <c r="C25" s="351"/>
      <c r="D25" s="357"/>
      <c r="E25" s="357"/>
      <c r="F25" s="357"/>
      <c r="G25" s="367"/>
      <c r="H25" s="13"/>
      <c r="I25" s="24"/>
    </row>
    <row r="26" spans="1:9">
      <c r="A26" s="31"/>
      <c r="B26" s="14"/>
      <c r="C26" s="351"/>
      <c r="D26" s="357"/>
      <c r="E26" s="357"/>
      <c r="F26" s="357"/>
      <c r="G26" s="367"/>
      <c r="H26" s="13"/>
      <c r="I26" s="24"/>
    </row>
    <row r="27" spans="1:9">
      <c r="A27" s="31"/>
      <c r="B27" s="14"/>
      <c r="C27" s="461"/>
      <c r="D27" s="358"/>
      <c r="E27" s="358"/>
      <c r="F27" s="358"/>
      <c r="G27" s="359"/>
      <c r="H27" s="42"/>
      <c r="I27" s="24"/>
    </row>
    <row r="28" spans="1:9">
      <c r="A28" s="31"/>
      <c r="B28" s="14"/>
      <c r="C28" s="461"/>
      <c r="D28" s="358"/>
      <c r="E28" s="358"/>
      <c r="F28" s="358"/>
      <c r="G28" s="359"/>
      <c r="H28" s="13"/>
      <c r="I28" s="24"/>
    </row>
    <row r="29" spans="1:9">
      <c r="A29" s="31"/>
      <c r="B29" s="14"/>
      <c r="C29" s="351"/>
      <c r="D29" s="357"/>
      <c r="E29" s="357"/>
      <c r="F29" s="357"/>
      <c r="G29" s="367"/>
      <c r="H29" s="13"/>
      <c r="I29" s="24"/>
    </row>
    <row r="30" spans="1:9">
      <c r="A30" s="18"/>
      <c r="B30" s="35"/>
      <c r="C30" s="351"/>
      <c r="D30" s="357"/>
      <c r="E30" s="357"/>
      <c r="F30" s="357"/>
      <c r="G30" s="367"/>
      <c r="H30" s="39"/>
      <c r="I30" s="24"/>
    </row>
    <row r="31" spans="1:9">
      <c r="A31" s="18"/>
      <c r="B31" s="19"/>
      <c r="C31" s="459"/>
      <c r="D31" s="357"/>
      <c r="E31" s="357"/>
      <c r="F31" s="357"/>
      <c r="G31" s="367"/>
      <c r="H31" s="20"/>
      <c r="I31" s="24"/>
    </row>
    <row r="32" spans="1:9">
      <c r="A32" s="18"/>
      <c r="B32" s="19"/>
      <c r="C32" s="351"/>
      <c r="D32" s="357"/>
      <c r="E32" s="357"/>
      <c r="F32" s="357"/>
      <c r="G32" s="367"/>
      <c r="H32" s="39"/>
      <c r="I32" s="24"/>
    </row>
    <row r="33" spans="1:9">
      <c r="A33" s="18"/>
      <c r="B33" s="19"/>
      <c r="C33" s="351"/>
      <c r="D33" s="357"/>
      <c r="E33" s="357"/>
      <c r="F33" s="357"/>
      <c r="G33" s="367"/>
      <c r="H33" s="20"/>
      <c r="I33" s="24"/>
    </row>
    <row r="34" spans="1:9">
      <c r="A34" s="18"/>
      <c r="B34" s="19"/>
      <c r="C34" s="351"/>
      <c r="D34" s="357"/>
      <c r="E34" s="357"/>
      <c r="F34" s="357"/>
      <c r="G34" s="357"/>
      <c r="H34" s="20"/>
      <c r="I34" s="24"/>
    </row>
    <row r="35" spans="1:9">
      <c r="A35" s="18"/>
      <c r="B35" s="19"/>
      <c r="C35" s="351"/>
      <c r="D35" s="357"/>
      <c r="E35" s="357"/>
      <c r="F35" s="357"/>
      <c r="G35" s="357"/>
      <c r="H35" s="20"/>
      <c r="I35" s="24"/>
    </row>
    <row r="36" spans="1:9">
      <c r="A36" s="18"/>
      <c r="B36" s="19"/>
      <c r="C36" s="351"/>
      <c r="D36" s="357"/>
      <c r="E36" s="357"/>
      <c r="F36" s="357"/>
      <c r="G36" s="357"/>
      <c r="H36" s="20"/>
      <c r="I36" s="24"/>
    </row>
    <row r="37" spans="1:9">
      <c r="A37" s="18"/>
      <c r="B37" s="18"/>
      <c r="C37" s="351"/>
      <c r="D37" s="357"/>
      <c r="E37" s="357"/>
      <c r="F37" s="357"/>
      <c r="G37" s="367"/>
      <c r="H37" s="20"/>
      <c r="I37" s="24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18"/>
      <c r="B39" s="19"/>
      <c r="C39" s="351"/>
      <c r="D39" s="357"/>
      <c r="E39" s="357"/>
      <c r="F39" s="357"/>
      <c r="G39" s="367"/>
      <c r="H39" s="20"/>
    </row>
    <row r="40" spans="1:9">
      <c r="A40" s="18"/>
      <c r="B40" s="19"/>
      <c r="C40" s="351"/>
      <c r="D40" s="357"/>
      <c r="E40" s="357"/>
      <c r="F40" s="357"/>
      <c r="G40" s="367"/>
      <c r="H40" s="20"/>
    </row>
    <row r="41" spans="1:9">
      <c r="A41" s="18"/>
      <c r="B41" s="19"/>
      <c r="C41" s="351"/>
      <c r="D41" s="357"/>
      <c r="E41" s="357"/>
      <c r="F41" s="357"/>
      <c r="G41" s="367"/>
      <c r="H41" s="20"/>
    </row>
    <row r="42" spans="1:9">
      <c r="A42" s="18"/>
      <c r="B42" s="19"/>
      <c r="C42" s="351"/>
      <c r="D42" s="357"/>
      <c r="E42" s="357"/>
      <c r="F42" s="357"/>
      <c r="G42" s="367"/>
      <c r="H42" s="20"/>
    </row>
    <row r="43" spans="1:9">
      <c r="A43" s="18"/>
      <c r="B43" s="19"/>
      <c r="C43" s="351"/>
      <c r="D43" s="357"/>
      <c r="E43" s="357"/>
      <c r="F43" s="357"/>
      <c r="G43" s="367"/>
      <c r="H43" s="20"/>
    </row>
    <row r="44" spans="1:9">
      <c r="A44" s="18"/>
      <c r="B44" s="19"/>
      <c r="C44" s="351"/>
      <c r="D44" s="357"/>
      <c r="E44" s="357"/>
      <c r="F44" s="357"/>
      <c r="G44" s="367"/>
      <c r="H44" s="20"/>
    </row>
    <row r="45" spans="1:9">
      <c r="A45" s="18"/>
      <c r="B45" s="19"/>
      <c r="C45" s="351"/>
      <c r="D45" s="357"/>
      <c r="E45" s="357"/>
      <c r="F45" s="357"/>
      <c r="G45" s="367"/>
      <c r="H45" s="20"/>
    </row>
    <row r="46" spans="1:9">
      <c r="A46" s="18"/>
      <c r="B46" s="19"/>
      <c r="C46" s="351"/>
      <c r="D46" s="357"/>
      <c r="E46" s="357"/>
      <c r="F46" s="357"/>
      <c r="G46" s="367"/>
      <c r="H46" s="20"/>
    </row>
    <row r="47" spans="1:9">
      <c r="A47" s="18"/>
      <c r="B47" s="19"/>
      <c r="C47" s="351"/>
      <c r="D47" s="357"/>
      <c r="E47" s="357"/>
      <c r="F47" s="357"/>
      <c r="G47" s="367"/>
      <c r="H47" s="20"/>
    </row>
    <row r="48" spans="1:9">
      <c r="A48" s="18"/>
      <c r="B48" s="19"/>
      <c r="C48" s="351"/>
      <c r="D48" s="357"/>
      <c r="E48" s="357"/>
      <c r="F48" s="357"/>
      <c r="G48" s="367"/>
      <c r="H48" s="20"/>
    </row>
    <row r="49" spans="1:9">
      <c r="A49" s="18"/>
      <c r="B49" s="19"/>
      <c r="C49" s="351"/>
      <c r="D49" s="357"/>
      <c r="E49" s="357"/>
      <c r="F49" s="357"/>
      <c r="G49" s="367"/>
      <c r="H49" s="20"/>
    </row>
    <row r="50" spans="1:9">
      <c r="A50" s="18"/>
      <c r="B50" s="19"/>
      <c r="C50" s="351"/>
      <c r="D50" s="357"/>
      <c r="E50" s="357"/>
      <c r="F50" s="357"/>
      <c r="G50" s="367"/>
      <c r="H50" s="20"/>
    </row>
    <row r="51" spans="1:9">
      <c r="A51" s="34"/>
      <c r="B51" s="22"/>
      <c r="C51" s="354"/>
      <c r="D51" s="355"/>
      <c r="E51" s="355"/>
      <c r="F51" s="355"/>
      <c r="G51" s="356"/>
      <c r="H51" s="23"/>
    </row>
    <row r="52" spans="1:9">
      <c r="A52" s="34"/>
      <c r="B52" s="22"/>
      <c r="C52" s="354"/>
      <c r="D52" s="355"/>
      <c r="E52" s="355"/>
      <c r="F52" s="355"/>
      <c r="G52" s="356"/>
      <c r="H52" s="28"/>
      <c r="I52" s="24"/>
    </row>
    <row r="53" spans="1:9" ht="18">
      <c r="A53" s="8" t="s">
        <v>8</v>
      </c>
      <c r="B53" s="9"/>
    </row>
    <row r="54" spans="1:9" ht="18.75">
      <c r="A54" s="9"/>
      <c r="B54" s="10" t="s">
        <v>14</v>
      </c>
    </row>
  </sheetData>
  <mergeCells count="50">
    <mergeCell ref="C1:H1"/>
    <mergeCell ref="C2:H2"/>
    <mergeCell ref="C3:H3"/>
    <mergeCell ref="C4:H4"/>
    <mergeCell ref="G12:H12"/>
    <mergeCell ref="C5:H5"/>
    <mergeCell ref="C6:H6"/>
    <mergeCell ref="C7:H7"/>
    <mergeCell ref="A9:H9"/>
    <mergeCell ref="D11:E11"/>
    <mergeCell ref="C15:G15"/>
    <mergeCell ref="C16:G16"/>
    <mergeCell ref="C17:G17"/>
    <mergeCell ref="C18:G18"/>
    <mergeCell ref="C12:D12"/>
    <mergeCell ref="C13:D13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C29:G29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41:G41"/>
    <mergeCell ref="C42:G42"/>
    <mergeCell ref="C49:G49"/>
    <mergeCell ref="C50:G50"/>
    <mergeCell ref="C51:G51"/>
    <mergeCell ref="C52:G52"/>
    <mergeCell ref="C43:G43"/>
    <mergeCell ref="C44:G44"/>
    <mergeCell ref="C45:G45"/>
    <mergeCell ref="C46:G46"/>
    <mergeCell ref="C47:G47"/>
    <mergeCell ref="C48:G48"/>
  </mergeCells>
  <pageMargins left="0.39370078740157483" right="0.39370078740157483" top="0.39370078740157483" bottom="0.39370078740157483" header="0.39370078740157483" footer="0.39370078740157483"/>
  <pageSetup scale="96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I53"/>
  <sheetViews>
    <sheetView topLeftCell="A7" workbookViewId="0">
      <selection activeCell="G12" sqref="G12:H12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100"/>
      <c r="H11" s="101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462"/>
      <c r="H12" s="463"/>
    </row>
    <row r="13" spans="1:8">
      <c r="G13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40"/>
      <c r="B16" s="41"/>
      <c r="C16" s="354"/>
      <c r="D16" s="355"/>
      <c r="E16" s="355"/>
      <c r="F16" s="355"/>
      <c r="G16" s="356"/>
      <c r="H16" s="75"/>
    </row>
    <row r="17" spans="1:9">
      <c r="A17" s="31"/>
      <c r="B17" s="295"/>
      <c r="C17" s="461"/>
      <c r="D17" s="358"/>
      <c r="E17" s="358"/>
      <c r="F17" s="358"/>
      <c r="G17" s="359"/>
      <c r="H17" s="13"/>
    </row>
    <row r="18" spans="1:9">
      <c r="A18" s="31"/>
      <c r="B18" s="19"/>
      <c r="C18" s="460"/>
      <c r="D18" s="358"/>
      <c r="E18" s="358"/>
      <c r="F18" s="358"/>
      <c r="G18" s="359"/>
      <c r="H18" s="13"/>
    </row>
    <row r="19" spans="1:9">
      <c r="A19" s="31"/>
      <c r="B19" s="14"/>
      <c r="C19" s="460"/>
      <c r="D19" s="358"/>
      <c r="E19" s="358"/>
      <c r="F19" s="358"/>
      <c r="G19" s="359"/>
      <c r="H19" s="13"/>
    </row>
    <row r="20" spans="1:9">
      <c r="A20" s="31"/>
      <c r="B20" s="14"/>
      <c r="C20" s="460"/>
      <c r="D20" s="358"/>
      <c r="E20" s="358"/>
      <c r="F20" s="358"/>
      <c r="G20" s="359"/>
      <c r="H20" s="13"/>
    </row>
    <row r="21" spans="1:9">
      <c r="A21" s="31"/>
      <c r="B21" s="14"/>
      <c r="C21" s="460"/>
      <c r="D21" s="358"/>
      <c r="E21" s="358"/>
      <c r="F21" s="358"/>
      <c r="G21" s="359"/>
      <c r="H21" s="13"/>
    </row>
    <row r="22" spans="1:9">
      <c r="A22" s="31"/>
      <c r="B22" s="14"/>
      <c r="C22" s="461"/>
      <c r="D22" s="358"/>
      <c r="E22" s="358"/>
      <c r="F22" s="358"/>
      <c r="G22" s="359"/>
      <c r="H22" s="13"/>
    </row>
    <row r="23" spans="1:9">
      <c r="A23" s="31"/>
      <c r="B23" s="22"/>
      <c r="C23" s="460"/>
      <c r="D23" s="358"/>
      <c r="E23" s="358"/>
      <c r="F23" s="358"/>
      <c r="G23" s="358"/>
      <c r="H23" s="13"/>
      <c r="I23" s="24"/>
    </row>
    <row r="24" spans="1:9">
      <c r="A24" s="31"/>
      <c r="B24" s="14"/>
      <c r="C24" s="351"/>
      <c r="D24" s="357"/>
      <c r="E24" s="357"/>
      <c r="F24" s="357"/>
      <c r="G24" s="367"/>
      <c r="H24" s="13"/>
      <c r="I24" s="24"/>
    </row>
    <row r="25" spans="1:9">
      <c r="A25" s="31"/>
      <c r="B25" s="14"/>
      <c r="C25" s="351"/>
      <c r="D25" s="357"/>
      <c r="E25" s="357"/>
      <c r="F25" s="357"/>
      <c r="G25" s="367"/>
      <c r="H25" s="13"/>
      <c r="I25" s="24"/>
    </row>
    <row r="26" spans="1:9">
      <c r="A26" s="31"/>
      <c r="B26" s="14"/>
      <c r="C26" s="461"/>
      <c r="D26" s="358"/>
      <c r="E26" s="358"/>
      <c r="F26" s="358"/>
      <c r="G26" s="359"/>
      <c r="H26" s="42"/>
      <c r="I26" s="24"/>
    </row>
    <row r="27" spans="1:9">
      <c r="A27" s="31"/>
      <c r="B27" s="14"/>
      <c r="C27" s="461"/>
      <c r="D27" s="358"/>
      <c r="E27" s="358"/>
      <c r="F27" s="358"/>
      <c r="G27" s="359"/>
      <c r="H27" s="13"/>
      <c r="I27" s="24"/>
    </row>
    <row r="28" spans="1:9">
      <c r="A28" s="31"/>
      <c r="B28" s="14"/>
      <c r="C28" s="351"/>
      <c r="D28" s="357"/>
      <c r="E28" s="357"/>
      <c r="F28" s="357"/>
      <c r="G28" s="367"/>
      <c r="H28" s="13"/>
      <c r="I28" s="24"/>
    </row>
    <row r="29" spans="1:9">
      <c r="A29" s="18"/>
      <c r="B29" s="35"/>
      <c r="C29" s="351"/>
      <c r="D29" s="357"/>
      <c r="E29" s="357"/>
      <c r="F29" s="357"/>
      <c r="G29" s="367"/>
      <c r="H29" s="39"/>
      <c r="I29" s="24"/>
    </row>
    <row r="30" spans="1:9">
      <c r="A30" s="18"/>
      <c r="B30" s="19"/>
      <c r="C30" s="459"/>
      <c r="D30" s="357"/>
      <c r="E30" s="357"/>
      <c r="F30" s="357"/>
      <c r="G30" s="367"/>
      <c r="H30" s="20"/>
      <c r="I30" s="24"/>
    </row>
    <row r="31" spans="1:9">
      <c r="A31" s="18"/>
      <c r="B31" s="19"/>
      <c r="C31" s="351"/>
      <c r="D31" s="357"/>
      <c r="E31" s="357"/>
      <c r="F31" s="357"/>
      <c r="G31" s="367"/>
      <c r="H31" s="39"/>
      <c r="I31" s="24"/>
    </row>
    <row r="32" spans="1:9">
      <c r="A32" s="18"/>
      <c r="B32" s="19"/>
      <c r="C32" s="351"/>
      <c r="D32" s="357"/>
      <c r="E32" s="357"/>
      <c r="F32" s="357"/>
      <c r="G32" s="367"/>
      <c r="H32" s="20"/>
      <c r="I32" s="24"/>
    </row>
    <row r="33" spans="1:9">
      <c r="A33" s="18"/>
      <c r="B33" s="19"/>
      <c r="C33" s="351"/>
      <c r="D33" s="357"/>
      <c r="E33" s="357"/>
      <c r="F33" s="357"/>
      <c r="G33" s="357"/>
      <c r="H33" s="20"/>
      <c r="I33" s="24"/>
    </row>
    <row r="34" spans="1:9">
      <c r="A34" s="18"/>
      <c r="B34" s="19"/>
      <c r="C34" s="351"/>
      <c r="D34" s="357"/>
      <c r="E34" s="357"/>
      <c r="F34" s="357"/>
      <c r="G34" s="357"/>
      <c r="H34" s="20"/>
      <c r="I34" s="24"/>
    </row>
    <row r="35" spans="1:9">
      <c r="A35" s="18"/>
      <c r="B35" s="19"/>
      <c r="C35" s="351"/>
      <c r="D35" s="357"/>
      <c r="E35" s="357"/>
      <c r="F35" s="357"/>
      <c r="G35" s="357"/>
      <c r="H35" s="20"/>
      <c r="I35" s="24"/>
    </row>
    <row r="36" spans="1:9">
      <c r="A36" s="18"/>
      <c r="B36" s="18"/>
      <c r="C36" s="351"/>
      <c r="D36" s="357"/>
      <c r="E36" s="357"/>
      <c r="F36" s="357"/>
      <c r="G36" s="367"/>
      <c r="H36" s="20"/>
      <c r="I36" s="24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18"/>
      <c r="B39" s="19"/>
      <c r="C39" s="351"/>
      <c r="D39" s="357"/>
      <c r="E39" s="357"/>
      <c r="F39" s="357"/>
      <c r="G39" s="367"/>
      <c r="H39" s="20"/>
    </row>
    <row r="40" spans="1:9">
      <c r="A40" s="18"/>
      <c r="B40" s="19"/>
      <c r="C40" s="351"/>
      <c r="D40" s="357"/>
      <c r="E40" s="357"/>
      <c r="F40" s="357"/>
      <c r="G40" s="367"/>
      <c r="H40" s="20"/>
    </row>
    <row r="41" spans="1:9">
      <c r="A41" s="18"/>
      <c r="B41" s="19"/>
      <c r="C41" s="351"/>
      <c r="D41" s="357"/>
      <c r="E41" s="357"/>
      <c r="F41" s="357"/>
      <c r="G41" s="367"/>
      <c r="H41" s="20"/>
    </row>
    <row r="42" spans="1:9">
      <c r="A42" s="18"/>
      <c r="B42" s="19"/>
      <c r="C42" s="351"/>
      <c r="D42" s="357"/>
      <c r="E42" s="357"/>
      <c r="F42" s="357"/>
      <c r="G42" s="367"/>
      <c r="H42" s="20"/>
    </row>
    <row r="43" spans="1:9">
      <c r="A43" s="18"/>
      <c r="B43" s="19"/>
      <c r="C43" s="351"/>
      <c r="D43" s="357"/>
      <c r="E43" s="357"/>
      <c r="F43" s="357"/>
      <c r="G43" s="367"/>
      <c r="H43" s="20"/>
    </row>
    <row r="44" spans="1:9">
      <c r="A44" s="18"/>
      <c r="B44" s="19"/>
      <c r="C44" s="351"/>
      <c r="D44" s="357"/>
      <c r="E44" s="357"/>
      <c r="F44" s="357"/>
      <c r="G44" s="367"/>
      <c r="H44" s="20"/>
    </row>
    <row r="45" spans="1:9">
      <c r="A45" s="18"/>
      <c r="B45" s="19"/>
      <c r="C45" s="351"/>
      <c r="D45" s="357"/>
      <c r="E45" s="357"/>
      <c r="F45" s="357"/>
      <c r="G45" s="367"/>
      <c r="H45" s="20"/>
    </row>
    <row r="46" spans="1:9">
      <c r="A46" s="18"/>
      <c r="B46" s="19"/>
      <c r="C46" s="351"/>
      <c r="D46" s="357"/>
      <c r="E46" s="357"/>
      <c r="F46" s="357"/>
      <c r="G46" s="367"/>
      <c r="H46" s="20"/>
    </row>
    <row r="47" spans="1:9">
      <c r="A47" s="18"/>
      <c r="B47" s="19"/>
      <c r="C47" s="351"/>
      <c r="D47" s="357"/>
      <c r="E47" s="357"/>
      <c r="F47" s="357"/>
      <c r="G47" s="367"/>
      <c r="H47" s="20"/>
    </row>
    <row r="48" spans="1:9">
      <c r="A48" s="18"/>
      <c r="B48" s="19"/>
      <c r="C48" s="351"/>
      <c r="D48" s="357"/>
      <c r="E48" s="357"/>
      <c r="F48" s="357"/>
      <c r="G48" s="367"/>
      <c r="H48" s="20"/>
    </row>
    <row r="49" spans="1:9">
      <c r="A49" s="18"/>
      <c r="B49" s="19"/>
      <c r="C49" s="351"/>
      <c r="D49" s="357"/>
      <c r="E49" s="357"/>
      <c r="F49" s="357"/>
      <c r="G49" s="367"/>
      <c r="H49" s="20"/>
    </row>
    <row r="50" spans="1:9">
      <c r="A50" s="34"/>
      <c r="B50" s="22"/>
      <c r="C50" s="354"/>
      <c r="D50" s="355"/>
      <c r="E50" s="355"/>
      <c r="F50" s="355"/>
      <c r="G50" s="356"/>
      <c r="H50" s="23"/>
    </row>
    <row r="51" spans="1:9">
      <c r="A51" s="34"/>
      <c r="B51" s="22"/>
      <c r="C51" s="354"/>
      <c r="D51" s="355"/>
      <c r="E51" s="355"/>
      <c r="F51" s="355"/>
      <c r="G51" s="356"/>
      <c r="H51" s="28"/>
      <c r="I51" s="24"/>
    </row>
    <row r="52" spans="1:9" ht="18">
      <c r="A52" s="8" t="s">
        <v>8</v>
      </c>
      <c r="B52" s="9"/>
    </row>
    <row r="53" spans="1:9" ht="18.75">
      <c r="A53" s="9"/>
      <c r="B53" s="10" t="s">
        <v>14</v>
      </c>
    </row>
  </sheetData>
  <mergeCells count="49">
    <mergeCell ref="C38:G38"/>
    <mergeCell ref="C39:G39"/>
    <mergeCell ref="C51:G51"/>
    <mergeCell ref="C42:G42"/>
    <mergeCell ref="C43:G43"/>
    <mergeCell ref="C44:G44"/>
    <mergeCell ref="C45:G45"/>
    <mergeCell ref="C46:G46"/>
    <mergeCell ref="C47:G47"/>
    <mergeCell ref="C48:G48"/>
    <mergeCell ref="C49:G49"/>
    <mergeCell ref="C50:G50"/>
    <mergeCell ref="C40:G40"/>
    <mergeCell ref="C41:G41"/>
    <mergeCell ref="C35:G35"/>
    <mergeCell ref="C36:G36"/>
    <mergeCell ref="C37:G37"/>
    <mergeCell ref="C24:G24"/>
    <mergeCell ref="C25:G25"/>
    <mergeCell ref="C26:G26"/>
    <mergeCell ref="C27:G27"/>
    <mergeCell ref="C28:G28"/>
    <mergeCell ref="C29:G29"/>
    <mergeCell ref="C30:G30"/>
    <mergeCell ref="C31:G31"/>
    <mergeCell ref="C32:G32"/>
    <mergeCell ref="C33:G33"/>
    <mergeCell ref="C34:G34"/>
    <mergeCell ref="C23:G23"/>
    <mergeCell ref="B12:C12"/>
    <mergeCell ref="G12:H12"/>
    <mergeCell ref="C14:G14"/>
    <mergeCell ref="C15:G15"/>
    <mergeCell ref="C16:G16"/>
    <mergeCell ref="C17:G17"/>
    <mergeCell ref="C18:G18"/>
    <mergeCell ref="C19:G19"/>
    <mergeCell ref="C20:G20"/>
    <mergeCell ref="C21:G21"/>
    <mergeCell ref="C22:G22"/>
    <mergeCell ref="A9:H9"/>
    <mergeCell ref="D11:E11"/>
    <mergeCell ref="C1:H1"/>
    <mergeCell ref="C2:H2"/>
    <mergeCell ref="C3:H3"/>
    <mergeCell ref="C4:H4"/>
    <mergeCell ref="C5:H5"/>
    <mergeCell ref="C6:H6"/>
    <mergeCell ref="C7:H7"/>
  </mergeCells>
  <pageMargins left="0.39370078740157483" right="0.39370078740157483" top="0.39370078740157483" bottom="0.39370078740157483" header="0.39370078740157483" footer="0.39370078740157483"/>
  <pageSetup scale="96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I5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100"/>
      <c r="H11" s="101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432" t="s">
        <v>21</v>
      </c>
      <c r="H12" s="43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40"/>
      <c r="B16" s="41"/>
      <c r="C16" s="354"/>
      <c r="D16" s="355"/>
      <c r="E16" s="355"/>
      <c r="F16" s="355"/>
      <c r="G16" s="356"/>
      <c r="H16" s="75"/>
    </row>
    <row r="17" spans="1:9">
      <c r="A17" s="31"/>
      <c r="B17" s="31"/>
      <c r="C17" s="460"/>
      <c r="D17" s="358"/>
      <c r="E17" s="358"/>
      <c r="F17" s="358"/>
      <c r="G17" s="359"/>
      <c r="H17" s="13"/>
    </row>
    <row r="18" spans="1:9">
      <c r="A18" s="31"/>
      <c r="B18" s="19"/>
      <c r="C18" s="460"/>
      <c r="D18" s="358"/>
      <c r="E18" s="358"/>
      <c r="F18" s="358"/>
      <c r="G18" s="359"/>
      <c r="H18" s="13"/>
    </row>
    <row r="19" spans="1:9">
      <c r="A19" s="31"/>
      <c r="B19" s="14"/>
      <c r="C19" s="461"/>
      <c r="D19" s="358"/>
      <c r="E19" s="358"/>
      <c r="F19" s="358"/>
      <c r="G19" s="359"/>
      <c r="H19" s="13"/>
    </row>
    <row r="20" spans="1:9">
      <c r="A20" s="31"/>
      <c r="B20" s="14"/>
      <c r="C20" s="461"/>
      <c r="D20" s="358"/>
      <c r="E20" s="358"/>
      <c r="F20" s="358"/>
      <c r="G20" s="359"/>
      <c r="H20" s="13"/>
    </row>
    <row r="21" spans="1:9">
      <c r="A21" s="31"/>
      <c r="B21" s="14"/>
      <c r="C21" s="461"/>
      <c r="D21" s="358"/>
      <c r="E21" s="358"/>
      <c r="F21" s="358"/>
      <c r="G21" s="359"/>
      <c r="H21" s="13"/>
    </row>
    <row r="22" spans="1:9">
      <c r="A22" s="31"/>
      <c r="B22" s="14"/>
      <c r="C22" s="460"/>
      <c r="D22" s="358"/>
      <c r="E22" s="358"/>
      <c r="F22" s="358"/>
      <c r="G22" s="359"/>
      <c r="H22" s="73"/>
    </row>
    <row r="23" spans="1:9">
      <c r="A23" s="31"/>
      <c r="B23" s="22"/>
      <c r="C23" s="460"/>
      <c r="D23" s="358"/>
      <c r="E23" s="358"/>
      <c r="F23" s="358"/>
      <c r="G23" s="358"/>
      <c r="H23" s="13"/>
      <c r="I23" s="24"/>
    </row>
    <row r="24" spans="1:9">
      <c r="A24" s="31"/>
      <c r="B24" s="14"/>
      <c r="C24" s="351"/>
      <c r="D24" s="357"/>
      <c r="E24" s="357"/>
      <c r="F24" s="357"/>
      <c r="G24" s="367"/>
      <c r="H24" s="13"/>
      <c r="I24" s="24"/>
    </row>
    <row r="25" spans="1:9">
      <c r="A25" s="31"/>
      <c r="B25" s="14"/>
      <c r="C25" s="351"/>
      <c r="D25" s="357"/>
      <c r="E25" s="357"/>
      <c r="F25" s="357"/>
      <c r="G25" s="367"/>
      <c r="H25" s="13"/>
      <c r="I25" s="24"/>
    </row>
    <row r="26" spans="1:9">
      <c r="A26" s="31"/>
      <c r="B26" s="14"/>
      <c r="C26" s="461"/>
      <c r="D26" s="358"/>
      <c r="E26" s="358"/>
      <c r="F26" s="358"/>
      <c r="G26" s="359"/>
      <c r="H26" s="42"/>
      <c r="I26" s="24"/>
    </row>
    <row r="27" spans="1:9">
      <c r="A27" s="31"/>
      <c r="B27" s="14"/>
      <c r="C27" s="461"/>
      <c r="D27" s="358"/>
      <c r="E27" s="358"/>
      <c r="F27" s="358"/>
      <c r="G27" s="359"/>
      <c r="H27" s="13"/>
      <c r="I27" s="24"/>
    </row>
    <row r="28" spans="1:9">
      <c r="A28" s="31"/>
      <c r="B28" s="14"/>
      <c r="C28" s="351"/>
      <c r="D28" s="357"/>
      <c r="E28" s="357"/>
      <c r="F28" s="357"/>
      <c r="G28" s="367"/>
      <c r="H28" s="13"/>
      <c r="I28" s="24"/>
    </row>
    <row r="29" spans="1:9">
      <c r="A29" s="18"/>
      <c r="B29" s="35"/>
      <c r="C29" s="351"/>
      <c r="D29" s="357"/>
      <c r="E29" s="357"/>
      <c r="F29" s="357"/>
      <c r="G29" s="367"/>
      <c r="H29" s="39"/>
      <c r="I29" s="24"/>
    </row>
    <row r="30" spans="1:9">
      <c r="A30" s="18"/>
      <c r="B30" s="19"/>
      <c r="C30" s="459"/>
      <c r="D30" s="357"/>
      <c r="E30" s="357"/>
      <c r="F30" s="357"/>
      <c r="G30" s="367"/>
      <c r="H30" s="20"/>
      <c r="I30" s="24"/>
    </row>
    <row r="31" spans="1:9">
      <c r="A31" s="18"/>
      <c r="B31" s="19"/>
      <c r="C31" s="351"/>
      <c r="D31" s="357"/>
      <c r="E31" s="357"/>
      <c r="F31" s="357"/>
      <c r="G31" s="367"/>
      <c r="H31" s="39"/>
      <c r="I31" s="24"/>
    </row>
    <row r="32" spans="1:9">
      <c r="A32" s="18"/>
      <c r="B32" s="19"/>
      <c r="C32" s="351"/>
      <c r="D32" s="357"/>
      <c r="E32" s="357"/>
      <c r="F32" s="357"/>
      <c r="G32" s="367"/>
      <c r="H32" s="20"/>
      <c r="I32" s="24"/>
    </row>
    <row r="33" spans="1:9">
      <c r="A33" s="18"/>
      <c r="B33" s="19"/>
      <c r="C33" s="351"/>
      <c r="D33" s="357"/>
      <c r="E33" s="357"/>
      <c r="F33" s="357"/>
      <c r="G33" s="357"/>
      <c r="H33" s="20"/>
      <c r="I33" s="24"/>
    </row>
    <row r="34" spans="1:9">
      <c r="A34" s="18"/>
      <c r="B34" s="19"/>
      <c r="C34" s="351"/>
      <c r="D34" s="357"/>
      <c r="E34" s="357"/>
      <c r="F34" s="357"/>
      <c r="G34" s="357"/>
      <c r="H34" s="20"/>
      <c r="I34" s="24"/>
    </row>
    <row r="35" spans="1:9">
      <c r="A35" s="18"/>
      <c r="B35" s="19"/>
      <c r="C35" s="351"/>
      <c r="D35" s="357"/>
      <c r="E35" s="357"/>
      <c r="F35" s="357"/>
      <c r="G35" s="357"/>
      <c r="H35" s="20"/>
      <c r="I35" s="24"/>
    </row>
    <row r="36" spans="1:9">
      <c r="A36" s="18"/>
      <c r="B36" s="18"/>
      <c r="C36" s="351"/>
      <c r="D36" s="357"/>
      <c r="E36" s="357"/>
      <c r="F36" s="357"/>
      <c r="G36" s="367"/>
      <c r="H36" s="20"/>
      <c r="I36" s="24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18"/>
      <c r="B39" s="19"/>
      <c r="C39" s="351"/>
      <c r="D39" s="357"/>
      <c r="E39" s="357"/>
      <c r="F39" s="357"/>
      <c r="G39" s="367"/>
      <c r="H39" s="20"/>
    </row>
    <row r="40" spans="1:9">
      <c r="A40" s="18"/>
      <c r="B40" s="19"/>
      <c r="C40" s="351"/>
      <c r="D40" s="357"/>
      <c r="E40" s="357"/>
      <c r="F40" s="357"/>
      <c r="G40" s="367"/>
      <c r="H40" s="20"/>
    </row>
    <row r="41" spans="1:9">
      <c r="A41" s="18"/>
      <c r="B41" s="19"/>
      <c r="C41" s="351"/>
      <c r="D41" s="357"/>
      <c r="E41" s="357"/>
      <c r="F41" s="357"/>
      <c r="G41" s="367"/>
      <c r="H41" s="20"/>
    </row>
    <row r="42" spans="1:9">
      <c r="A42" s="18"/>
      <c r="B42" s="19"/>
      <c r="C42" s="351"/>
      <c r="D42" s="357"/>
      <c r="E42" s="357"/>
      <c r="F42" s="357"/>
      <c r="G42" s="367"/>
      <c r="H42" s="20"/>
    </row>
    <row r="43" spans="1:9">
      <c r="A43" s="18"/>
      <c r="B43" s="19"/>
      <c r="C43" s="351"/>
      <c r="D43" s="357"/>
      <c r="E43" s="357"/>
      <c r="F43" s="357"/>
      <c r="G43" s="367"/>
      <c r="H43" s="20"/>
    </row>
    <row r="44" spans="1:9">
      <c r="A44" s="18"/>
      <c r="B44" s="19"/>
      <c r="C44" s="351"/>
      <c r="D44" s="357"/>
      <c r="E44" s="357"/>
      <c r="F44" s="357"/>
      <c r="G44" s="367"/>
      <c r="H44" s="20"/>
    </row>
    <row r="45" spans="1:9">
      <c r="A45" s="18"/>
      <c r="B45" s="19"/>
      <c r="C45" s="351"/>
      <c r="D45" s="357"/>
      <c r="E45" s="357"/>
      <c r="F45" s="357"/>
      <c r="G45" s="367"/>
      <c r="H45" s="20"/>
    </row>
    <row r="46" spans="1:9">
      <c r="A46" s="18"/>
      <c r="B46" s="19"/>
      <c r="C46" s="351"/>
      <c r="D46" s="357"/>
      <c r="E46" s="357"/>
      <c r="F46" s="357"/>
      <c r="G46" s="367"/>
      <c r="H46" s="20"/>
    </row>
    <row r="47" spans="1:9">
      <c r="A47" s="18"/>
      <c r="B47" s="19"/>
      <c r="C47" s="351"/>
      <c r="D47" s="357"/>
      <c r="E47" s="357"/>
      <c r="F47" s="357"/>
      <c r="G47" s="367"/>
      <c r="H47" s="20"/>
    </row>
    <row r="48" spans="1:9">
      <c r="A48" s="18"/>
      <c r="B48" s="19"/>
      <c r="C48" s="351"/>
      <c r="D48" s="357"/>
      <c r="E48" s="357"/>
      <c r="F48" s="357"/>
      <c r="G48" s="367"/>
      <c r="H48" s="20"/>
    </row>
    <row r="49" spans="1:9">
      <c r="A49" s="18"/>
      <c r="B49" s="19"/>
      <c r="C49" s="351"/>
      <c r="D49" s="357"/>
      <c r="E49" s="357"/>
      <c r="F49" s="357"/>
      <c r="G49" s="367"/>
      <c r="H49" s="20"/>
    </row>
    <row r="50" spans="1:9">
      <c r="A50" s="34"/>
      <c r="B50" s="22"/>
      <c r="C50" s="354"/>
      <c r="D50" s="355"/>
      <c r="E50" s="355"/>
      <c r="F50" s="355"/>
      <c r="G50" s="356"/>
      <c r="H50" s="23"/>
    </row>
    <row r="51" spans="1:9">
      <c r="A51" s="34"/>
      <c r="B51" s="22"/>
      <c r="C51" s="354"/>
      <c r="D51" s="355"/>
      <c r="E51" s="355"/>
      <c r="F51" s="355"/>
      <c r="G51" s="356"/>
      <c r="H51" s="28"/>
      <c r="I51" s="24"/>
    </row>
    <row r="52" spans="1:9" ht="18">
      <c r="A52" s="8" t="s">
        <v>8</v>
      </c>
      <c r="B52" s="9"/>
    </row>
    <row r="53" spans="1:9" ht="18.75">
      <c r="A53" s="9"/>
      <c r="B53" s="10" t="s">
        <v>14</v>
      </c>
    </row>
  </sheetData>
  <mergeCells count="49">
    <mergeCell ref="C6:H6"/>
    <mergeCell ref="C15:G15"/>
    <mergeCell ref="G12:H12"/>
    <mergeCell ref="A9:H9"/>
    <mergeCell ref="C7:H7"/>
    <mergeCell ref="C1:H1"/>
    <mergeCell ref="C2:H2"/>
    <mergeCell ref="C3:H3"/>
    <mergeCell ref="C4:H4"/>
    <mergeCell ref="C5:H5"/>
    <mergeCell ref="C33:G33"/>
    <mergeCell ref="C27:G27"/>
    <mergeCell ref="C28:G28"/>
    <mergeCell ref="C30:G30"/>
    <mergeCell ref="D11:E11"/>
    <mergeCell ref="C29:G29"/>
    <mergeCell ref="C14:G14"/>
    <mergeCell ref="C50:G50"/>
    <mergeCell ref="B12:C12"/>
    <mergeCell ref="C36:G36"/>
    <mergeCell ref="C23:G23"/>
    <mergeCell ref="C24:G24"/>
    <mergeCell ref="C25:G25"/>
    <mergeCell ref="C26:G26"/>
    <mergeCell ref="C48:G48"/>
    <mergeCell ref="C43:G43"/>
    <mergeCell ref="C46:G46"/>
    <mergeCell ref="C45:G45"/>
    <mergeCell ref="C34:G34"/>
    <mergeCell ref="C35:G35"/>
    <mergeCell ref="C37:G37"/>
    <mergeCell ref="C22:G22"/>
    <mergeCell ref="C32:G32"/>
    <mergeCell ref="C51:G51"/>
    <mergeCell ref="C16:G16"/>
    <mergeCell ref="C17:G17"/>
    <mergeCell ref="C18:G18"/>
    <mergeCell ref="C19:G19"/>
    <mergeCell ref="C20:G20"/>
    <mergeCell ref="C21:G21"/>
    <mergeCell ref="C47:G47"/>
    <mergeCell ref="C40:G40"/>
    <mergeCell ref="C41:G41"/>
    <mergeCell ref="C31:G31"/>
    <mergeCell ref="C39:G39"/>
    <mergeCell ref="C38:G38"/>
    <mergeCell ref="C49:G49"/>
    <mergeCell ref="C42:G42"/>
    <mergeCell ref="C44:G44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I2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0" spans="1:8" ht="12.75" customHeight="1">
      <c r="F10" s="464"/>
      <c r="G10" s="464"/>
      <c r="H10" s="464"/>
    </row>
    <row r="11" spans="1:8" ht="15.75">
      <c r="A11" s="4"/>
      <c r="B11" s="7" t="s">
        <v>2</v>
      </c>
      <c r="C11" s="32"/>
      <c r="D11" s="380"/>
      <c r="E11" s="380"/>
      <c r="F11" s="363" t="s">
        <v>85</v>
      </c>
      <c r="G11" s="364"/>
      <c r="H11" s="364"/>
    </row>
    <row r="12" spans="1:8" ht="15.75">
      <c r="A12" s="7" t="s">
        <v>3</v>
      </c>
      <c r="B12" s="368">
        <f ca="1">TODAY()</f>
        <v>42285</v>
      </c>
      <c r="C12" s="368"/>
      <c r="E12" s="7" t="s">
        <v>67</v>
      </c>
      <c r="F12" s="363"/>
      <c r="G12" s="364"/>
      <c r="H12" s="364"/>
    </row>
    <row r="13" spans="1:8" ht="12.75" customHeight="1">
      <c r="F13" s="376" t="s">
        <v>149</v>
      </c>
      <c r="G13" s="377"/>
      <c r="H13" s="377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270"/>
      <c r="C16" s="351"/>
      <c r="D16" s="358"/>
      <c r="E16" s="358"/>
      <c r="F16" s="358"/>
      <c r="G16" s="359"/>
      <c r="H16" s="20"/>
    </row>
    <row r="17" spans="1:8">
      <c r="A17" s="31"/>
      <c r="B17" s="31"/>
      <c r="C17" s="461"/>
      <c r="D17" s="358"/>
      <c r="E17" s="358"/>
      <c r="F17" s="358"/>
      <c r="G17" s="359"/>
      <c r="H17" s="20"/>
    </row>
    <row r="18" spans="1:8">
      <c r="A18" s="31"/>
      <c r="B18" s="98"/>
      <c r="C18" s="423"/>
      <c r="D18" s="401"/>
      <c r="E18" s="401"/>
      <c r="F18" s="401"/>
      <c r="G18" s="424"/>
      <c r="H18" s="73"/>
    </row>
    <row r="19" spans="1:8">
      <c r="A19" s="31"/>
      <c r="B19" s="14"/>
      <c r="C19" s="460"/>
      <c r="D19" s="358"/>
      <c r="E19" s="358"/>
      <c r="F19" s="358"/>
      <c r="G19" s="359"/>
      <c r="H19" s="73"/>
    </row>
    <row r="20" spans="1:8">
      <c r="A20" s="31"/>
      <c r="B20" s="16"/>
      <c r="C20" s="460"/>
      <c r="D20" s="358"/>
      <c r="E20" s="358"/>
      <c r="F20" s="358"/>
      <c r="G20" s="359"/>
      <c r="H20" s="73"/>
    </row>
    <row r="21" spans="1:8" ht="18">
      <c r="A21" s="8" t="s">
        <v>8</v>
      </c>
      <c r="B21" s="9"/>
    </row>
    <row r="22" spans="1:8" ht="18.75">
      <c r="A22" s="9"/>
      <c r="B22" s="10" t="s">
        <v>14</v>
      </c>
    </row>
  </sheetData>
  <mergeCells count="21">
    <mergeCell ref="C1:H1"/>
    <mergeCell ref="C2:H2"/>
    <mergeCell ref="C3:H3"/>
    <mergeCell ref="C4:H4"/>
    <mergeCell ref="D11:E11"/>
    <mergeCell ref="F11:H11"/>
    <mergeCell ref="C5:H5"/>
    <mergeCell ref="C6:H6"/>
    <mergeCell ref="C7:H7"/>
    <mergeCell ref="A9:H9"/>
    <mergeCell ref="F10:H10"/>
    <mergeCell ref="B12:C12"/>
    <mergeCell ref="F12:H12"/>
    <mergeCell ref="F13:H13"/>
    <mergeCell ref="C14:G14"/>
    <mergeCell ref="C15:G15"/>
    <mergeCell ref="C16:G16"/>
    <mergeCell ref="C17:G17"/>
    <mergeCell ref="C18:G18"/>
    <mergeCell ref="C19:G19"/>
    <mergeCell ref="C20:G20"/>
  </mergeCells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I38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99"/>
      <c r="H11" s="43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462" t="s">
        <v>23</v>
      </c>
      <c r="H12" s="463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14"/>
      <c r="C16" s="461" t="s">
        <v>25</v>
      </c>
      <c r="D16" s="358"/>
      <c r="E16" s="358"/>
      <c r="F16" s="358"/>
      <c r="G16" s="359"/>
      <c r="H16" s="20"/>
    </row>
    <row r="17" spans="1:8">
      <c r="A17" s="31"/>
      <c r="B17" s="31"/>
      <c r="C17" s="461" t="s">
        <v>26</v>
      </c>
      <c r="D17" s="358"/>
      <c r="E17" s="358"/>
      <c r="F17" s="358"/>
      <c r="G17" s="359"/>
      <c r="H17" s="13"/>
    </row>
    <row r="18" spans="1:8">
      <c r="A18" s="31"/>
      <c r="B18" s="14"/>
      <c r="C18" s="461"/>
      <c r="D18" s="358"/>
      <c r="E18" s="358"/>
      <c r="F18" s="358"/>
      <c r="G18" s="359"/>
      <c r="H18" s="13"/>
    </row>
    <row r="19" spans="1:8">
      <c r="A19" s="31"/>
      <c r="B19" s="14"/>
      <c r="C19" s="351"/>
      <c r="D19" s="358"/>
      <c r="E19" s="358"/>
      <c r="F19" s="358"/>
      <c r="G19" s="359"/>
      <c r="H19" s="73"/>
    </row>
    <row r="20" spans="1:8">
      <c r="A20" s="31"/>
      <c r="B20" s="14"/>
      <c r="C20" s="351"/>
      <c r="D20" s="358"/>
      <c r="E20" s="358"/>
      <c r="F20" s="358"/>
      <c r="G20" s="359"/>
      <c r="H20" s="13"/>
    </row>
    <row r="21" spans="1:8">
      <c r="A21" s="31"/>
      <c r="B21" s="14"/>
      <c r="C21" s="351"/>
      <c r="D21" s="358"/>
      <c r="E21" s="358"/>
      <c r="F21" s="358"/>
      <c r="G21" s="359"/>
      <c r="H21" s="13"/>
    </row>
    <row r="22" spans="1:8">
      <c r="A22" s="31"/>
      <c r="B22" s="14"/>
      <c r="C22" s="351"/>
      <c r="D22" s="358"/>
      <c r="E22" s="358"/>
      <c r="F22" s="358"/>
      <c r="G22" s="359"/>
      <c r="H22" s="13"/>
    </row>
    <row r="23" spans="1:8">
      <c r="A23" s="31"/>
      <c r="B23" s="14"/>
      <c r="C23" s="460"/>
      <c r="D23" s="358"/>
      <c r="E23" s="358"/>
      <c r="F23" s="358"/>
      <c r="G23" s="359"/>
      <c r="H23" s="13"/>
    </row>
    <row r="24" spans="1:8">
      <c r="A24" s="89"/>
      <c r="B24" s="319"/>
      <c r="C24" s="402"/>
      <c r="D24" s="403"/>
      <c r="E24" s="403"/>
      <c r="F24" s="403"/>
      <c r="G24" s="404"/>
      <c r="H24" s="320"/>
    </row>
    <row r="25" spans="1:8">
      <c r="A25" s="31"/>
      <c r="B25" s="14"/>
      <c r="C25" s="460"/>
      <c r="D25" s="358"/>
      <c r="E25" s="358"/>
      <c r="F25" s="358"/>
      <c r="G25" s="359"/>
      <c r="H25" s="73"/>
    </row>
    <row r="26" spans="1:8">
      <c r="A26" s="18"/>
      <c r="B26" s="19"/>
      <c r="C26" s="460" t="s">
        <v>191</v>
      </c>
      <c r="D26" s="358"/>
      <c r="E26" s="358"/>
      <c r="F26" s="358"/>
      <c r="G26" s="359"/>
      <c r="H26" s="20"/>
    </row>
    <row r="27" spans="1:8">
      <c r="A27" s="18"/>
      <c r="B27" s="19"/>
      <c r="C27" s="461" t="s">
        <v>26</v>
      </c>
      <c r="D27" s="358"/>
      <c r="E27" s="358"/>
      <c r="F27" s="358"/>
      <c r="G27" s="359"/>
      <c r="H27" s="20"/>
    </row>
    <row r="28" spans="1:8">
      <c r="A28" s="18"/>
      <c r="B28" s="19"/>
      <c r="C28" s="351"/>
      <c r="D28" s="357"/>
      <c r="E28" s="357"/>
      <c r="F28" s="357"/>
      <c r="G28" s="367"/>
      <c r="H28" s="20"/>
    </row>
    <row r="29" spans="1:8">
      <c r="A29" s="18"/>
      <c r="B29" s="19"/>
      <c r="C29" s="351"/>
      <c r="D29" s="357"/>
      <c r="E29" s="357"/>
      <c r="F29" s="357"/>
      <c r="G29" s="367"/>
      <c r="H29" s="20"/>
    </row>
    <row r="30" spans="1:8">
      <c r="A30" s="18"/>
      <c r="B30" s="19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8">
      <c r="A33" s="18"/>
      <c r="B33" s="18"/>
      <c r="C33" s="351"/>
      <c r="D33" s="357"/>
      <c r="E33" s="357"/>
      <c r="F33" s="357"/>
      <c r="G33" s="367"/>
      <c r="H33" s="20"/>
    </row>
    <row r="34" spans="1:8">
      <c r="A34" s="18"/>
      <c r="B34" s="19"/>
      <c r="C34" s="351"/>
      <c r="D34" s="357"/>
      <c r="E34" s="357"/>
      <c r="F34" s="357"/>
      <c r="G34" s="367"/>
      <c r="H34" s="20"/>
    </row>
    <row r="35" spans="1:8">
      <c r="A35" s="18"/>
      <c r="B35" s="19"/>
      <c r="C35" s="351"/>
      <c r="D35" s="357"/>
      <c r="E35" s="357"/>
      <c r="F35" s="357"/>
      <c r="G35" s="367"/>
      <c r="H35" s="20"/>
    </row>
    <row r="36" spans="1:8">
      <c r="A36" s="18"/>
      <c r="B36" s="19"/>
      <c r="C36" s="423"/>
      <c r="D36" s="401"/>
      <c r="E36" s="401"/>
      <c r="F36" s="401"/>
      <c r="G36" s="424"/>
      <c r="H36" s="20"/>
    </row>
    <row r="37" spans="1:8" ht="18">
      <c r="A37" s="8" t="s">
        <v>8</v>
      </c>
      <c r="B37" s="9"/>
    </row>
    <row r="38" spans="1:8" ht="18.75">
      <c r="A38" s="9"/>
      <c r="B38" s="10" t="s">
        <v>14</v>
      </c>
    </row>
  </sheetData>
  <mergeCells count="34">
    <mergeCell ref="D11:E11"/>
    <mergeCell ref="B12:C12"/>
    <mergeCell ref="C21:G21"/>
    <mergeCell ref="G12:H12"/>
    <mergeCell ref="C26:G26"/>
    <mergeCell ref="C22:G22"/>
    <mergeCell ref="C24:G24"/>
    <mergeCell ref="C18:G18"/>
    <mergeCell ref="C19:G19"/>
    <mergeCell ref="C20:G20"/>
    <mergeCell ref="C30:G30"/>
    <mergeCell ref="C25:G25"/>
    <mergeCell ref="C16:G16"/>
    <mergeCell ref="C17:G17"/>
    <mergeCell ref="C14:G14"/>
    <mergeCell ref="C15:G15"/>
    <mergeCell ref="C27:G27"/>
    <mergeCell ref="C23:G23"/>
    <mergeCell ref="C28:G28"/>
    <mergeCell ref="C29:G29"/>
    <mergeCell ref="C33:G33"/>
    <mergeCell ref="C34:G34"/>
    <mergeCell ref="C35:G35"/>
    <mergeCell ref="C36:G36"/>
    <mergeCell ref="C31:G31"/>
    <mergeCell ref="C32:G32"/>
    <mergeCell ref="C7:H7"/>
    <mergeCell ref="A9:H9"/>
    <mergeCell ref="C1:H1"/>
    <mergeCell ref="C2:H2"/>
    <mergeCell ref="C3:H3"/>
    <mergeCell ref="C4:H4"/>
    <mergeCell ref="C5:H5"/>
    <mergeCell ref="C6:H6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I54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0" spans="1:8" ht="12.75" customHeight="1">
      <c r="F10" s="470" t="s">
        <v>67</v>
      </c>
      <c r="G10" s="470"/>
      <c r="H10" s="470"/>
    </row>
    <row r="11" spans="1:8" ht="15.75">
      <c r="A11" s="4"/>
      <c r="B11" s="7" t="s">
        <v>2</v>
      </c>
      <c r="C11" s="32"/>
      <c r="D11" s="380"/>
      <c r="E11" s="380"/>
      <c r="F11" s="363" t="s">
        <v>85</v>
      </c>
      <c r="G11" s="364"/>
      <c r="H11" s="364"/>
    </row>
    <row r="12" spans="1:8" ht="15.75">
      <c r="A12" s="7"/>
      <c r="B12" s="7" t="s">
        <v>248</v>
      </c>
      <c r="C12" s="368">
        <f ca="1">TODAY()</f>
        <v>42285</v>
      </c>
      <c r="D12" s="368"/>
      <c r="F12" s="363"/>
      <c r="G12" s="364"/>
      <c r="H12" s="364"/>
    </row>
    <row r="13" spans="1:8" ht="12.75" customHeight="1">
      <c r="B13" s="7" t="s">
        <v>247</v>
      </c>
      <c r="C13" s="368">
        <f ca="1">C12+10</f>
        <v>42295</v>
      </c>
      <c r="D13" s="369"/>
      <c r="F13" s="376" t="s">
        <v>149</v>
      </c>
      <c r="G13" s="377"/>
      <c r="H13" s="377"/>
    </row>
    <row r="14" spans="1:8" ht="12.75" customHeight="1">
      <c r="F14" s="334"/>
      <c r="G14" s="334"/>
      <c r="H14" s="334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8">
      <c r="A17" s="31"/>
      <c r="B17" s="327"/>
      <c r="C17" s="351"/>
      <c r="D17" s="358"/>
      <c r="E17" s="358"/>
      <c r="F17" s="358"/>
      <c r="G17" s="359"/>
      <c r="H17" s="20"/>
    </row>
    <row r="18" spans="1:8">
      <c r="A18" s="31"/>
      <c r="B18" s="31"/>
      <c r="C18" s="461"/>
      <c r="D18" s="358"/>
      <c r="E18" s="358"/>
      <c r="F18" s="358"/>
      <c r="G18" s="359"/>
      <c r="H18" s="20"/>
    </row>
    <row r="19" spans="1:8">
      <c r="A19" s="31"/>
      <c r="B19" s="98"/>
      <c r="C19" s="423"/>
      <c r="D19" s="401"/>
      <c r="E19" s="401"/>
      <c r="F19" s="401"/>
      <c r="G19" s="424"/>
      <c r="H19" s="73"/>
    </row>
    <row r="20" spans="1:8">
      <c r="A20" s="31"/>
      <c r="B20" s="14"/>
      <c r="C20" s="460"/>
      <c r="D20" s="358"/>
      <c r="E20" s="358"/>
      <c r="F20" s="358"/>
      <c r="G20" s="359"/>
      <c r="H20" s="73"/>
    </row>
    <row r="21" spans="1:8">
      <c r="A21" s="31"/>
      <c r="B21" s="16"/>
      <c r="C21" s="460"/>
      <c r="D21" s="358"/>
      <c r="E21" s="358"/>
      <c r="F21" s="358"/>
      <c r="G21" s="359"/>
      <c r="H21" s="73"/>
    </row>
    <row r="22" spans="1:8">
      <c r="A22" s="31"/>
      <c r="B22" s="14"/>
      <c r="C22" s="460"/>
      <c r="D22" s="358"/>
      <c r="E22" s="358"/>
      <c r="F22" s="358"/>
      <c r="G22" s="359"/>
      <c r="H22" s="13"/>
    </row>
    <row r="23" spans="1:8">
      <c r="A23" s="31"/>
      <c r="B23" s="14"/>
      <c r="C23" s="460"/>
      <c r="D23" s="358"/>
      <c r="E23" s="358"/>
      <c r="F23" s="358"/>
      <c r="G23" s="359"/>
      <c r="H23" s="13"/>
    </row>
    <row r="24" spans="1:8">
      <c r="A24" s="31"/>
      <c r="B24" s="14"/>
      <c r="C24" s="460"/>
      <c r="D24" s="358"/>
      <c r="E24" s="358"/>
      <c r="F24" s="358"/>
      <c r="G24" s="359"/>
      <c r="H24" s="13"/>
    </row>
    <row r="25" spans="1:8">
      <c r="A25" s="31"/>
      <c r="B25" s="14"/>
      <c r="C25" s="461"/>
      <c r="D25" s="358"/>
      <c r="E25" s="358"/>
      <c r="F25" s="358"/>
      <c r="G25" s="359"/>
      <c r="H25" s="13"/>
    </row>
    <row r="26" spans="1:8">
      <c r="A26" s="31"/>
      <c r="B26" s="84"/>
      <c r="C26" s="460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6"/>
      <c r="C28" s="460"/>
      <c r="D28" s="358"/>
      <c r="E28" s="358"/>
      <c r="F28" s="358"/>
      <c r="G28" s="359"/>
      <c r="H28" s="13"/>
    </row>
    <row r="29" spans="1:8">
      <c r="A29" s="31"/>
      <c r="B29" s="14"/>
      <c r="C29" s="460"/>
      <c r="D29" s="358"/>
      <c r="E29" s="358"/>
      <c r="F29" s="358"/>
      <c r="G29" s="359"/>
      <c r="H29" s="73"/>
    </row>
    <row r="30" spans="1:8">
      <c r="A30" s="18"/>
      <c r="B30" s="19"/>
      <c r="C30" s="423"/>
      <c r="D30" s="401"/>
      <c r="E30" s="401"/>
      <c r="F30" s="401"/>
      <c r="G30" s="424"/>
      <c r="H30" s="20"/>
    </row>
    <row r="31" spans="1:8">
      <c r="A31" s="18"/>
      <c r="B31" s="19"/>
      <c r="C31" s="467"/>
      <c r="D31" s="468"/>
      <c r="E31" s="468"/>
      <c r="F31" s="468"/>
      <c r="G31" s="469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8">
      <c r="A33" s="18"/>
      <c r="B33" s="19"/>
      <c r="C33" s="351"/>
      <c r="D33" s="357"/>
      <c r="E33" s="357"/>
      <c r="F33" s="357"/>
      <c r="G33" s="367"/>
      <c r="H33" s="20"/>
    </row>
    <row r="34" spans="1:8">
      <c r="A34" s="18"/>
      <c r="B34" s="19"/>
      <c r="C34" s="351"/>
      <c r="D34" s="357"/>
      <c r="E34" s="357"/>
      <c r="F34" s="357"/>
      <c r="G34" s="367"/>
      <c r="H34" s="20"/>
    </row>
    <row r="35" spans="1:8">
      <c r="A35" s="18"/>
      <c r="B35" s="19"/>
      <c r="C35" s="351"/>
      <c r="D35" s="357"/>
      <c r="E35" s="357"/>
      <c r="F35" s="357"/>
      <c r="G35" s="367"/>
      <c r="H35" s="20"/>
    </row>
    <row r="36" spans="1:8">
      <c r="A36" s="18"/>
      <c r="B36" s="19"/>
      <c r="C36" s="351"/>
      <c r="D36" s="357"/>
      <c r="E36" s="357"/>
      <c r="F36" s="357"/>
      <c r="G36" s="367"/>
      <c r="H36" s="20"/>
    </row>
    <row r="37" spans="1:8">
      <c r="A37" s="18"/>
      <c r="B37" s="18"/>
      <c r="C37" s="351"/>
      <c r="D37" s="357"/>
      <c r="E37" s="357"/>
      <c r="F37" s="357"/>
      <c r="G37" s="367"/>
      <c r="H37" s="20"/>
    </row>
    <row r="38" spans="1:8">
      <c r="A38" s="18"/>
      <c r="B38" s="19"/>
      <c r="C38" s="351"/>
      <c r="D38" s="357"/>
      <c r="E38" s="357"/>
      <c r="F38" s="357"/>
      <c r="G38" s="367"/>
      <c r="H38" s="20"/>
    </row>
    <row r="39" spans="1:8">
      <c r="A39" s="18"/>
      <c r="B39" s="19"/>
      <c r="C39" s="351"/>
      <c r="D39" s="357"/>
      <c r="E39" s="357"/>
      <c r="F39" s="357"/>
      <c r="G39" s="367"/>
      <c r="H39" s="20"/>
    </row>
    <row r="40" spans="1:8">
      <c r="A40" s="18"/>
      <c r="B40" s="19"/>
      <c r="C40" s="423"/>
      <c r="D40" s="401"/>
      <c r="E40" s="401"/>
      <c r="F40" s="401"/>
      <c r="G40" s="424"/>
      <c r="H40" s="20"/>
    </row>
    <row r="41" spans="1:8">
      <c r="A41" s="18"/>
      <c r="B41" s="19"/>
      <c r="C41" s="351"/>
      <c r="D41" s="357"/>
      <c r="E41" s="357"/>
      <c r="F41" s="357"/>
      <c r="G41" s="367"/>
      <c r="H41" s="20"/>
    </row>
    <row r="42" spans="1:8">
      <c r="A42" s="18"/>
      <c r="B42" s="19"/>
      <c r="C42" s="351"/>
      <c r="D42" s="357"/>
      <c r="E42" s="357"/>
      <c r="F42" s="357"/>
      <c r="G42" s="367"/>
      <c r="H42" s="20"/>
    </row>
    <row r="43" spans="1:8">
      <c r="A43" s="18"/>
      <c r="B43" s="19"/>
      <c r="C43" s="351"/>
      <c r="D43" s="357"/>
      <c r="E43" s="357"/>
      <c r="F43" s="357"/>
      <c r="G43" s="367"/>
      <c r="H43" s="20"/>
    </row>
    <row r="44" spans="1:8">
      <c r="A44" s="18"/>
      <c r="B44" s="19"/>
      <c r="C44" s="351"/>
      <c r="D44" s="357"/>
      <c r="E44" s="357"/>
      <c r="F44" s="357"/>
      <c r="G44" s="367"/>
      <c r="H44" s="20"/>
    </row>
    <row r="45" spans="1:8">
      <c r="A45" s="18"/>
      <c r="B45" s="19"/>
      <c r="C45" s="351"/>
      <c r="D45" s="357"/>
      <c r="E45" s="357"/>
      <c r="F45" s="357"/>
      <c r="G45" s="367"/>
      <c r="H45" s="20"/>
    </row>
    <row r="46" spans="1:8">
      <c r="A46" s="18"/>
      <c r="B46" s="19"/>
      <c r="C46" s="351"/>
      <c r="D46" s="357"/>
      <c r="E46" s="357"/>
      <c r="F46" s="357"/>
      <c r="G46" s="367"/>
      <c r="H46" s="20"/>
    </row>
    <row r="47" spans="1:8">
      <c r="A47" s="18"/>
      <c r="B47" s="19"/>
      <c r="C47" s="351"/>
      <c r="D47" s="357"/>
      <c r="E47" s="357"/>
      <c r="F47" s="357"/>
      <c r="G47" s="367"/>
      <c r="H47" s="20"/>
    </row>
    <row r="48" spans="1:8">
      <c r="A48" s="18"/>
      <c r="B48" s="19"/>
      <c r="C48" s="351"/>
      <c r="D48" s="357"/>
      <c r="E48" s="357"/>
      <c r="F48" s="357"/>
      <c r="G48" s="367"/>
      <c r="H48" s="20"/>
    </row>
    <row r="49" spans="1:9">
      <c r="A49" s="18"/>
      <c r="B49" s="19"/>
      <c r="C49" s="351"/>
      <c r="D49" s="357"/>
      <c r="E49" s="357"/>
      <c r="F49" s="357"/>
      <c r="G49" s="367"/>
      <c r="H49" s="20"/>
    </row>
    <row r="50" spans="1:9">
      <c r="A50" s="18"/>
      <c r="B50" s="19"/>
      <c r="C50" s="351"/>
      <c r="D50" s="357"/>
      <c r="E50" s="357"/>
      <c r="F50" s="357"/>
      <c r="G50" s="367"/>
      <c r="H50" s="20"/>
    </row>
    <row r="51" spans="1:9">
      <c r="A51" s="33"/>
      <c r="B51" s="28"/>
      <c r="C51" s="465"/>
      <c r="D51" s="464"/>
      <c r="E51" s="464"/>
      <c r="F51" s="464"/>
      <c r="G51" s="466"/>
      <c r="H51" s="29"/>
    </row>
    <row r="52" spans="1:9">
      <c r="A52" s="34"/>
      <c r="B52" s="22"/>
      <c r="C52" s="354" t="s">
        <v>0</v>
      </c>
      <c r="D52" s="355"/>
      <c r="E52" s="355"/>
      <c r="F52" s="355"/>
      <c r="G52" s="356"/>
      <c r="H52" s="28"/>
      <c r="I52" s="24"/>
    </row>
    <row r="53" spans="1:9" ht="18">
      <c r="A53" s="8" t="s">
        <v>8</v>
      </c>
      <c r="B53" s="9"/>
    </row>
    <row r="54" spans="1:9" ht="18.75">
      <c r="A54" s="9"/>
      <c r="B54" s="10" t="s">
        <v>14</v>
      </c>
    </row>
  </sheetData>
  <mergeCells count="53">
    <mergeCell ref="C7:H7"/>
    <mergeCell ref="C1:H1"/>
    <mergeCell ref="C2:H2"/>
    <mergeCell ref="C3:H3"/>
    <mergeCell ref="C4:H4"/>
    <mergeCell ref="C5:H5"/>
    <mergeCell ref="C6:H6"/>
    <mergeCell ref="F11:H11"/>
    <mergeCell ref="F12:H12"/>
    <mergeCell ref="F13:H13"/>
    <mergeCell ref="A9:H9"/>
    <mergeCell ref="D11:E11"/>
    <mergeCell ref="F10:H10"/>
    <mergeCell ref="C12:D12"/>
    <mergeCell ref="C13:D13"/>
    <mergeCell ref="C15:G15"/>
    <mergeCell ref="C16:G16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C29:G29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41:G41"/>
    <mergeCell ref="C42:G42"/>
    <mergeCell ref="C49:G49"/>
    <mergeCell ref="C50:G50"/>
    <mergeCell ref="C51:G51"/>
    <mergeCell ref="C52:G52"/>
    <mergeCell ref="C43:G43"/>
    <mergeCell ref="C44:G44"/>
    <mergeCell ref="C45:G45"/>
    <mergeCell ref="C46:G46"/>
    <mergeCell ref="C47:G47"/>
    <mergeCell ref="C48:G48"/>
  </mergeCells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I47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9" s="268" customFormat="1" ht="45">
      <c r="A1" s="344"/>
      <c r="B1" s="344"/>
      <c r="C1" s="349"/>
      <c r="D1" s="349"/>
      <c r="E1" s="349"/>
      <c r="F1" s="349"/>
      <c r="G1" s="349"/>
      <c r="H1" s="349"/>
    </row>
    <row r="2" spans="1:9" s="268" customFormat="1" ht="20.25" customHeight="1">
      <c r="B2" s="345"/>
      <c r="C2" s="350"/>
      <c r="D2" s="350"/>
      <c r="E2" s="350"/>
      <c r="F2" s="350"/>
      <c r="G2" s="350"/>
      <c r="H2" s="350"/>
    </row>
    <row r="3" spans="1:9" s="268" customFormat="1" ht="20.25" customHeight="1">
      <c r="C3" s="350"/>
      <c r="D3" s="350"/>
      <c r="E3" s="350"/>
      <c r="F3" s="350"/>
      <c r="G3" s="350"/>
      <c r="H3" s="350"/>
    </row>
    <row r="4" spans="1:9" s="268" customFormat="1" ht="20.25" customHeight="1">
      <c r="C4" s="350"/>
      <c r="D4" s="350"/>
      <c r="E4" s="350"/>
      <c r="F4" s="350"/>
      <c r="G4" s="350"/>
      <c r="H4" s="350"/>
    </row>
    <row r="5" spans="1:9" s="268" customFormat="1" ht="20.25">
      <c r="B5" s="3"/>
      <c r="C5" s="350"/>
      <c r="D5" s="350"/>
      <c r="E5" s="350"/>
      <c r="F5" s="350"/>
      <c r="G5" s="350"/>
      <c r="H5" s="350"/>
    </row>
    <row r="6" spans="1:9" s="268" customFormat="1" ht="20.25">
      <c r="B6" s="3"/>
      <c r="C6" s="350"/>
      <c r="D6" s="350"/>
      <c r="E6" s="350"/>
      <c r="F6" s="350"/>
      <c r="G6" s="350"/>
      <c r="H6" s="350"/>
    </row>
    <row r="7" spans="1:9" s="268" customFormat="1" ht="20.25">
      <c r="B7" s="3"/>
      <c r="C7" s="350"/>
      <c r="D7" s="350"/>
      <c r="E7" s="350"/>
      <c r="F7" s="350"/>
      <c r="G7" s="350"/>
      <c r="H7" s="350"/>
    </row>
    <row r="9" spans="1:9" ht="26.25">
      <c r="A9" s="360"/>
      <c r="B9" s="360"/>
      <c r="C9" s="360"/>
      <c r="D9" s="360"/>
      <c r="E9" s="360"/>
      <c r="F9" s="360"/>
      <c r="G9" s="360"/>
      <c r="H9" s="360"/>
    </row>
    <row r="11" spans="1:9" ht="15.75">
      <c r="B11" s="7" t="s">
        <v>2</v>
      </c>
    </row>
    <row r="12" spans="1:9" ht="16.5" thickBot="1">
      <c r="A12" s="7" t="s">
        <v>3</v>
      </c>
      <c r="B12" s="368">
        <f ca="1">TODAY()</f>
        <v>42285</v>
      </c>
      <c r="C12" s="368"/>
      <c r="F12" s="7" t="s">
        <v>81</v>
      </c>
      <c r="G12" s="473"/>
      <c r="H12" s="473"/>
    </row>
    <row r="13" spans="1:9" s="44" customFormat="1" ht="15">
      <c r="B13" s="46"/>
      <c r="C13" s="46"/>
      <c r="G13" s="47"/>
      <c r="H13" s="48"/>
      <c r="I13" s="49"/>
    </row>
    <row r="14" spans="1:9" s="44" customFormat="1" ht="15.75" thickBot="1">
      <c r="B14" s="45" t="s">
        <v>27</v>
      </c>
      <c r="C14" s="476"/>
      <c r="D14" s="476"/>
      <c r="E14" s="476"/>
      <c r="F14" s="476"/>
      <c r="G14" s="476"/>
      <c r="H14" s="51"/>
      <c r="I14" s="49"/>
    </row>
    <row r="15" spans="1:9" s="44" customFormat="1" ht="15.75" thickBot="1">
      <c r="B15" s="45" t="s">
        <v>28</v>
      </c>
      <c r="C15" s="474"/>
      <c r="D15" s="474"/>
      <c r="E15" s="474"/>
      <c r="F15" s="474"/>
      <c r="G15" s="474"/>
      <c r="H15" s="51"/>
      <c r="I15" s="49"/>
    </row>
    <row r="16" spans="1:9" s="44" customFormat="1" ht="15.75" thickBot="1">
      <c r="B16" s="45" t="s">
        <v>29</v>
      </c>
      <c r="C16" s="474"/>
      <c r="D16" s="474"/>
      <c r="E16" s="474"/>
      <c r="F16" s="474"/>
      <c r="G16" s="474"/>
      <c r="H16" s="51"/>
      <c r="I16" s="49"/>
    </row>
    <row r="17" spans="1:9" s="44" customFormat="1" ht="15.75" thickBot="1">
      <c r="B17" s="45" t="s">
        <v>30</v>
      </c>
      <c r="C17" s="474"/>
      <c r="D17" s="474"/>
      <c r="E17" s="474"/>
      <c r="F17" s="474"/>
      <c r="G17" s="474"/>
      <c r="H17" s="51"/>
      <c r="I17" s="49"/>
    </row>
    <row r="18" spans="1:9" s="44" customFormat="1" ht="15.75" thickBot="1">
      <c r="B18" s="83" t="s">
        <v>74</v>
      </c>
      <c r="C18" s="474"/>
      <c r="D18" s="474"/>
      <c r="E18" s="474"/>
      <c r="F18" s="474"/>
      <c r="G18" s="474"/>
      <c r="H18" s="51"/>
      <c r="I18" s="49"/>
    </row>
    <row r="19" spans="1:9" s="44" customFormat="1" ht="15">
      <c r="A19" s="52"/>
      <c r="B19" s="46"/>
      <c r="D19" s="63"/>
      <c r="G19" s="50"/>
      <c r="H19" s="51"/>
      <c r="I19" s="49"/>
    </row>
    <row r="20" spans="1:9" s="44" customFormat="1" ht="15.75" thickBot="1">
      <c r="B20" s="46"/>
      <c r="C20" s="53" t="s">
        <v>32</v>
      </c>
      <c r="D20" s="472"/>
      <c r="E20" s="472"/>
      <c r="F20" s="472"/>
      <c r="G20" s="68" t="s">
        <v>54</v>
      </c>
      <c r="H20" s="54"/>
      <c r="I20" s="49"/>
    </row>
    <row r="21" spans="1:9" s="44" customFormat="1" ht="15.75" thickBot="1">
      <c r="B21" s="46"/>
      <c r="C21" s="53" t="s">
        <v>31</v>
      </c>
      <c r="D21" s="472"/>
      <c r="E21" s="472"/>
      <c r="F21" s="51"/>
      <c r="G21" s="60"/>
      <c r="H21" s="63"/>
      <c r="I21" s="49"/>
    </row>
    <row r="22" spans="1:9" s="44" customFormat="1" ht="15.75" thickBot="1">
      <c r="B22" s="46"/>
      <c r="C22" s="53" t="s">
        <v>63</v>
      </c>
      <c r="D22" s="54"/>
      <c r="F22" s="51"/>
      <c r="G22" s="68" t="s">
        <v>55</v>
      </c>
      <c r="H22" s="54"/>
      <c r="I22" s="49"/>
    </row>
    <row r="23" spans="1:9" s="44" customFormat="1" ht="15.75" thickBot="1">
      <c r="B23" s="46"/>
      <c r="C23" s="53" t="s">
        <v>33</v>
      </c>
      <c r="D23" s="65"/>
      <c r="E23" s="51"/>
      <c r="G23" s="60"/>
      <c r="H23" s="63"/>
      <c r="I23" s="49"/>
    </row>
    <row r="24" spans="1:9" s="44" customFormat="1" ht="15.75" thickBot="1">
      <c r="B24" s="46"/>
      <c r="C24" s="53" t="s">
        <v>34</v>
      </c>
      <c r="D24" s="55"/>
      <c r="E24" s="51"/>
      <c r="G24" s="58" t="s">
        <v>56</v>
      </c>
      <c r="H24" s="54"/>
      <c r="I24" s="49"/>
    </row>
    <row r="25" spans="1:9" s="44" customFormat="1" ht="15.75" thickBot="1">
      <c r="B25" s="46"/>
      <c r="C25" s="53" t="s">
        <v>35</v>
      </c>
      <c r="D25" s="55"/>
      <c r="E25" s="51"/>
      <c r="G25" s="60"/>
      <c r="H25" s="63"/>
      <c r="I25" s="49"/>
    </row>
    <row r="26" spans="1:9" s="44" customFormat="1" ht="15.75" thickBot="1">
      <c r="B26" s="46"/>
      <c r="C26" s="56" t="s">
        <v>64</v>
      </c>
      <c r="D26" s="57"/>
      <c r="E26" s="51"/>
      <c r="G26" s="71" t="s">
        <v>57</v>
      </c>
      <c r="H26" s="54"/>
      <c r="I26" s="49"/>
    </row>
    <row r="27" spans="1:9" s="44" customFormat="1" ht="15.75" thickBot="1">
      <c r="B27" s="46"/>
      <c r="C27" s="53" t="s">
        <v>82</v>
      </c>
      <c r="D27" s="55"/>
      <c r="E27" s="51"/>
      <c r="G27" s="58" t="s">
        <v>58</v>
      </c>
      <c r="H27" s="54"/>
      <c r="I27" s="49"/>
    </row>
    <row r="28" spans="1:9" s="44" customFormat="1" ht="15.75" thickBot="1">
      <c r="B28" s="46"/>
      <c r="C28" s="58" t="s">
        <v>36</v>
      </c>
      <c r="D28" s="54"/>
      <c r="E28" s="51"/>
      <c r="G28" s="58" t="s">
        <v>59</v>
      </c>
      <c r="H28" s="57"/>
      <c r="I28" s="49"/>
    </row>
    <row r="29" spans="1:9" s="44" customFormat="1" ht="15">
      <c r="B29" s="46"/>
      <c r="C29" s="53"/>
      <c r="D29" s="59"/>
      <c r="E29" s="51"/>
      <c r="G29" s="52"/>
      <c r="H29" s="64"/>
      <c r="I29" s="49"/>
    </row>
    <row r="30" spans="1:9" s="44" customFormat="1" ht="15.75" thickBot="1">
      <c r="A30" s="60" t="s">
        <v>37</v>
      </c>
      <c r="B30" s="46"/>
      <c r="D30" s="61"/>
      <c r="E30" s="51"/>
      <c r="G30" s="71" t="s">
        <v>48</v>
      </c>
      <c r="H30" s="54"/>
      <c r="I30" s="49"/>
    </row>
    <row r="31" spans="1:9" s="44" customFormat="1" ht="15.75" thickBot="1">
      <c r="B31" s="46"/>
      <c r="C31" s="62" t="s">
        <v>38</v>
      </c>
      <c r="D31" s="54"/>
      <c r="E31" s="51"/>
      <c r="G31" s="58"/>
      <c r="H31" s="64"/>
      <c r="I31" s="49"/>
    </row>
    <row r="32" spans="1:9" s="44" customFormat="1" ht="15.75" thickBot="1">
      <c r="B32" s="46"/>
      <c r="C32" s="62" t="s">
        <v>39</v>
      </c>
      <c r="D32" s="54"/>
      <c r="E32" s="51"/>
      <c r="G32" s="58" t="s">
        <v>49</v>
      </c>
      <c r="H32" s="65"/>
      <c r="I32" s="49"/>
    </row>
    <row r="33" spans="1:9" s="44" customFormat="1" ht="15.75" thickBot="1">
      <c r="B33" s="46"/>
      <c r="C33" s="62" t="s">
        <v>40</v>
      </c>
      <c r="D33" s="54"/>
      <c r="E33" s="51"/>
      <c r="G33" s="58"/>
      <c r="H33" s="59"/>
      <c r="I33" s="49"/>
    </row>
    <row r="34" spans="1:9" s="44" customFormat="1" ht="15.75" thickBot="1">
      <c r="B34" s="46"/>
      <c r="C34" s="62" t="s">
        <v>41</v>
      </c>
      <c r="D34" s="54"/>
      <c r="E34" s="51"/>
      <c r="G34" s="58" t="s">
        <v>50</v>
      </c>
      <c r="H34" s="65"/>
      <c r="I34" s="49"/>
    </row>
    <row r="35" spans="1:9" s="44" customFormat="1" ht="15.75" thickBot="1">
      <c r="B35" s="46"/>
      <c r="C35" s="62" t="s">
        <v>42</v>
      </c>
      <c r="D35" s="54"/>
      <c r="E35" s="51"/>
      <c r="G35" s="58"/>
      <c r="H35" s="59"/>
      <c r="I35" s="49"/>
    </row>
    <row r="36" spans="1:9" s="44" customFormat="1" ht="15.75" thickBot="1">
      <c r="B36" s="46"/>
      <c r="C36" s="62" t="s">
        <v>43</v>
      </c>
      <c r="D36" s="54"/>
      <c r="E36" s="51"/>
      <c r="G36" s="69" t="s">
        <v>154</v>
      </c>
      <c r="H36" s="54"/>
      <c r="I36" s="49"/>
    </row>
    <row r="37" spans="1:9" s="44" customFormat="1" ht="15.75" thickBot="1">
      <c r="B37" s="46"/>
      <c r="C37" s="62" t="s">
        <v>44</v>
      </c>
      <c r="D37" s="54"/>
      <c r="E37" s="51"/>
      <c r="G37" s="68"/>
      <c r="H37" s="61"/>
      <c r="I37" s="49"/>
    </row>
    <row r="38" spans="1:9" s="44" customFormat="1" ht="15.75" thickBot="1">
      <c r="B38" s="46"/>
      <c r="C38" s="67" t="s">
        <v>65</v>
      </c>
      <c r="D38" s="57"/>
      <c r="E38" s="51"/>
      <c r="G38" s="69" t="s">
        <v>60</v>
      </c>
      <c r="H38" s="54"/>
      <c r="I38" s="49"/>
    </row>
    <row r="39" spans="1:9" s="44" customFormat="1" ht="15.75" thickBot="1">
      <c r="B39" s="46"/>
      <c r="C39" s="67" t="s">
        <v>45</v>
      </c>
      <c r="D39" s="57"/>
      <c r="E39" s="51"/>
      <c r="G39" s="70"/>
      <c r="H39" s="66"/>
      <c r="I39" s="49"/>
    </row>
    <row r="40" spans="1:9" s="44" customFormat="1" ht="15.75" thickBot="1">
      <c r="B40" s="46"/>
      <c r="C40" s="62" t="s">
        <v>46</v>
      </c>
      <c r="D40" s="54"/>
      <c r="E40" s="51"/>
      <c r="G40" s="69" t="s">
        <v>61</v>
      </c>
      <c r="H40" s="54"/>
      <c r="I40" s="49"/>
    </row>
    <row r="41" spans="1:9" s="44" customFormat="1" ht="15.75" thickBot="1">
      <c r="B41" s="46"/>
      <c r="C41" s="62" t="s">
        <v>47</v>
      </c>
      <c r="D41" s="54"/>
      <c r="E41" s="51"/>
      <c r="G41" s="69" t="s">
        <v>62</v>
      </c>
      <c r="H41" s="54"/>
      <c r="I41" s="49"/>
    </row>
    <row r="42" spans="1:9" s="44" customFormat="1" ht="15">
      <c r="B42" s="46"/>
      <c r="C42" s="53"/>
      <c r="D42" s="59"/>
      <c r="E42" s="51"/>
      <c r="G42" s="69"/>
      <c r="H42" s="63"/>
      <c r="I42" s="49"/>
    </row>
    <row r="43" spans="1:9" s="44" customFormat="1" ht="15.75" thickBot="1">
      <c r="B43" s="46"/>
      <c r="C43" s="68" t="s">
        <v>52</v>
      </c>
      <c r="D43" s="54"/>
      <c r="E43" s="51"/>
      <c r="G43" s="69" t="s">
        <v>51</v>
      </c>
      <c r="H43" s="54"/>
      <c r="I43" s="49"/>
    </row>
    <row r="44" spans="1:9" s="44" customFormat="1" ht="15">
      <c r="B44" s="46"/>
      <c r="C44" s="46"/>
      <c r="G44" s="50"/>
      <c r="H44" s="51"/>
      <c r="I44" s="49"/>
    </row>
    <row r="45" spans="1:9" ht="18.75" thickBot="1">
      <c r="B45" s="8" t="s">
        <v>79</v>
      </c>
      <c r="C45" s="475"/>
      <c r="D45" s="475"/>
      <c r="E45" s="475"/>
      <c r="F45" s="475"/>
      <c r="G45" s="475"/>
      <c r="H45" s="475"/>
    </row>
    <row r="46" spans="1:9" ht="19.5" thickBot="1">
      <c r="A46" s="9"/>
      <c r="B46" s="10"/>
      <c r="C46" s="471"/>
      <c r="D46" s="471"/>
      <c r="E46" s="471"/>
      <c r="F46" s="471"/>
      <c r="G46" s="471"/>
      <c r="H46" s="471"/>
    </row>
    <row r="47" spans="1:9" ht="19.5" customHeight="1" thickBot="1">
      <c r="C47" s="471"/>
      <c r="D47" s="471"/>
      <c r="E47" s="471"/>
      <c r="F47" s="471"/>
      <c r="G47" s="471"/>
      <c r="H47" s="471"/>
    </row>
  </sheetData>
  <mergeCells count="20">
    <mergeCell ref="A9:H9"/>
    <mergeCell ref="C14:G14"/>
    <mergeCell ref="C15:G15"/>
    <mergeCell ref="C1:H1"/>
    <mergeCell ref="C2:H2"/>
    <mergeCell ref="C3:H3"/>
    <mergeCell ref="C4:H4"/>
    <mergeCell ref="C5:H5"/>
    <mergeCell ref="C6:H6"/>
    <mergeCell ref="C7:H7"/>
    <mergeCell ref="C47:H47"/>
    <mergeCell ref="D20:F20"/>
    <mergeCell ref="C46:H46"/>
    <mergeCell ref="B12:C12"/>
    <mergeCell ref="G12:H12"/>
    <mergeCell ref="C16:G16"/>
    <mergeCell ref="C17:G17"/>
    <mergeCell ref="C18:G18"/>
    <mergeCell ref="D21:E21"/>
    <mergeCell ref="C45:H45"/>
  </mergeCells>
  <phoneticPr fontId="2" type="noConversion"/>
  <pageMargins left="0.19685039370078741" right="0.19685039370078741" top="0.19685039370078741" bottom="0.19685039370078741" header="0.19685039370078741" footer="0.19685039370078741"/>
  <pageSetup scale="97" orientation="portrait" r:id="rId1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I46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9" s="268" customFormat="1" ht="45">
      <c r="A1" s="344"/>
      <c r="B1" s="344"/>
      <c r="C1" s="349"/>
      <c r="D1" s="349"/>
      <c r="E1" s="349"/>
      <c r="F1" s="349"/>
      <c r="G1" s="349"/>
      <c r="H1" s="349"/>
    </row>
    <row r="2" spans="1:9" s="268" customFormat="1" ht="20.25" customHeight="1">
      <c r="B2" s="345"/>
      <c r="C2" s="350"/>
      <c r="D2" s="350"/>
      <c r="E2" s="350"/>
      <c r="F2" s="350"/>
      <c r="G2" s="350"/>
      <c r="H2" s="350"/>
    </row>
    <row r="3" spans="1:9" s="268" customFormat="1" ht="20.25" customHeight="1">
      <c r="C3" s="350"/>
      <c r="D3" s="350"/>
      <c r="E3" s="350"/>
      <c r="F3" s="350"/>
      <c r="G3" s="350"/>
      <c r="H3" s="350"/>
    </row>
    <row r="4" spans="1:9" s="268" customFormat="1" ht="20.25" customHeight="1">
      <c r="C4" s="350"/>
      <c r="D4" s="350"/>
      <c r="E4" s="350"/>
      <c r="F4" s="350"/>
      <c r="G4" s="350"/>
      <c r="H4" s="350"/>
    </row>
    <row r="5" spans="1:9" s="268" customFormat="1" ht="20.25">
      <c r="B5" s="3"/>
      <c r="C5" s="350"/>
      <c r="D5" s="350"/>
      <c r="E5" s="350"/>
      <c r="F5" s="350"/>
      <c r="G5" s="350"/>
      <c r="H5" s="350"/>
    </row>
    <row r="6" spans="1:9" s="268" customFormat="1" ht="20.25">
      <c r="B6" s="3"/>
      <c r="C6" s="350"/>
      <c r="D6" s="350"/>
      <c r="E6" s="350"/>
      <c r="F6" s="350"/>
      <c r="G6" s="350"/>
      <c r="H6" s="350"/>
    </row>
    <row r="7" spans="1:9" s="268" customFormat="1" ht="20.25">
      <c r="B7" s="3"/>
      <c r="C7" s="350"/>
      <c r="D7" s="350"/>
      <c r="E7" s="350"/>
      <c r="F7" s="350"/>
      <c r="G7" s="350"/>
      <c r="H7" s="350"/>
    </row>
    <row r="9" spans="1:9" ht="26.25">
      <c r="A9" s="360"/>
      <c r="B9" s="360"/>
      <c r="C9" s="360"/>
      <c r="D9" s="360"/>
      <c r="E9" s="360"/>
      <c r="F9" s="360"/>
      <c r="G9" s="360"/>
      <c r="H9" s="360"/>
    </row>
    <row r="11" spans="1:9" ht="15.75">
      <c r="B11" s="7" t="s">
        <v>2</v>
      </c>
    </row>
    <row r="12" spans="1:9" ht="16.5" thickBot="1">
      <c r="A12" s="7" t="s">
        <v>3</v>
      </c>
      <c r="B12" s="368">
        <f ca="1">TODAY()</f>
        <v>42285</v>
      </c>
      <c r="C12" s="368"/>
      <c r="F12" s="7" t="s">
        <v>83</v>
      </c>
      <c r="G12" s="480" t="s">
        <v>172</v>
      </c>
      <c r="H12" s="480"/>
    </row>
    <row r="13" spans="1:9" s="44" customFormat="1" ht="15">
      <c r="B13" s="46"/>
      <c r="C13" s="46"/>
      <c r="G13" s="47"/>
      <c r="H13" s="48"/>
      <c r="I13" s="49"/>
    </row>
    <row r="14" spans="1:9" s="44" customFormat="1" ht="15.75" thickBot="1">
      <c r="B14" s="45" t="s">
        <v>27</v>
      </c>
      <c r="C14" s="476"/>
      <c r="D14" s="476"/>
      <c r="E14" s="476"/>
      <c r="F14" s="476"/>
      <c r="G14" s="476"/>
      <c r="H14" s="51"/>
      <c r="I14" s="49"/>
    </row>
    <row r="15" spans="1:9" s="44" customFormat="1" ht="15.75" thickBot="1">
      <c r="B15" s="45" t="s">
        <v>28</v>
      </c>
      <c r="C15" s="474"/>
      <c r="D15" s="474"/>
      <c r="E15" s="474"/>
      <c r="F15" s="474"/>
      <c r="G15" s="474"/>
      <c r="H15" s="51"/>
      <c r="I15" s="49"/>
    </row>
    <row r="16" spans="1:9" s="44" customFormat="1" ht="15.75" thickBot="1">
      <c r="B16" s="45" t="s">
        <v>29</v>
      </c>
      <c r="C16" s="474"/>
      <c r="D16" s="474"/>
      <c r="E16" s="474"/>
      <c r="F16" s="474"/>
      <c r="G16" s="474"/>
      <c r="H16" s="51"/>
      <c r="I16" s="49"/>
    </row>
    <row r="17" spans="1:9" s="44" customFormat="1" ht="15.75" thickBot="1">
      <c r="B17" s="45" t="s">
        <v>30</v>
      </c>
      <c r="C17" s="474"/>
      <c r="D17" s="474"/>
      <c r="E17" s="474"/>
      <c r="F17" s="474"/>
      <c r="G17" s="474"/>
      <c r="H17" s="51"/>
      <c r="I17" s="49"/>
    </row>
    <row r="18" spans="1:9" s="44" customFormat="1" ht="15.75" thickBot="1">
      <c r="B18" s="83" t="s">
        <v>73</v>
      </c>
      <c r="C18" s="474"/>
      <c r="D18" s="474"/>
      <c r="E18" s="474"/>
      <c r="F18" s="474"/>
      <c r="G18" s="474"/>
      <c r="H18" s="51"/>
      <c r="I18" s="49"/>
    </row>
    <row r="19" spans="1:9" s="44" customFormat="1" ht="15">
      <c r="A19" s="52"/>
      <c r="B19" s="46"/>
      <c r="D19" s="63"/>
      <c r="G19" s="50"/>
      <c r="H19" s="51"/>
      <c r="I19" s="49"/>
    </row>
    <row r="20" spans="1:9" s="44" customFormat="1" ht="15.75" thickBot="1">
      <c r="B20" s="46"/>
      <c r="C20" s="53" t="s">
        <v>32</v>
      </c>
      <c r="D20" s="472" t="s">
        <v>182</v>
      </c>
      <c r="E20" s="472"/>
      <c r="F20" s="472"/>
      <c r="G20" s="472"/>
      <c r="H20" s="61"/>
      <c r="I20" s="49"/>
    </row>
    <row r="21" spans="1:9" s="44" customFormat="1" ht="15.75" thickBot="1">
      <c r="B21" s="46"/>
      <c r="C21" s="53" t="s">
        <v>31</v>
      </c>
      <c r="D21" s="482" t="s">
        <v>173</v>
      </c>
      <c r="E21" s="482"/>
      <c r="F21" s="482"/>
      <c r="G21" s="482"/>
      <c r="H21" s="76"/>
      <c r="I21" s="49"/>
    </row>
    <row r="22" spans="1:9" s="44" customFormat="1" ht="15.75" thickBot="1">
      <c r="B22" s="46"/>
      <c r="C22" s="53" t="s">
        <v>63</v>
      </c>
      <c r="D22" s="54" t="s">
        <v>175</v>
      </c>
      <c r="E22" s="53" t="s">
        <v>147</v>
      </c>
      <c r="F22" s="479" t="s">
        <v>174</v>
      </c>
      <c r="G22" s="479"/>
      <c r="H22" s="61"/>
      <c r="I22" s="49"/>
    </row>
    <row r="23" spans="1:9" s="44" customFormat="1" ht="15.75" thickBot="1">
      <c r="B23" s="46"/>
      <c r="C23" s="53" t="s">
        <v>183</v>
      </c>
      <c r="D23" s="55" t="s">
        <v>152</v>
      </c>
      <c r="E23" s="51"/>
      <c r="G23" s="60"/>
      <c r="H23" s="63"/>
      <c r="I23" s="49"/>
    </row>
    <row r="24" spans="1:9" s="44" customFormat="1" ht="15.75" thickBot="1">
      <c r="B24" s="46"/>
      <c r="C24" s="53" t="s">
        <v>184</v>
      </c>
      <c r="D24" s="55"/>
      <c r="E24" s="51"/>
      <c r="G24" s="60"/>
      <c r="H24" s="63"/>
      <c r="I24" s="49"/>
    </row>
    <row r="25" spans="1:9" s="44" customFormat="1" ht="15.75" thickBot="1">
      <c r="B25" s="46"/>
      <c r="C25" s="56" t="s">
        <v>185</v>
      </c>
      <c r="D25" s="57"/>
      <c r="E25" s="51"/>
      <c r="I25" s="49"/>
    </row>
    <row r="26" spans="1:9" s="44" customFormat="1" ht="15.75" thickBot="1">
      <c r="B26" s="46"/>
      <c r="C26" s="53" t="s">
        <v>186</v>
      </c>
      <c r="D26" s="55"/>
      <c r="E26" s="51"/>
      <c r="G26" s="68"/>
      <c r="H26" s="61"/>
      <c r="I26" s="49"/>
    </row>
    <row r="27" spans="1:9" s="44" customFormat="1" ht="15.75" thickBot="1">
      <c r="B27" s="46"/>
      <c r="C27" s="58" t="s">
        <v>187</v>
      </c>
      <c r="D27" s="54"/>
      <c r="E27" s="51"/>
      <c r="G27" s="68"/>
      <c r="H27" s="61"/>
      <c r="I27" s="49"/>
    </row>
    <row r="28" spans="1:9" s="44" customFormat="1" ht="15.75" thickBot="1">
      <c r="B28" s="46"/>
      <c r="C28" s="58" t="s">
        <v>188</v>
      </c>
      <c r="D28" s="54" t="s">
        <v>181</v>
      </c>
      <c r="E28" s="78" t="s">
        <v>70</v>
      </c>
      <c r="F28" s="477" t="s">
        <v>176</v>
      </c>
      <c r="G28" s="477"/>
      <c r="H28" s="477"/>
      <c r="I28" s="49"/>
    </row>
    <row r="29" spans="1:9" s="44" customFormat="1" ht="15.75" thickBot="1">
      <c r="B29" s="46"/>
      <c r="C29" s="58"/>
      <c r="D29" s="61"/>
      <c r="E29" s="51"/>
      <c r="F29" s="477"/>
      <c r="G29" s="477"/>
      <c r="H29" s="477"/>
      <c r="I29" s="49"/>
    </row>
    <row r="30" spans="1:9" s="44" customFormat="1" ht="15">
      <c r="B30" s="46"/>
      <c r="C30" s="53"/>
      <c r="D30" s="59"/>
      <c r="E30" s="51"/>
      <c r="G30" s="52"/>
      <c r="H30" s="64"/>
      <c r="I30" s="49"/>
    </row>
    <row r="31" spans="1:9" s="44" customFormat="1" ht="15.75" thickBot="1">
      <c r="A31" s="60" t="s">
        <v>37</v>
      </c>
      <c r="B31" s="46"/>
      <c r="C31" s="62" t="s">
        <v>38</v>
      </c>
      <c r="D31" s="54"/>
      <c r="E31" s="51"/>
      <c r="G31" s="58" t="s">
        <v>50</v>
      </c>
      <c r="H31" s="65"/>
      <c r="I31" s="49"/>
    </row>
    <row r="32" spans="1:9" s="44" customFormat="1" ht="15.75" thickBot="1">
      <c r="B32" s="46"/>
      <c r="C32" s="62" t="s">
        <v>39</v>
      </c>
      <c r="D32" s="54"/>
      <c r="E32" s="51"/>
      <c r="G32" s="58"/>
      <c r="H32" s="59"/>
      <c r="I32" s="49"/>
    </row>
    <row r="33" spans="2:9" s="44" customFormat="1" ht="15.75" thickBot="1">
      <c r="B33" s="46"/>
      <c r="C33" s="62" t="s">
        <v>40</v>
      </c>
      <c r="D33" s="54"/>
      <c r="E33" s="51"/>
      <c r="G33" s="69" t="s">
        <v>53</v>
      </c>
      <c r="H33" s="54"/>
      <c r="I33" s="49"/>
    </row>
    <row r="34" spans="2:9" s="44" customFormat="1" ht="15.75" thickBot="1">
      <c r="B34" s="46"/>
      <c r="C34" s="62" t="s">
        <v>41</v>
      </c>
      <c r="D34" s="54"/>
      <c r="E34" s="51"/>
      <c r="G34" s="68"/>
      <c r="H34" s="61"/>
      <c r="I34" s="49"/>
    </row>
    <row r="35" spans="2:9" s="44" customFormat="1" ht="15.75" thickBot="1">
      <c r="B35" s="46"/>
      <c r="C35" s="62" t="s">
        <v>42</v>
      </c>
      <c r="D35" s="54"/>
      <c r="E35" s="51"/>
      <c r="G35" s="67" t="s">
        <v>71</v>
      </c>
      <c r="H35" s="54"/>
      <c r="I35" s="49"/>
    </row>
    <row r="36" spans="2:9" s="44" customFormat="1" ht="15.75" thickBot="1">
      <c r="B36" s="46"/>
      <c r="C36" s="62" t="s">
        <v>43</v>
      </c>
      <c r="D36" s="54"/>
      <c r="E36" s="51"/>
      <c r="G36" s="67" t="s">
        <v>72</v>
      </c>
      <c r="H36" s="57"/>
      <c r="I36" s="49"/>
    </row>
    <row r="37" spans="2:9" s="44" customFormat="1" ht="15.75" thickBot="1">
      <c r="B37" s="46"/>
      <c r="C37" s="62" t="s">
        <v>44</v>
      </c>
      <c r="D37" s="54"/>
      <c r="E37" s="51"/>
      <c r="I37" s="49"/>
    </row>
    <row r="38" spans="2:9" s="44" customFormat="1" ht="15.75" thickBot="1">
      <c r="B38" s="46"/>
      <c r="C38" s="62" t="s">
        <v>46</v>
      </c>
      <c r="D38" s="54"/>
      <c r="E38" s="51"/>
      <c r="G38" s="68" t="s">
        <v>52</v>
      </c>
      <c r="H38" s="54"/>
      <c r="I38" s="49"/>
    </row>
    <row r="39" spans="2:9" s="44" customFormat="1" ht="15.75" thickBot="1">
      <c r="B39" s="46"/>
      <c r="C39" s="62" t="s">
        <v>47</v>
      </c>
      <c r="D39" s="54"/>
      <c r="E39" s="51"/>
      <c r="I39" s="49"/>
    </row>
    <row r="40" spans="2:9" s="44" customFormat="1" ht="15">
      <c r="B40" s="46"/>
      <c r="E40" s="51"/>
      <c r="G40" s="67"/>
      <c r="H40" s="77"/>
      <c r="I40" s="49"/>
    </row>
    <row r="41" spans="2:9" s="79" customFormat="1" ht="18.75" thickBot="1">
      <c r="B41" s="8" t="s">
        <v>66</v>
      </c>
      <c r="C41" s="481" t="s">
        <v>177</v>
      </c>
      <c r="D41" s="481"/>
      <c r="E41" s="481"/>
      <c r="F41" s="481"/>
      <c r="G41" s="481"/>
      <c r="H41" s="481"/>
      <c r="I41" s="80"/>
    </row>
    <row r="42" spans="2:9" s="79" customFormat="1" ht="19.5" thickBot="1">
      <c r="B42" s="10"/>
      <c r="C42" s="478" t="s">
        <v>178</v>
      </c>
      <c r="D42" s="478"/>
      <c r="E42" s="478"/>
      <c r="F42" s="478"/>
      <c r="G42" s="478"/>
      <c r="H42" s="478"/>
      <c r="I42" s="80"/>
    </row>
    <row r="43" spans="2:9" s="79" customFormat="1" ht="18.75" thickBot="1">
      <c r="B43" s="81"/>
      <c r="C43" s="478" t="s">
        <v>179</v>
      </c>
      <c r="D43" s="478"/>
      <c r="E43" s="478"/>
      <c r="F43" s="478"/>
      <c r="G43" s="478"/>
      <c r="H43" s="478"/>
      <c r="I43" s="80"/>
    </row>
    <row r="44" spans="2:9" s="79" customFormat="1" ht="18.75" thickBot="1">
      <c r="B44" s="81"/>
      <c r="C44" s="478" t="s">
        <v>180</v>
      </c>
      <c r="D44" s="478"/>
      <c r="E44" s="478"/>
      <c r="F44" s="478"/>
      <c r="G44" s="478"/>
      <c r="H44" s="478"/>
      <c r="I44" s="80"/>
    </row>
    <row r="45" spans="2:9" s="79" customFormat="1" ht="18.75" thickBot="1">
      <c r="B45" s="81"/>
      <c r="C45" s="478"/>
      <c r="D45" s="478"/>
      <c r="E45" s="478"/>
      <c r="F45" s="478"/>
      <c r="G45" s="478"/>
      <c r="H45" s="478"/>
      <c r="I45" s="80"/>
    </row>
    <row r="46" spans="2:9" s="9" customFormat="1" ht="18.75" thickBot="1">
      <c r="C46" s="478"/>
      <c r="D46" s="478"/>
      <c r="E46" s="478"/>
      <c r="F46" s="478"/>
      <c r="G46" s="478"/>
      <c r="H46" s="478"/>
      <c r="I46" s="82"/>
    </row>
  </sheetData>
  <mergeCells count="26">
    <mergeCell ref="C7:H7"/>
    <mergeCell ref="C14:G14"/>
    <mergeCell ref="C46:H46"/>
    <mergeCell ref="C41:H41"/>
    <mergeCell ref="C42:H42"/>
    <mergeCell ref="D20:G20"/>
    <mergeCell ref="D21:G21"/>
    <mergeCell ref="F28:H28"/>
    <mergeCell ref="C44:H44"/>
    <mergeCell ref="C45:H45"/>
    <mergeCell ref="C1:H1"/>
    <mergeCell ref="C2:H2"/>
    <mergeCell ref="C3:H3"/>
    <mergeCell ref="F29:H29"/>
    <mergeCell ref="C43:H43"/>
    <mergeCell ref="F22:G22"/>
    <mergeCell ref="B12:C12"/>
    <mergeCell ref="G12:H12"/>
    <mergeCell ref="C16:G16"/>
    <mergeCell ref="C15:G15"/>
    <mergeCell ref="A9:H9"/>
    <mergeCell ref="C17:G17"/>
    <mergeCell ref="C18:G18"/>
    <mergeCell ref="C4:H4"/>
    <mergeCell ref="C5:H5"/>
    <mergeCell ref="C6:H6"/>
  </mergeCells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6.5" thickBot="1">
      <c r="A11" s="4"/>
      <c r="B11" s="7" t="s">
        <v>2</v>
      </c>
      <c r="C11" s="32">
        <v>1</v>
      </c>
      <c r="D11" s="380"/>
      <c r="E11" s="380"/>
      <c r="F11" s="7" t="s">
        <v>12</v>
      </c>
      <c r="G11" s="483" t="s">
        <v>80</v>
      </c>
      <c r="H11" s="484"/>
    </row>
    <row r="12" spans="1:8" ht="15.75">
      <c r="A12" s="7" t="s">
        <v>3</v>
      </c>
      <c r="B12" s="368">
        <f ca="1">TODAY()</f>
        <v>42285</v>
      </c>
      <c r="C12" s="368"/>
      <c r="F12" s="7"/>
      <c r="G12" s="432"/>
      <c r="H12" s="43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14"/>
      <c r="C16" s="460"/>
      <c r="D16" s="358"/>
      <c r="E16" s="358"/>
      <c r="F16" s="358"/>
      <c r="G16" s="359"/>
      <c r="H16" s="73"/>
    </row>
    <row r="17" spans="1:8">
      <c r="A17" s="31"/>
      <c r="B17" s="31"/>
      <c r="C17" s="351"/>
      <c r="D17" s="358"/>
      <c r="E17" s="358"/>
      <c r="F17" s="358"/>
      <c r="G17" s="359"/>
      <c r="H17" s="20"/>
    </row>
    <row r="18" spans="1:8">
      <c r="A18" s="27"/>
      <c r="B18" s="27"/>
      <c r="C18" s="351"/>
      <c r="D18" s="352"/>
      <c r="E18" s="352"/>
      <c r="F18" s="352"/>
      <c r="G18" s="385"/>
      <c r="H18" s="20"/>
    </row>
    <row r="19" spans="1:8">
      <c r="A19" s="27"/>
      <c r="B19" s="25"/>
      <c r="C19" s="351"/>
      <c r="D19" s="352"/>
      <c r="E19" s="352"/>
      <c r="F19" s="352"/>
      <c r="G19" s="385"/>
      <c r="H19" s="20"/>
    </row>
    <row r="20" spans="1:8">
      <c r="A20" s="31"/>
      <c r="B20" s="14"/>
      <c r="C20" s="461"/>
      <c r="D20" s="358"/>
      <c r="E20" s="358"/>
      <c r="F20" s="358"/>
      <c r="G20" s="359"/>
      <c r="H20" s="13"/>
    </row>
    <row r="21" spans="1:8">
      <c r="A21" s="31"/>
      <c r="B21" s="14"/>
      <c r="C21" s="461"/>
      <c r="D21" s="358"/>
      <c r="E21" s="358"/>
      <c r="F21" s="358"/>
      <c r="G21" s="359"/>
      <c r="H21" s="13"/>
    </row>
    <row r="22" spans="1:8">
      <c r="A22" s="31"/>
      <c r="B22" s="14"/>
      <c r="C22" s="461"/>
      <c r="D22" s="358"/>
      <c r="E22" s="358"/>
      <c r="F22" s="358"/>
      <c r="G22" s="359"/>
      <c r="H22" s="13"/>
    </row>
    <row r="23" spans="1:8">
      <c r="A23" s="31"/>
      <c r="B23" s="14"/>
      <c r="C23" s="461"/>
      <c r="D23" s="358"/>
      <c r="E23" s="358"/>
      <c r="F23" s="358"/>
      <c r="G23" s="359"/>
      <c r="H23" s="13"/>
    </row>
    <row r="24" spans="1:8">
      <c r="A24" s="31"/>
      <c r="B24" s="14"/>
      <c r="C24" s="461"/>
      <c r="D24" s="358"/>
      <c r="E24" s="358"/>
      <c r="F24" s="358"/>
      <c r="G24" s="359"/>
      <c r="H24" s="13"/>
    </row>
    <row r="25" spans="1:8">
      <c r="A25" s="31"/>
      <c r="B25" s="14"/>
      <c r="C25" s="46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4"/>
      <c r="C28" s="461"/>
      <c r="D28" s="358"/>
      <c r="E28" s="358"/>
      <c r="F28" s="358"/>
      <c r="G28" s="359"/>
      <c r="H28" s="13"/>
    </row>
    <row r="29" spans="1:8">
      <c r="A29" s="18"/>
      <c r="B29" s="19"/>
      <c r="C29" s="351"/>
      <c r="D29" s="357"/>
      <c r="E29" s="357"/>
      <c r="F29" s="357"/>
      <c r="G29" s="367"/>
      <c r="H29" s="20"/>
    </row>
    <row r="30" spans="1:8">
      <c r="A30" s="18"/>
      <c r="B30" s="19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19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34"/>
      <c r="B39" s="22"/>
      <c r="C39" s="354"/>
      <c r="D39" s="355"/>
      <c r="E39" s="355"/>
      <c r="F39" s="355"/>
      <c r="G39" s="356"/>
      <c r="H39" s="29"/>
    </row>
    <row r="40" spans="1:9">
      <c r="A40" s="34"/>
      <c r="B40" s="22"/>
      <c r="C40" s="354"/>
      <c r="D40" s="355"/>
      <c r="E40" s="355"/>
      <c r="F40" s="355"/>
      <c r="G40" s="356"/>
      <c r="H40" s="28"/>
      <c r="I40" s="24"/>
    </row>
    <row r="41" spans="1:9" ht="18">
      <c r="A41" s="8" t="s">
        <v>8</v>
      </c>
      <c r="B41" s="9"/>
    </row>
    <row r="42" spans="1:9" ht="18.75">
      <c r="A42" s="9"/>
      <c r="B42" s="10" t="s">
        <v>14</v>
      </c>
    </row>
  </sheetData>
  <mergeCells count="39">
    <mergeCell ref="A9:H9"/>
    <mergeCell ref="D11:E11"/>
    <mergeCell ref="C28:G28"/>
    <mergeCell ref="C1:H1"/>
    <mergeCell ref="C2:H2"/>
    <mergeCell ref="C3:H3"/>
    <mergeCell ref="C4:H4"/>
    <mergeCell ref="C5:H5"/>
    <mergeCell ref="C6:H6"/>
    <mergeCell ref="C7:H7"/>
    <mergeCell ref="C14:G14"/>
    <mergeCell ref="C15:G15"/>
    <mergeCell ref="G11:H11"/>
    <mergeCell ref="B12:C12"/>
    <mergeCell ref="C23:G23"/>
    <mergeCell ref="C24:G24"/>
    <mergeCell ref="C38:G38"/>
    <mergeCell ref="C37:G37"/>
    <mergeCell ref="C35:G35"/>
    <mergeCell ref="C34:G34"/>
    <mergeCell ref="C30:G30"/>
    <mergeCell ref="C31:G31"/>
    <mergeCell ref="C32:G32"/>
    <mergeCell ref="C29:G29"/>
    <mergeCell ref="C36:G36"/>
    <mergeCell ref="C25:G25"/>
    <mergeCell ref="G12:H12"/>
    <mergeCell ref="C40:G40"/>
    <mergeCell ref="C16:G16"/>
    <mergeCell ref="C17:G17"/>
    <mergeCell ref="C18:G18"/>
    <mergeCell ref="C19:G19"/>
    <mergeCell ref="C20:G20"/>
    <mergeCell ref="C21:G21"/>
    <mergeCell ref="C22:G22"/>
    <mergeCell ref="C33:G33"/>
    <mergeCell ref="C27:G27"/>
    <mergeCell ref="C39:G39"/>
    <mergeCell ref="C26:G26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6.5" thickBot="1">
      <c r="A11" s="4"/>
      <c r="B11" s="7" t="s">
        <v>2</v>
      </c>
      <c r="C11" s="32"/>
      <c r="D11" s="380"/>
      <c r="E11" s="380"/>
      <c r="F11" s="7" t="s">
        <v>12</v>
      </c>
      <c r="G11" s="483" t="s">
        <v>22</v>
      </c>
      <c r="H11" s="484"/>
    </row>
    <row r="12" spans="1:8" ht="15.75">
      <c r="A12" s="7" t="s">
        <v>3</v>
      </c>
      <c r="B12" s="368">
        <f ca="1">TODAY()</f>
        <v>42285</v>
      </c>
      <c r="C12" s="368"/>
      <c r="F12" s="7"/>
      <c r="G12" s="432"/>
      <c r="H12" s="43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19"/>
      <c r="C16" s="351"/>
      <c r="D16" s="358"/>
      <c r="E16" s="358"/>
      <c r="F16" s="358"/>
      <c r="G16" s="359"/>
      <c r="H16" s="20"/>
    </row>
    <row r="17" spans="1:8">
      <c r="A17" s="31"/>
      <c r="B17" s="31"/>
      <c r="C17" s="461"/>
      <c r="D17" s="358"/>
      <c r="E17" s="358"/>
      <c r="F17" s="358"/>
      <c r="G17" s="359"/>
      <c r="H17" s="13"/>
    </row>
    <row r="18" spans="1:8">
      <c r="A18" s="31"/>
      <c r="B18" s="14"/>
      <c r="C18" s="460"/>
      <c r="D18" s="358"/>
      <c r="E18" s="358"/>
      <c r="F18" s="358"/>
      <c r="G18" s="359"/>
      <c r="H18" s="73"/>
    </row>
    <row r="19" spans="1:8">
      <c r="A19" s="31"/>
      <c r="B19" s="14"/>
      <c r="C19" s="461"/>
      <c r="D19" s="358"/>
      <c r="E19" s="358"/>
      <c r="F19" s="358"/>
      <c r="G19" s="359"/>
      <c r="H19" s="13"/>
    </row>
    <row r="20" spans="1:8">
      <c r="A20" s="31"/>
      <c r="B20" s="14"/>
      <c r="C20" s="460"/>
      <c r="D20" s="358"/>
      <c r="E20" s="358"/>
      <c r="F20" s="358"/>
      <c r="G20" s="359"/>
      <c r="H20" s="73"/>
    </row>
    <row r="21" spans="1:8">
      <c r="A21" s="31"/>
      <c r="B21" s="14"/>
      <c r="C21" s="461"/>
      <c r="D21" s="358"/>
      <c r="E21" s="358"/>
      <c r="F21" s="358"/>
      <c r="G21" s="359"/>
      <c r="H21" s="13"/>
    </row>
    <row r="22" spans="1:8">
      <c r="A22" s="31"/>
      <c r="B22" s="14"/>
      <c r="C22" s="460"/>
      <c r="D22" s="358"/>
      <c r="E22" s="358"/>
      <c r="F22" s="358"/>
      <c r="G22" s="359"/>
      <c r="H22" s="73"/>
    </row>
    <row r="23" spans="1:8">
      <c r="A23" s="31"/>
      <c r="B23" s="14"/>
      <c r="C23" s="461"/>
      <c r="D23" s="358"/>
      <c r="E23" s="358"/>
      <c r="F23" s="358"/>
      <c r="G23" s="359"/>
      <c r="H23" s="13"/>
    </row>
    <row r="24" spans="1:8">
      <c r="A24" s="31"/>
      <c r="B24" s="14"/>
      <c r="C24" s="460"/>
      <c r="D24" s="358"/>
      <c r="E24" s="358"/>
      <c r="F24" s="358"/>
      <c r="G24" s="359"/>
      <c r="H24" s="73"/>
    </row>
    <row r="25" spans="1:8">
      <c r="A25" s="31"/>
      <c r="B25" s="14"/>
      <c r="C25" s="46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4"/>
      <c r="C28" s="461"/>
      <c r="D28" s="358"/>
      <c r="E28" s="358"/>
      <c r="F28" s="358"/>
      <c r="G28" s="359"/>
      <c r="H28" s="13"/>
    </row>
    <row r="29" spans="1:8">
      <c r="A29" s="18"/>
      <c r="B29" s="19"/>
      <c r="C29" s="351"/>
      <c r="D29" s="357"/>
      <c r="E29" s="357"/>
      <c r="F29" s="357"/>
      <c r="G29" s="367"/>
      <c r="H29" s="20"/>
    </row>
    <row r="30" spans="1:8">
      <c r="A30" s="18"/>
      <c r="B30" s="19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19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34"/>
      <c r="B39" s="22"/>
      <c r="C39" s="354"/>
      <c r="D39" s="355"/>
      <c r="E39" s="355"/>
      <c r="F39" s="355"/>
      <c r="G39" s="356"/>
      <c r="H39" s="29"/>
    </row>
    <row r="40" spans="1:9">
      <c r="A40" s="34"/>
      <c r="B40" s="22"/>
      <c r="C40" s="354"/>
      <c r="D40" s="355"/>
      <c r="E40" s="355"/>
      <c r="F40" s="355"/>
      <c r="G40" s="356"/>
      <c r="H40" s="28"/>
      <c r="I40" s="24"/>
    </row>
    <row r="41" spans="1:9" ht="18">
      <c r="A41" s="8" t="s">
        <v>8</v>
      </c>
      <c r="B41" s="9"/>
    </row>
    <row r="42" spans="1:9" ht="18.75">
      <c r="A42" s="9"/>
      <c r="B42" s="10" t="s">
        <v>14</v>
      </c>
    </row>
  </sheetData>
  <mergeCells count="39">
    <mergeCell ref="C6:H6"/>
    <mergeCell ref="C15:G15"/>
    <mergeCell ref="G11:H11"/>
    <mergeCell ref="B12:C12"/>
    <mergeCell ref="C1:H1"/>
    <mergeCell ref="C2:H2"/>
    <mergeCell ref="C3:H3"/>
    <mergeCell ref="C4:H4"/>
    <mergeCell ref="C5:H5"/>
    <mergeCell ref="C40:G40"/>
    <mergeCell ref="C16:G16"/>
    <mergeCell ref="C17:G17"/>
    <mergeCell ref="C18:G18"/>
    <mergeCell ref="C19:G19"/>
    <mergeCell ref="C20:G20"/>
    <mergeCell ref="C21:G21"/>
    <mergeCell ref="C22:G22"/>
    <mergeCell ref="C33:G33"/>
    <mergeCell ref="C39:G39"/>
    <mergeCell ref="C23:G23"/>
    <mergeCell ref="C24:G24"/>
    <mergeCell ref="C25:G25"/>
    <mergeCell ref="C26:G26"/>
    <mergeCell ref="C30:G30"/>
    <mergeCell ref="C31:G31"/>
    <mergeCell ref="C38:G38"/>
    <mergeCell ref="C36:G36"/>
    <mergeCell ref="C32:G32"/>
    <mergeCell ref="A9:H9"/>
    <mergeCell ref="C7:H7"/>
    <mergeCell ref="C37:G37"/>
    <mergeCell ref="D11:E11"/>
    <mergeCell ref="C28:G28"/>
    <mergeCell ref="C29:G29"/>
    <mergeCell ref="C14:G14"/>
    <mergeCell ref="G12:H12"/>
    <mergeCell ref="C34:G34"/>
    <mergeCell ref="C35:G35"/>
    <mergeCell ref="C27:G27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6.5" thickBot="1">
      <c r="A11" s="4"/>
      <c r="B11" s="7" t="s">
        <v>2</v>
      </c>
      <c r="C11" s="32"/>
      <c r="D11" s="380"/>
      <c r="E11" s="380"/>
      <c r="F11" s="7" t="s">
        <v>12</v>
      </c>
      <c r="G11" s="485"/>
      <c r="H11" s="486"/>
    </row>
    <row r="12" spans="1:8" ht="15.75">
      <c r="A12" s="7" t="s">
        <v>3</v>
      </c>
      <c r="B12" s="368">
        <f ca="1">TODAY()</f>
        <v>42285</v>
      </c>
      <c r="C12" s="368"/>
      <c r="F12" s="7"/>
      <c r="G12" s="432"/>
      <c r="H12" s="43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14"/>
      <c r="C16" s="461"/>
      <c r="D16" s="358"/>
      <c r="E16" s="358"/>
      <c r="F16" s="358"/>
      <c r="G16" s="359"/>
      <c r="H16" s="13"/>
    </row>
    <row r="17" spans="1:8">
      <c r="A17" s="31"/>
      <c r="B17" s="31"/>
      <c r="C17" s="461"/>
      <c r="D17" s="358"/>
      <c r="E17" s="358"/>
      <c r="F17" s="358"/>
      <c r="G17" s="359"/>
      <c r="H17" s="13"/>
    </row>
    <row r="18" spans="1:8">
      <c r="A18" s="31"/>
      <c r="B18" s="14"/>
      <c r="C18" s="461"/>
      <c r="D18" s="358"/>
      <c r="E18" s="358"/>
      <c r="F18" s="358"/>
      <c r="G18" s="359"/>
      <c r="H18" s="13"/>
    </row>
    <row r="19" spans="1:8">
      <c r="A19" s="31"/>
      <c r="B19" s="14"/>
      <c r="C19" s="461"/>
      <c r="D19" s="358"/>
      <c r="E19" s="358"/>
      <c r="F19" s="358"/>
      <c r="G19" s="359"/>
      <c r="H19" s="13" t="s">
        <v>15</v>
      </c>
    </row>
    <row r="20" spans="1:8">
      <c r="A20" s="31"/>
      <c r="B20" s="14"/>
      <c r="C20" s="461"/>
      <c r="D20" s="358"/>
      <c r="E20" s="358"/>
      <c r="F20" s="358"/>
      <c r="G20" s="359"/>
      <c r="H20" s="13"/>
    </row>
    <row r="21" spans="1:8">
      <c r="A21" s="31"/>
      <c r="B21" s="14"/>
      <c r="C21" s="461"/>
      <c r="D21" s="358"/>
      <c r="E21" s="358"/>
      <c r="F21" s="358"/>
      <c r="G21" s="359"/>
      <c r="H21" s="13"/>
    </row>
    <row r="22" spans="1:8">
      <c r="A22" s="31"/>
      <c r="B22" s="14"/>
      <c r="C22" s="461"/>
      <c r="D22" s="358"/>
      <c r="E22" s="358"/>
      <c r="F22" s="358"/>
      <c r="G22" s="359"/>
      <c r="H22" s="13"/>
    </row>
    <row r="23" spans="1:8">
      <c r="A23" s="31"/>
      <c r="B23" s="14"/>
      <c r="C23" s="461"/>
      <c r="D23" s="358"/>
      <c r="E23" s="358"/>
      <c r="F23" s="358"/>
      <c r="G23" s="359"/>
      <c r="H23" s="13"/>
    </row>
    <row r="24" spans="1:8">
      <c r="A24" s="31"/>
      <c r="B24" s="14"/>
      <c r="C24" s="461"/>
      <c r="D24" s="358"/>
      <c r="E24" s="358"/>
      <c r="F24" s="358"/>
      <c r="G24" s="359"/>
      <c r="H24" s="13"/>
    </row>
    <row r="25" spans="1:8">
      <c r="A25" s="31"/>
      <c r="B25" s="14"/>
      <c r="C25" s="46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4"/>
      <c r="C28" s="461"/>
      <c r="D28" s="358"/>
      <c r="E28" s="358"/>
      <c r="F28" s="358"/>
      <c r="G28" s="359"/>
      <c r="H28" s="13"/>
    </row>
    <row r="29" spans="1:8">
      <c r="A29" s="18"/>
      <c r="B29" s="19"/>
      <c r="C29" s="351"/>
      <c r="D29" s="357"/>
      <c r="E29" s="357"/>
      <c r="F29" s="357"/>
      <c r="G29" s="367"/>
      <c r="H29" s="20"/>
    </row>
    <row r="30" spans="1:8">
      <c r="A30" s="18"/>
      <c r="B30" s="19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19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34"/>
      <c r="B39" s="22"/>
      <c r="C39" s="354"/>
      <c r="D39" s="355"/>
      <c r="E39" s="355"/>
      <c r="F39" s="355"/>
      <c r="G39" s="356"/>
      <c r="H39" s="29"/>
    </row>
    <row r="40" spans="1:9">
      <c r="A40" s="34"/>
      <c r="B40" s="22"/>
      <c r="C40" s="354"/>
      <c r="D40" s="355"/>
      <c r="E40" s="355"/>
      <c r="F40" s="355"/>
      <c r="G40" s="356"/>
      <c r="H40" s="28"/>
      <c r="I40" s="24"/>
    </row>
    <row r="41" spans="1:9" ht="18">
      <c r="A41" s="8" t="s">
        <v>8</v>
      </c>
      <c r="B41" s="9"/>
    </row>
    <row r="42" spans="1:9" ht="18.75">
      <c r="A42" s="9"/>
      <c r="B42" s="10" t="s">
        <v>14</v>
      </c>
    </row>
  </sheetData>
  <mergeCells count="39">
    <mergeCell ref="A9:H9"/>
    <mergeCell ref="D11:E11"/>
    <mergeCell ref="C28:G28"/>
    <mergeCell ref="C1:H1"/>
    <mergeCell ref="C2:H2"/>
    <mergeCell ref="C3:H3"/>
    <mergeCell ref="C4:H4"/>
    <mergeCell ref="C5:H5"/>
    <mergeCell ref="C6:H6"/>
    <mergeCell ref="C7:H7"/>
    <mergeCell ref="C14:G14"/>
    <mergeCell ref="C15:G15"/>
    <mergeCell ref="G11:H11"/>
    <mergeCell ref="B12:C12"/>
    <mergeCell ref="C23:G23"/>
    <mergeCell ref="C24:G24"/>
    <mergeCell ref="C38:G38"/>
    <mergeCell ref="C37:G37"/>
    <mergeCell ref="C34:G34"/>
    <mergeCell ref="C35:G35"/>
    <mergeCell ref="C30:G30"/>
    <mergeCell ref="C31:G31"/>
    <mergeCell ref="C32:G32"/>
    <mergeCell ref="C29:G29"/>
    <mergeCell ref="C36:G36"/>
    <mergeCell ref="C25:G25"/>
    <mergeCell ref="G12:H12"/>
    <mergeCell ref="C40:G40"/>
    <mergeCell ref="C16:G16"/>
    <mergeCell ref="C17:G17"/>
    <mergeCell ref="C18:G18"/>
    <mergeCell ref="C19:G19"/>
    <mergeCell ref="C20:G20"/>
    <mergeCell ref="C21:G21"/>
    <mergeCell ref="C22:G22"/>
    <mergeCell ref="C33:G33"/>
    <mergeCell ref="C27:G27"/>
    <mergeCell ref="C39:G39"/>
    <mergeCell ref="C26:G26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6.5" thickBot="1">
      <c r="A11" s="4"/>
      <c r="B11" s="7" t="s">
        <v>2</v>
      </c>
      <c r="C11" s="32">
        <v>2</v>
      </c>
      <c r="D11" s="380"/>
      <c r="E11" s="380"/>
      <c r="F11" s="7" t="s">
        <v>12</v>
      </c>
      <c r="G11" s="483"/>
      <c r="H11" s="484"/>
    </row>
    <row r="12" spans="1:8" ht="15.75">
      <c r="A12" s="7" t="s">
        <v>3</v>
      </c>
      <c r="B12" s="368">
        <f ca="1">TODAY()</f>
        <v>42285</v>
      </c>
      <c r="C12" s="368"/>
      <c r="D12" s="38"/>
      <c r="F12" s="7"/>
      <c r="G12" s="432"/>
      <c r="H12" s="43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14"/>
      <c r="C16" s="461"/>
      <c r="D16" s="358"/>
      <c r="E16" s="358"/>
      <c r="F16" s="358"/>
      <c r="G16" s="359"/>
      <c r="H16" s="13"/>
    </row>
    <row r="17" spans="1:8">
      <c r="A17" s="31"/>
      <c r="B17" s="31"/>
      <c r="C17" s="461"/>
      <c r="D17" s="358"/>
      <c r="E17" s="358"/>
      <c r="F17" s="358"/>
      <c r="G17" s="359"/>
      <c r="H17" s="13"/>
    </row>
    <row r="18" spans="1:8">
      <c r="A18" s="31"/>
      <c r="B18" s="31"/>
      <c r="C18" s="461"/>
      <c r="D18" s="358"/>
      <c r="E18" s="358"/>
      <c r="F18" s="358"/>
      <c r="G18" s="359"/>
      <c r="H18" s="13"/>
    </row>
    <row r="19" spans="1:8">
      <c r="A19" s="31"/>
      <c r="B19" s="14"/>
      <c r="C19" s="461"/>
      <c r="D19" s="358"/>
      <c r="E19" s="358"/>
      <c r="F19" s="358"/>
      <c r="G19" s="359"/>
      <c r="H19" s="13"/>
    </row>
    <row r="20" spans="1:8">
      <c r="A20" s="31"/>
      <c r="B20" s="31"/>
      <c r="C20" s="461"/>
      <c r="D20" s="358"/>
      <c r="E20" s="358"/>
      <c r="F20" s="358"/>
      <c r="G20" s="359"/>
      <c r="H20" s="13"/>
    </row>
    <row r="21" spans="1:8">
      <c r="A21" s="31"/>
      <c r="B21" s="31"/>
      <c r="C21" s="461"/>
      <c r="D21" s="358"/>
      <c r="E21" s="358"/>
      <c r="F21" s="358"/>
      <c r="G21" s="359"/>
      <c r="H21" s="13"/>
    </row>
    <row r="22" spans="1:8">
      <c r="A22" s="31"/>
      <c r="B22" s="31"/>
      <c r="C22" s="461"/>
      <c r="D22" s="358"/>
      <c r="E22" s="358"/>
      <c r="F22" s="358"/>
      <c r="G22" s="359"/>
      <c r="H22" s="13"/>
    </row>
    <row r="23" spans="1:8">
      <c r="A23" s="31"/>
      <c r="B23" s="14"/>
      <c r="C23" s="461"/>
      <c r="D23" s="358"/>
      <c r="E23" s="358"/>
      <c r="F23" s="358"/>
      <c r="G23" s="359"/>
      <c r="H23" s="13"/>
    </row>
    <row r="24" spans="1:8">
      <c r="A24" s="31"/>
      <c r="B24" s="31"/>
      <c r="C24" s="461"/>
      <c r="D24" s="358"/>
      <c r="E24" s="358"/>
      <c r="F24" s="358"/>
      <c r="G24" s="359"/>
      <c r="H24" s="13"/>
    </row>
    <row r="25" spans="1:8">
      <c r="A25" s="31"/>
      <c r="B25" s="14"/>
      <c r="C25" s="46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4"/>
      <c r="C28" s="461"/>
      <c r="D28" s="358"/>
      <c r="E28" s="358"/>
      <c r="F28" s="358"/>
      <c r="G28" s="359"/>
      <c r="H28" s="13"/>
    </row>
    <row r="29" spans="1:8">
      <c r="A29" s="18"/>
      <c r="B29" s="19"/>
      <c r="C29" s="351"/>
      <c r="D29" s="357"/>
      <c r="E29" s="357"/>
      <c r="F29" s="357"/>
      <c r="G29" s="367"/>
      <c r="H29" s="20"/>
    </row>
    <row r="30" spans="1:8">
      <c r="A30" s="18"/>
      <c r="B30" s="19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19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34"/>
      <c r="B39" s="22"/>
      <c r="C39" s="354"/>
      <c r="D39" s="355"/>
      <c r="E39" s="355"/>
      <c r="F39" s="355"/>
      <c r="G39" s="356"/>
      <c r="H39" s="29"/>
    </row>
    <row r="40" spans="1:9">
      <c r="A40" s="34"/>
      <c r="B40" s="22"/>
      <c r="C40" s="354"/>
      <c r="D40" s="355"/>
      <c r="E40" s="355"/>
      <c r="F40" s="355"/>
      <c r="G40" s="356"/>
      <c r="H40" s="28"/>
      <c r="I40" s="24"/>
    </row>
    <row r="41" spans="1:9" ht="18">
      <c r="A41" s="8" t="s">
        <v>8</v>
      </c>
      <c r="B41" s="9"/>
    </row>
    <row r="42" spans="1:9" ht="18.75">
      <c r="A42" s="9"/>
      <c r="B42" s="10" t="s">
        <v>13</v>
      </c>
    </row>
  </sheetData>
  <mergeCells count="39">
    <mergeCell ref="C6:H6"/>
    <mergeCell ref="C15:G15"/>
    <mergeCell ref="G11:H11"/>
    <mergeCell ref="B12:C12"/>
    <mergeCell ref="C1:H1"/>
    <mergeCell ref="C2:H2"/>
    <mergeCell ref="C3:H3"/>
    <mergeCell ref="C4:H4"/>
    <mergeCell ref="C5:H5"/>
    <mergeCell ref="C40:G40"/>
    <mergeCell ref="C16:G16"/>
    <mergeCell ref="C17:G17"/>
    <mergeCell ref="C18:G18"/>
    <mergeCell ref="C19:G19"/>
    <mergeCell ref="C20:G20"/>
    <mergeCell ref="C21:G21"/>
    <mergeCell ref="C22:G22"/>
    <mergeCell ref="C33:G33"/>
    <mergeCell ref="C39:G39"/>
    <mergeCell ref="C23:G23"/>
    <mergeCell ref="C24:G24"/>
    <mergeCell ref="C25:G25"/>
    <mergeCell ref="C26:G26"/>
    <mergeCell ref="C30:G30"/>
    <mergeCell ref="C31:G31"/>
    <mergeCell ref="C38:G38"/>
    <mergeCell ref="C36:G36"/>
    <mergeCell ref="C32:G32"/>
    <mergeCell ref="A9:H9"/>
    <mergeCell ref="C7:H7"/>
    <mergeCell ref="C37:G37"/>
    <mergeCell ref="D11:E11"/>
    <mergeCell ref="C28:G28"/>
    <mergeCell ref="C29:G29"/>
    <mergeCell ref="C14:G14"/>
    <mergeCell ref="G12:H12"/>
    <mergeCell ref="C34:G34"/>
    <mergeCell ref="C35:G35"/>
    <mergeCell ref="C27:G27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>
    <pageSetUpPr fitToPage="1"/>
  </sheetPr>
  <dimension ref="A1:I4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5.2851562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99"/>
      <c r="H11" s="43"/>
    </row>
    <row r="12" spans="1:8" ht="15.75">
      <c r="A12" s="7"/>
      <c r="B12" s="7" t="s">
        <v>246</v>
      </c>
      <c r="C12" s="368">
        <f ca="1">TODAY()</f>
        <v>42285</v>
      </c>
      <c r="D12" s="368"/>
      <c r="F12" s="7"/>
      <c r="G12" s="100"/>
      <c r="H12" s="101"/>
    </row>
    <row r="13" spans="1:8" ht="15.75">
      <c r="B13" s="7" t="s">
        <v>247</v>
      </c>
      <c r="C13" s="368">
        <f ca="1">C12+10</f>
        <v>42295</v>
      </c>
      <c r="D13" s="369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8">
      <c r="A17" s="260"/>
      <c r="B17" s="315"/>
      <c r="C17" s="354"/>
      <c r="D17" s="355"/>
      <c r="E17" s="355"/>
      <c r="F17" s="355"/>
      <c r="G17" s="356"/>
      <c r="H17" s="13"/>
    </row>
    <row r="18" spans="1:8">
      <c r="A18" s="260"/>
      <c r="B18" s="40"/>
      <c r="C18" s="354"/>
      <c r="D18" s="355"/>
      <c r="E18" s="355"/>
      <c r="F18" s="355"/>
      <c r="G18" s="356"/>
      <c r="H18" s="13"/>
    </row>
    <row r="19" spans="1:8">
      <c r="A19" s="260"/>
      <c r="B19" s="41"/>
      <c r="C19" s="354"/>
      <c r="D19" s="355"/>
      <c r="E19" s="355"/>
      <c r="F19" s="355"/>
      <c r="G19" s="356"/>
      <c r="H19" s="13"/>
    </row>
    <row r="20" spans="1:8">
      <c r="A20" s="260"/>
      <c r="B20" s="40"/>
      <c r="C20" s="354"/>
      <c r="D20" s="355"/>
      <c r="E20" s="355"/>
      <c r="F20" s="355"/>
      <c r="G20" s="356"/>
      <c r="H20" s="13"/>
    </row>
    <row r="21" spans="1:8">
      <c r="A21" s="260"/>
      <c r="B21" s="22"/>
      <c r="C21" s="354"/>
      <c r="D21" s="355"/>
      <c r="E21" s="355"/>
      <c r="F21" s="355"/>
      <c r="G21" s="356"/>
      <c r="H21" s="13"/>
    </row>
    <row r="22" spans="1:8">
      <c r="A22" s="14"/>
      <c r="B22" s="14"/>
      <c r="C22" s="461"/>
      <c r="D22" s="358"/>
      <c r="E22" s="358"/>
      <c r="F22" s="358"/>
      <c r="G22" s="359"/>
      <c r="H22" s="13"/>
    </row>
    <row r="23" spans="1:8">
      <c r="A23" s="14"/>
      <c r="B23" s="19"/>
      <c r="C23" s="351"/>
      <c r="D23" s="358"/>
      <c r="E23" s="358"/>
      <c r="F23" s="358"/>
      <c r="G23" s="359"/>
      <c r="H23" s="13"/>
    </row>
    <row r="24" spans="1:8">
      <c r="A24" s="14"/>
      <c r="B24" s="22"/>
      <c r="C24" s="461"/>
      <c r="D24" s="358"/>
      <c r="E24" s="358"/>
      <c r="F24" s="358"/>
      <c r="G24" s="359"/>
      <c r="H24" s="13"/>
    </row>
    <row r="25" spans="1:8">
      <c r="A25" s="31"/>
      <c r="B25" s="228"/>
      <c r="C25" s="35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9"/>
      <c r="C27" s="351"/>
      <c r="D27" s="358"/>
      <c r="E27" s="358"/>
      <c r="F27" s="358"/>
      <c r="G27" s="359"/>
      <c r="H27" s="13"/>
    </row>
    <row r="28" spans="1:8">
      <c r="A28" s="31"/>
      <c r="B28" s="14"/>
      <c r="C28" s="461"/>
      <c r="D28" s="358"/>
      <c r="E28" s="358"/>
      <c r="F28" s="358"/>
      <c r="G28" s="359"/>
      <c r="H28" s="13"/>
    </row>
    <row r="29" spans="1:8">
      <c r="A29" s="31"/>
      <c r="B29" s="19"/>
      <c r="C29" s="351"/>
      <c r="D29" s="358"/>
      <c r="E29" s="358"/>
      <c r="F29" s="358"/>
      <c r="G29" s="359"/>
      <c r="H29" s="13"/>
    </row>
    <row r="30" spans="1:8">
      <c r="A30" s="18"/>
      <c r="B30" s="35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35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18"/>
      <c r="B39" s="19"/>
      <c r="C39" s="351"/>
      <c r="D39" s="357"/>
      <c r="E39" s="357"/>
      <c r="F39" s="357"/>
      <c r="G39" s="367"/>
      <c r="H39" s="20"/>
    </row>
    <row r="40" spans="1:9">
      <c r="A40" s="34"/>
      <c r="B40" s="22"/>
      <c r="C40" s="354"/>
      <c r="D40" s="355"/>
      <c r="E40" s="355"/>
      <c r="F40" s="355"/>
      <c r="G40" s="356"/>
      <c r="H40" s="29"/>
    </row>
    <row r="41" spans="1:9">
      <c r="A41" s="34"/>
      <c r="B41" s="22"/>
      <c r="C41" s="354"/>
      <c r="D41" s="355"/>
      <c r="E41" s="355"/>
      <c r="F41" s="355"/>
      <c r="G41" s="356"/>
      <c r="H41" s="28"/>
      <c r="I41" s="24"/>
    </row>
    <row r="42" spans="1:9" ht="18">
      <c r="A42" s="8" t="s">
        <v>8</v>
      </c>
      <c r="B42" s="9"/>
    </row>
    <row r="43" spans="1:9" ht="18.75">
      <c r="A43" s="9"/>
      <c r="B43" s="10" t="s">
        <v>14</v>
      </c>
    </row>
  </sheetData>
  <mergeCells count="38">
    <mergeCell ref="C16:G16"/>
    <mergeCell ref="C36:G36"/>
    <mergeCell ref="C35:G35"/>
    <mergeCell ref="C31:G31"/>
    <mergeCell ref="C32:G32"/>
    <mergeCell ref="C33:G33"/>
    <mergeCell ref="C37:G37"/>
    <mergeCell ref="C38:G38"/>
    <mergeCell ref="C29:G29"/>
    <mergeCell ref="C30:G30"/>
    <mergeCell ref="C1:H1"/>
    <mergeCell ref="C2:H2"/>
    <mergeCell ref="A9:H9"/>
    <mergeCell ref="C12:D12"/>
    <mergeCell ref="C13:D13"/>
    <mergeCell ref="D11:E11"/>
    <mergeCell ref="C3:H3"/>
    <mergeCell ref="C4:H4"/>
    <mergeCell ref="C5:H5"/>
    <mergeCell ref="C6:H6"/>
    <mergeCell ref="C7:H7"/>
    <mergeCell ref="C15:G15"/>
    <mergeCell ref="C41:G41"/>
    <mergeCell ref="C17:G17"/>
    <mergeCell ref="C18:G18"/>
    <mergeCell ref="C19:G19"/>
    <mergeCell ref="C20:G20"/>
    <mergeCell ref="C21:G21"/>
    <mergeCell ref="C22:G22"/>
    <mergeCell ref="C23:G23"/>
    <mergeCell ref="C34:G34"/>
    <mergeCell ref="C28:G28"/>
    <mergeCell ref="C40:G40"/>
    <mergeCell ref="C24:G24"/>
    <mergeCell ref="C25:G25"/>
    <mergeCell ref="C26:G26"/>
    <mergeCell ref="C27:G27"/>
    <mergeCell ref="C39:G39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9"/>
  <dimension ref="A1:I4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G11" s="363"/>
      <c r="H11" s="364"/>
    </row>
    <row r="12" spans="1:8" ht="15.75">
      <c r="A12" s="7"/>
      <c r="B12" s="7" t="s">
        <v>246</v>
      </c>
      <c r="C12" s="368">
        <f ca="1">TODAY()</f>
        <v>42285</v>
      </c>
      <c r="D12" s="368"/>
      <c r="F12" s="7" t="s">
        <v>67</v>
      </c>
      <c r="G12" s="363"/>
      <c r="H12" s="364"/>
    </row>
    <row r="13" spans="1:8" ht="15.75">
      <c r="B13" s="7" t="s">
        <v>247</v>
      </c>
      <c r="C13" s="368">
        <f ca="1">C12+10</f>
        <v>42295</v>
      </c>
      <c r="D13" s="369"/>
      <c r="G13" s="376"/>
      <c r="H13" s="377"/>
    </row>
    <row r="14" spans="1:8">
      <c r="G14" s="334"/>
      <c r="H14" s="334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8">
      <c r="A17" s="19"/>
      <c r="B17" s="268"/>
      <c r="C17" s="351"/>
      <c r="D17" s="358"/>
      <c r="E17" s="358"/>
      <c r="F17" s="358"/>
      <c r="G17" s="359"/>
      <c r="H17" s="20"/>
    </row>
    <row r="18" spans="1:8">
      <c r="A18" s="17"/>
      <c r="B18" s="31"/>
      <c r="C18" s="461"/>
      <c r="D18" s="358"/>
      <c r="E18" s="358"/>
      <c r="F18" s="358"/>
      <c r="G18" s="359"/>
      <c r="H18" s="13"/>
    </row>
    <row r="19" spans="1:8">
      <c r="A19" s="17"/>
      <c r="B19" s="268"/>
      <c r="C19" s="461"/>
      <c r="D19" s="358"/>
      <c r="E19" s="358"/>
      <c r="F19" s="358"/>
      <c r="G19" s="359"/>
      <c r="H19" s="13"/>
    </row>
    <row r="20" spans="1:8">
      <c r="A20" s="31"/>
      <c r="B20" s="268"/>
      <c r="C20" s="460"/>
      <c r="D20" s="358"/>
      <c r="E20" s="358"/>
      <c r="F20" s="358"/>
      <c r="G20" s="359"/>
      <c r="H20" s="13"/>
    </row>
    <row r="21" spans="1:8">
      <c r="A21" s="17"/>
      <c r="B21" s="268"/>
      <c r="C21" s="423"/>
      <c r="D21" s="401"/>
      <c r="E21" s="401"/>
      <c r="F21" s="401"/>
      <c r="G21" s="424"/>
      <c r="H21" s="13"/>
    </row>
    <row r="22" spans="1:8">
      <c r="A22" s="31"/>
      <c r="B22" s="14"/>
      <c r="C22" s="461"/>
      <c r="D22" s="358"/>
      <c r="E22" s="358"/>
      <c r="F22" s="358"/>
      <c r="G22" s="359"/>
      <c r="H22" s="13"/>
    </row>
    <row r="23" spans="1:8">
      <c r="A23" s="17"/>
      <c r="B23" s="268"/>
      <c r="C23" s="461"/>
      <c r="D23" s="358"/>
      <c r="E23" s="358"/>
      <c r="F23" s="358"/>
      <c r="G23" s="359"/>
      <c r="H23" s="13"/>
    </row>
    <row r="24" spans="1:8">
      <c r="A24" s="31"/>
      <c r="B24" s="23"/>
      <c r="C24" s="461"/>
      <c r="D24" s="358"/>
      <c r="E24" s="358"/>
      <c r="F24" s="358"/>
      <c r="G24" s="359"/>
      <c r="H24" s="13"/>
    </row>
    <row r="25" spans="1:8">
      <c r="A25" s="17"/>
      <c r="B25" s="268"/>
      <c r="C25" s="461"/>
      <c r="D25" s="358"/>
      <c r="E25" s="358"/>
      <c r="F25" s="358"/>
      <c r="G25" s="359"/>
      <c r="H25" s="13"/>
    </row>
    <row r="26" spans="1:8">
      <c r="A26" s="31"/>
      <c r="B26" s="14"/>
      <c r="C26" s="461"/>
      <c r="D26" s="358"/>
      <c r="E26" s="358"/>
      <c r="F26" s="358"/>
      <c r="G26" s="359"/>
      <c r="H26" s="13"/>
    </row>
    <row r="27" spans="1:8">
      <c r="A27" s="31"/>
      <c r="B27" s="14"/>
      <c r="C27" s="461"/>
      <c r="D27" s="358"/>
      <c r="E27" s="358"/>
      <c r="F27" s="358"/>
      <c r="G27" s="359"/>
      <c r="H27" s="13"/>
    </row>
    <row r="28" spans="1:8">
      <c r="A28" s="31"/>
      <c r="B28" s="14"/>
      <c r="C28" s="423"/>
      <c r="D28" s="401"/>
      <c r="E28" s="401"/>
      <c r="F28" s="401"/>
      <c r="G28" s="424"/>
      <c r="H28" s="13"/>
    </row>
    <row r="29" spans="1:8">
      <c r="A29" s="31"/>
      <c r="B29" s="14"/>
      <c r="C29" s="461"/>
      <c r="D29" s="358"/>
      <c r="E29" s="358"/>
      <c r="F29" s="358"/>
      <c r="G29" s="359"/>
      <c r="H29" s="13"/>
    </row>
    <row r="30" spans="1:8">
      <c r="A30" s="18"/>
      <c r="B30" s="35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35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18"/>
      <c r="B39" s="19"/>
      <c r="C39" s="351"/>
      <c r="D39" s="357"/>
      <c r="E39" s="357"/>
      <c r="F39" s="357"/>
      <c r="G39" s="367"/>
      <c r="H39" s="20"/>
    </row>
    <row r="40" spans="1:9">
      <c r="A40" s="34"/>
      <c r="B40" s="22"/>
      <c r="C40" s="354"/>
      <c r="D40" s="355"/>
      <c r="E40" s="355"/>
      <c r="F40" s="355"/>
      <c r="G40" s="356"/>
      <c r="H40" s="29"/>
    </row>
    <row r="41" spans="1:9">
      <c r="A41" s="34"/>
      <c r="B41" s="22"/>
      <c r="C41" s="354"/>
      <c r="D41" s="355"/>
      <c r="E41" s="355"/>
      <c r="F41" s="355"/>
      <c r="G41" s="356"/>
      <c r="H41" s="28"/>
      <c r="I41" s="24"/>
    </row>
    <row r="42" spans="1:9" ht="18">
      <c r="A42" s="8" t="s">
        <v>8</v>
      </c>
      <c r="B42" s="9"/>
    </row>
    <row r="43" spans="1:9" ht="18.75">
      <c r="A43" s="9"/>
      <c r="B43" s="10" t="s">
        <v>13</v>
      </c>
    </row>
  </sheetData>
  <mergeCells count="41">
    <mergeCell ref="C15:G15"/>
    <mergeCell ref="C16:G16"/>
    <mergeCell ref="G12:H12"/>
    <mergeCell ref="C13:D13"/>
    <mergeCell ref="D11:E11"/>
    <mergeCell ref="C1:H1"/>
    <mergeCell ref="A9:H9"/>
    <mergeCell ref="G11:H11"/>
    <mergeCell ref="G13:H13"/>
    <mergeCell ref="C12:D12"/>
    <mergeCell ref="C5:H5"/>
    <mergeCell ref="C6:H6"/>
    <mergeCell ref="C7:H7"/>
    <mergeCell ref="C2:H2"/>
    <mergeCell ref="C3:H3"/>
    <mergeCell ref="C4:H4"/>
    <mergeCell ref="C40:G40"/>
    <mergeCell ref="C24:G24"/>
    <mergeCell ref="C25:G25"/>
    <mergeCell ref="C26:G26"/>
    <mergeCell ref="C27:G27"/>
    <mergeCell ref="C39:G39"/>
    <mergeCell ref="C37:G37"/>
    <mergeCell ref="C32:G32"/>
    <mergeCell ref="C33:G33"/>
    <mergeCell ref="C41:G41"/>
    <mergeCell ref="C17:G17"/>
    <mergeCell ref="C18:G18"/>
    <mergeCell ref="C19:G19"/>
    <mergeCell ref="C20:G20"/>
    <mergeCell ref="C21:G21"/>
    <mergeCell ref="C22:G22"/>
    <mergeCell ref="C36:G36"/>
    <mergeCell ref="C35:G35"/>
    <mergeCell ref="C31:G31"/>
    <mergeCell ref="C23:G23"/>
    <mergeCell ref="C34:G34"/>
    <mergeCell ref="C28:G28"/>
    <mergeCell ref="C38:G38"/>
    <mergeCell ref="C29:G29"/>
    <mergeCell ref="C30:G30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0"/>
  <dimension ref="A1:I5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78"/>
      <c r="H10" s="379"/>
    </row>
    <row r="11" spans="1:8" ht="15.75">
      <c r="A11" s="4"/>
      <c r="B11" s="7" t="s">
        <v>2</v>
      </c>
      <c r="C11" s="32"/>
      <c r="D11" s="380"/>
      <c r="E11" s="380"/>
      <c r="F11" s="7"/>
      <c r="G11" s="363" t="s">
        <v>85</v>
      </c>
      <c r="H11" s="364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363"/>
      <c r="H12" s="364"/>
    </row>
    <row r="13" spans="1:8">
      <c r="G13" s="376"/>
      <c r="H13" s="377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62"/>
      <c r="H14" s="12" t="s">
        <v>7</v>
      </c>
    </row>
    <row r="15" spans="1:8">
      <c r="A15" s="2"/>
      <c r="B15" s="16"/>
      <c r="C15" s="382"/>
      <c r="D15" s="383"/>
      <c r="E15" s="383"/>
      <c r="F15" s="383"/>
      <c r="G15" s="384"/>
      <c r="H15" s="13"/>
    </row>
    <row r="16" spans="1:8">
      <c r="A16" s="2"/>
      <c r="B16" s="14"/>
      <c r="C16" s="351"/>
      <c r="D16" s="357"/>
      <c r="E16" s="357"/>
      <c r="F16" s="357"/>
      <c r="G16" s="367"/>
      <c r="H16" s="20"/>
    </row>
    <row r="17" spans="1:8">
      <c r="A17" s="2"/>
      <c r="B17" s="17"/>
      <c r="C17" s="351"/>
      <c r="D17" s="357"/>
      <c r="E17" s="357"/>
      <c r="F17" s="357"/>
      <c r="G17" s="367"/>
      <c r="H17" s="73"/>
    </row>
    <row r="18" spans="1:8">
      <c r="A18" s="2"/>
      <c r="B18" s="14"/>
      <c r="C18" s="351"/>
      <c r="D18" s="357"/>
      <c r="E18" s="357"/>
      <c r="F18" s="357"/>
      <c r="G18" s="367"/>
      <c r="H18" s="73"/>
    </row>
    <row r="19" spans="1:8">
      <c r="A19" s="2"/>
      <c r="B19" s="14"/>
      <c r="C19" s="351"/>
      <c r="D19" s="357"/>
      <c r="E19" s="357"/>
      <c r="F19" s="357"/>
      <c r="G19" s="367"/>
      <c r="H19" s="13"/>
    </row>
    <row r="20" spans="1:8">
      <c r="A20" s="2"/>
      <c r="B20" s="14"/>
      <c r="C20" s="351"/>
      <c r="D20" s="357"/>
      <c r="E20" s="357"/>
      <c r="F20" s="357"/>
      <c r="G20" s="367"/>
      <c r="H20" s="13"/>
    </row>
    <row r="21" spans="1:8">
      <c r="A21" s="2"/>
      <c r="B21" s="14"/>
      <c r="C21" s="351"/>
      <c r="D21" s="357"/>
      <c r="E21" s="357"/>
      <c r="F21" s="357"/>
      <c r="G21" s="367"/>
      <c r="H21" s="13"/>
    </row>
    <row r="22" spans="1:8">
      <c r="A22" s="2"/>
      <c r="B22" s="14"/>
      <c r="C22" s="351"/>
      <c r="D22" s="357"/>
      <c r="E22" s="357"/>
      <c r="F22" s="357"/>
      <c r="G22" s="367"/>
      <c r="H22" s="13"/>
    </row>
    <row r="23" spans="1:8">
      <c r="A23" s="2"/>
      <c r="B23" s="14"/>
      <c r="C23" s="351"/>
      <c r="D23" s="357"/>
      <c r="E23" s="357"/>
      <c r="F23" s="357"/>
      <c r="G23" s="367"/>
      <c r="H23" s="13"/>
    </row>
    <row r="24" spans="1:8">
      <c r="A24" s="2"/>
      <c r="B24" s="14"/>
      <c r="C24" s="351"/>
      <c r="D24" s="357"/>
      <c r="E24" s="357"/>
      <c r="F24" s="357"/>
      <c r="G24" s="367"/>
      <c r="H24" s="13"/>
    </row>
    <row r="25" spans="1:8">
      <c r="A25" s="2"/>
      <c r="B25" s="14"/>
      <c r="C25" s="351"/>
      <c r="D25" s="357"/>
      <c r="E25" s="357"/>
      <c r="F25" s="357"/>
      <c r="G25" s="367"/>
      <c r="H25" s="13"/>
    </row>
    <row r="26" spans="1:8">
      <c r="A26" s="2"/>
      <c r="B26" s="14"/>
      <c r="C26" s="351"/>
      <c r="D26" s="357"/>
      <c r="E26" s="357"/>
      <c r="F26" s="357"/>
      <c r="G26" s="367"/>
      <c r="H26" s="13"/>
    </row>
    <row r="27" spans="1:8">
      <c r="A27" s="2"/>
      <c r="B27" s="14"/>
      <c r="C27" s="351"/>
      <c r="D27" s="357"/>
      <c r="E27" s="357"/>
      <c r="F27" s="357"/>
      <c r="G27" s="367"/>
      <c r="H27" s="13"/>
    </row>
    <row r="28" spans="1:8">
      <c r="A28" s="2"/>
      <c r="B28" s="14"/>
      <c r="C28" s="351"/>
      <c r="D28" s="357"/>
      <c r="E28" s="357"/>
      <c r="F28" s="357"/>
      <c r="G28" s="367"/>
      <c r="H28" s="13"/>
    </row>
    <row r="29" spans="1:8">
      <c r="A29" s="2"/>
      <c r="B29" s="14"/>
      <c r="C29" s="351"/>
      <c r="D29" s="357"/>
      <c r="E29" s="357"/>
      <c r="F29" s="357"/>
      <c r="G29" s="367"/>
      <c r="H29" s="13"/>
    </row>
    <row r="30" spans="1:8">
      <c r="A30" s="2"/>
      <c r="B30" s="14"/>
      <c r="C30" s="351"/>
      <c r="D30" s="357"/>
      <c r="E30" s="357"/>
      <c r="F30" s="357"/>
      <c r="G30" s="367"/>
      <c r="H30" s="13"/>
    </row>
    <row r="31" spans="1:8">
      <c r="A31" s="2"/>
      <c r="B31" s="14"/>
      <c r="C31" s="351"/>
      <c r="D31" s="357"/>
      <c r="E31" s="357"/>
      <c r="F31" s="357"/>
      <c r="G31" s="367"/>
      <c r="H31" s="13"/>
    </row>
    <row r="32" spans="1:8">
      <c r="A32" s="2"/>
      <c r="B32" s="14"/>
      <c r="C32" s="351"/>
      <c r="D32" s="357"/>
      <c r="E32" s="357"/>
      <c r="F32" s="357"/>
      <c r="G32" s="367"/>
      <c r="H32" s="13"/>
    </row>
    <row r="33" spans="1:8">
      <c r="A33" s="2"/>
      <c r="B33" s="14"/>
      <c r="C33" s="351"/>
      <c r="D33" s="357"/>
      <c r="E33" s="357"/>
      <c r="F33" s="357"/>
      <c r="G33" s="367"/>
      <c r="H33" s="13"/>
    </row>
    <row r="34" spans="1:8">
      <c r="A34" s="2"/>
      <c r="B34" s="14"/>
      <c r="C34" s="351"/>
      <c r="D34" s="357"/>
      <c r="E34" s="357"/>
      <c r="F34" s="357"/>
      <c r="G34" s="367"/>
      <c r="H34" s="13"/>
    </row>
    <row r="35" spans="1:8">
      <c r="A35" s="2"/>
      <c r="B35" s="14"/>
      <c r="C35" s="351"/>
      <c r="D35" s="357"/>
      <c r="E35" s="357"/>
      <c r="F35" s="357"/>
      <c r="G35" s="367"/>
      <c r="H35" s="13"/>
    </row>
    <row r="36" spans="1:8">
      <c r="A36" s="2"/>
      <c r="B36" s="14"/>
      <c r="C36" s="351"/>
      <c r="D36" s="357"/>
      <c r="E36" s="357"/>
      <c r="F36" s="357"/>
      <c r="G36" s="367"/>
      <c r="H36" s="13"/>
    </row>
    <row r="37" spans="1:8">
      <c r="A37" s="2"/>
      <c r="B37" s="14"/>
      <c r="C37" s="351"/>
      <c r="D37" s="357"/>
      <c r="E37" s="357"/>
      <c r="F37" s="357"/>
      <c r="G37" s="367"/>
      <c r="H37" s="13"/>
    </row>
    <row r="38" spans="1:8">
      <c r="A38" s="2"/>
      <c r="B38" s="14"/>
      <c r="C38" s="351"/>
      <c r="D38" s="357"/>
      <c r="E38" s="357"/>
      <c r="F38" s="357"/>
      <c r="G38" s="367"/>
      <c r="H38" s="13"/>
    </row>
    <row r="39" spans="1:8">
      <c r="A39" s="2"/>
      <c r="B39" s="14"/>
      <c r="C39" s="351"/>
      <c r="D39" s="357"/>
      <c r="E39" s="357"/>
      <c r="F39" s="357"/>
      <c r="G39" s="367"/>
      <c r="H39" s="13"/>
    </row>
    <row r="40" spans="1:8">
      <c r="A40" s="2"/>
      <c r="B40" s="14"/>
      <c r="C40" s="351"/>
      <c r="D40" s="357"/>
      <c r="E40" s="357"/>
      <c r="F40" s="357"/>
      <c r="G40" s="367"/>
      <c r="H40" s="13"/>
    </row>
    <row r="41" spans="1:8">
      <c r="A41" s="2"/>
      <c r="B41" s="14"/>
      <c r="C41" s="351"/>
      <c r="D41" s="357"/>
      <c r="E41" s="357"/>
      <c r="F41" s="357"/>
      <c r="G41" s="367"/>
      <c r="H41" s="13"/>
    </row>
    <row r="42" spans="1:8">
      <c r="A42" s="2"/>
      <c r="B42" s="14"/>
      <c r="C42" s="351"/>
      <c r="D42" s="357"/>
      <c r="E42" s="357"/>
      <c r="F42" s="357"/>
      <c r="G42" s="367"/>
      <c r="H42" s="13"/>
    </row>
    <row r="43" spans="1:8">
      <c r="A43" s="2"/>
      <c r="B43" s="14"/>
      <c r="C43" s="351"/>
      <c r="D43" s="357"/>
      <c r="E43" s="357"/>
      <c r="F43" s="357"/>
      <c r="G43" s="367"/>
      <c r="H43" s="13"/>
    </row>
    <row r="44" spans="1:8">
      <c r="A44" s="2"/>
      <c r="B44" s="14"/>
      <c r="C44" s="351"/>
      <c r="D44" s="357"/>
      <c r="E44" s="357"/>
      <c r="F44" s="357"/>
      <c r="G44" s="367"/>
      <c r="H44" s="13"/>
    </row>
    <row r="45" spans="1:8">
      <c r="A45" s="2"/>
      <c r="B45" s="14"/>
      <c r="C45" s="351"/>
      <c r="D45" s="357"/>
      <c r="E45" s="357"/>
      <c r="F45" s="357"/>
      <c r="G45" s="367"/>
      <c r="H45" s="13"/>
    </row>
    <row r="46" spans="1:8">
      <c r="A46" s="2"/>
      <c r="B46" s="14"/>
      <c r="C46" s="351"/>
      <c r="D46" s="357"/>
      <c r="E46" s="357"/>
      <c r="F46" s="357"/>
      <c r="G46" s="367"/>
      <c r="H46" s="13"/>
    </row>
    <row r="47" spans="1:8">
      <c r="A47" s="2"/>
      <c r="B47" s="14"/>
      <c r="C47" s="351"/>
      <c r="D47" s="357"/>
      <c r="E47" s="357"/>
      <c r="F47" s="357"/>
      <c r="G47" s="367"/>
      <c r="H47" s="13"/>
    </row>
    <row r="48" spans="1:8">
      <c r="A48" s="2"/>
      <c r="B48" s="14"/>
      <c r="C48" s="351"/>
      <c r="D48" s="357"/>
      <c r="E48" s="357"/>
      <c r="F48" s="357"/>
      <c r="G48" s="367"/>
      <c r="H48" s="13"/>
    </row>
    <row r="49" spans="1:8">
      <c r="A49" s="2"/>
      <c r="B49" s="14"/>
      <c r="C49" s="351"/>
      <c r="D49" s="357"/>
      <c r="E49" s="357"/>
      <c r="F49" s="357"/>
      <c r="G49" s="367"/>
      <c r="H49" s="13"/>
    </row>
    <row r="50" spans="1:8">
      <c r="A50" s="2"/>
      <c r="B50" s="14"/>
      <c r="C50" s="351"/>
      <c r="D50" s="357"/>
      <c r="E50" s="357"/>
      <c r="F50" s="357"/>
      <c r="G50" s="367"/>
      <c r="H50" s="13"/>
    </row>
    <row r="51" spans="1:8">
      <c r="A51" s="2"/>
      <c r="B51" s="14"/>
      <c r="C51" s="351"/>
      <c r="D51" s="357"/>
      <c r="E51" s="357"/>
      <c r="F51" s="357"/>
      <c r="G51" s="367"/>
      <c r="H51" s="13"/>
    </row>
    <row r="52" spans="1:8" ht="18">
      <c r="A52" s="8" t="s">
        <v>16</v>
      </c>
      <c r="B52" s="9"/>
    </row>
    <row r="53" spans="1:8" ht="18.75">
      <c r="A53" s="9"/>
      <c r="B53" s="10" t="s">
        <v>14</v>
      </c>
    </row>
  </sheetData>
  <mergeCells count="52">
    <mergeCell ref="C7:H7"/>
    <mergeCell ref="C1:H1"/>
    <mergeCell ref="C2:H2"/>
    <mergeCell ref="C3:H3"/>
    <mergeCell ref="C4:H4"/>
    <mergeCell ref="C5:H5"/>
    <mergeCell ref="C6:H6"/>
    <mergeCell ref="G10:H10"/>
    <mergeCell ref="G13:H13"/>
    <mergeCell ref="B12:C12"/>
    <mergeCell ref="G12:H12"/>
    <mergeCell ref="A9:H9"/>
    <mergeCell ref="D11:E11"/>
    <mergeCell ref="G11:H11"/>
    <mergeCell ref="C28:G28"/>
    <mergeCell ref="C29:G29"/>
    <mergeCell ref="C14:G14"/>
    <mergeCell ref="C15:G15"/>
    <mergeCell ref="C16:G16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C44:G44"/>
    <mergeCell ref="C45:G45"/>
    <mergeCell ref="C30:G30"/>
    <mergeCell ref="C31:G31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41:G41"/>
    <mergeCell ref="C42:G42"/>
    <mergeCell ref="C43:G43"/>
    <mergeCell ref="C50:G50"/>
    <mergeCell ref="C51:G51"/>
    <mergeCell ref="C46:G46"/>
    <mergeCell ref="C47:G47"/>
    <mergeCell ref="C48:G48"/>
    <mergeCell ref="C49:G49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horizontalDpi="200" verticalDpi="0" r:id="rId1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1">
    <pageSetUpPr fitToPage="1"/>
  </sheetPr>
  <dimension ref="A1:I33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363" t="s">
        <v>85</v>
      </c>
      <c r="H11" s="364"/>
    </row>
    <row r="12" spans="1:8" ht="15.75">
      <c r="A12" s="7"/>
      <c r="B12" s="7" t="s">
        <v>246</v>
      </c>
      <c r="C12" s="368">
        <f ca="1">TODAY()</f>
        <v>42285</v>
      </c>
      <c r="D12" s="368"/>
      <c r="F12" s="7" t="s">
        <v>67</v>
      </c>
      <c r="G12" s="363"/>
      <c r="H12" s="364"/>
    </row>
    <row r="13" spans="1:8" ht="15.75">
      <c r="B13" s="7" t="s">
        <v>247</v>
      </c>
      <c r="C13" s="368">
        <f ca="1">C12+10</f>
        <v>42295</v>
      </c>
      <c r="D13" s="369"/>
      <c r="G13" s="376"/>
      <c r="H13" s="377"/>
    </row>
    <row r="14" spans="1:8">
      <c r="G14" s="546" t="s">
        <v>149</v>
      </c>
      <c r="H14" s="546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9">
      <c r="A17" s="19"/>
      <c r="B17" s="16"/>
      <c r="C17" s="351"/>
      <c r="D17" s="358"/>
      <c r="E17" s="358"/>
      <c r="F17" s="358"/>
      <c r="G17" s="359"/>
      <c r="H17" s="20"/>
    </row>
    <row r="18" spans="1:9">
      <c r="A18" s="27"/>
      <c r="B18" s="18"/>
      <c r="C18" s="351"/>
      <c r="D18" s="352"/>
      <c r="E18" s="352"/>
      <c r="F18" s="352"/>
      <c r="G18" s="385"/>
      <c r="H18" s="20"/>
    </row>
    <row r="19" spans="1:9">
      <c r="A19" s="27"/>
      <c r="B19" s="19"/>
      <c r="C19" s="351"/>
      <c r="D19" s="358"/>
      <c r="E19" s="358"/>
      <c r="F19" s="358"/>
      <c r="G19" s="359"/>
      <c r="H19" s="20"/>
    </row>
    <row r="20" spans="1:9">
      <c r="A20" s="27"/>
      <c r="B20" s="25"/>
      <c r="C20" s="351"/>
      <c r="D20" s="352"/>
      <c r="E20" s="352"/>
      <c r="F20" s="352"/>
      <c r="G20" s="385"/>
      <c r="H20" s="20"/>
    </row>
    <row r="21" spans="1:9">
      <c r="A21" s="27"/>
      <c r="B21" s="19"/>
      <c r="C21" s="351"/>
      <c r="D21" s="352"/>
      <c r="E21" s="352"/>
      <c r="F21" s="352"/>
      <c r="G21" s="385"/>
      <c r="H21" s="20"/>
    </row>
    <row r="22" spans="1:9">
      <c r="A22" s="27"/>
      <c r="B22" s="25"/>
      <c r="C22" s="353"/>
      <c r="D22" s="352"/>
      <c r="E22" s="352"/>
      <c r="F22" s="352"/>
      <c r="G22" s="385"/>
      <c r="H22" s="26"/>
    </row>
    <row r="23" spans="1:9">
      <c r="A23" s="27"/>
      <c r="B23" s="19"/>
      <c r="C23" s="351"/>
      <c r="D23" s="352"/>
      <c r="E23" s="352"/>
      <c r="F23" s="352"/>
      <c r="G23" s="385"/>
      <c r="H23" s="20"/>
    </row>
    <row r="24" spans="1:9">
      <c r="A24" s="27"/>
      <c r="B24" s="22"/>
      <c r="C24" s="353"/>
      <c r="D24" s="352"/>
      <c r="E24" s="352"/>
      <c r="F24" s="352"/>
      <c r="G24" s="385"/>
      <c r="H24" s="26"/>
    </row>
    <row r="25" spans="1:9">
      <c r="A25" s="27"/>
      <c r="B25" s="25"/>
      <c r="C25" s="423"/>
      <c r="D25" s="401"/>
      <c r="E25" s="401"/>
      <c r="F25" s="401"/>
      <c r="G25" s="424"/>
      <c r="H25" s="26"/>
    </row>
    <row r="26" spans="1:9">
      <c r="A26" s="27"/>
      <c r="B26" s="25"/>
      <c r="C26" s="353"/>
      <c r="D26" s="352"/>
      <c r="E26" s="352"/>
      <c r="F26" s="352"/>
      <c r="G26" s="385"/>
      <c r="H26" s="26"/>
    </row>
    <row r="27" spans="1:9">
      <c r="A27" s="18"/>
      <c r="B27" s="19"/>
      <c r="C27" s="351"/>
      <c r="D27" s="357"/>
      <c r="E27" s="357"/>
      <c r="F27" s="357"/>
      <c r="G27" s="367"/>
      <c r="H27" s="20"/>
    </row>
    <row r="28" spans="1:9">
      <c r="A28" s="18"/>
      <c r="B28" s="19"/>
      <c r="C28" s="351"/>
      <c r="D28" s="357"/>
      <c r="E28" s="357"/>
      <c r="F28" s="357"/>
      <c r="G28" s="367"/>
      <c r="H28" s="20"/>
    </row>
    <row r="29" spans="1:9">
      <c r="A29" s="18"/>
      <c r="B29" s="19"/>
      <c r="C29" s="351"/>
      <c r="D29" s="357"/>
      <c r="E29" s="357"/>
      <c r="F29" s="357"/>
      <c r="G29" s="367"/>
      <c r="H29" s="20"/>
    </row>
    <row r="30" spans="1:9">
      <c r="A30" s="34"/>
      <c r="B30" s="22"/>
      <c r="C30" s="354"/>
      <c r="D30" s="355"/>
      <c r="E30" s="355"/>
      <c r="F30" s="355"/>
      <c r="G30" s="356"/>
      <c r="H30" s="29"/>
    </row>
    <row r="31" spans="1:9">
      <c r="A31" s="34"/>
      <c r="B31" s="22"/>
      <c r="C31" s="354"/>
      <c r="D31" s="355"/>
      <c r="E31" s="355"/>
      <c r="F31" s="355"/>
      <c r="G31" s="356"/>
      <c r="H31" s="28"/>
      <c r="I31" s="24"/>
    </row>
    <row r="32" spans="1:9" ht="18">
      <c r="A32" s="8" t="s">
        <v>8</v>
      </c>
      <c r="B32" s="9"/>
    </row>
    <row r="33" spans="1:2" ht="18.75">
      <c r="A33" s="9"/>
      <c r="B33" s="10" t="s">
        <v>13</v>
      </c>
    </row>
  </sheetData>
  <mergeCells count="32">
    <mergeCell ref="C31:G31"/>
    <mergeCell ref="G13:H13"/>
    <mergeCell ref="C27:G27"/>
    <mergeCell ref="C25:G25"/>
    <mergeCell ref="C26:G26"/>
    <mergeCell ref="C18:G18"/>
    <mergeCell ref="C24:G24"/>
    <mergeCell ref="C28:G28"/>
    <mergeCell ref="C30:G30"/>
    <mergeCell ref="C29:G29"/>
    <mergeCell ref="C16:G16"/>
    <mergeCell ref="C19:G19"/>
    <mergeCell ref="C20:G20"/>
    <mergeCell ref="C22:G22"/>
    <mergeCell ref="C23:G23"/>
    <mergeCell ref="C13:D13"/>
    <mergeCell ref="C21:G21"/>
    <mergeCell ref="C17:G17"/>
    <mergeCell ref="C15:G15"/>
    <mergeCell ref="C4:H4"/>
    <mergeCell ref="C5:H5"/>
    <mergeCell ref="C12:D12"/>
    <mergeCell ref="C6:H6"/>
    <mergeCell ref="G14:H14"/>
    <mergeCell ref="C1:H1"/>
    <mergeCell ref="C3:H3"/>
    <mergeCell ref="C7:H7"/>
    <mergeCell ref="D11:E11"/>
    <mergeCell ref="G12:H12"/>
    <mergeCell ref="A9:H9"/>
    <mergeCell ref="G11:H11"/>
    <mergeCell ref="C2:H2"/>
  </mergeCells>
  <pageMargins left="0.19685039370078741" right="0.19685039370078741" top="0.19685039370078741" bottom="0.19685039370078741" header="0.19685039370078741" footer="0.19685039370078741"/>
  <pageSetup orientation="portrait" horizontalDpi="200" verticalDpi="0" r:id="rId1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2"/>
  <dimension ref="A1:I54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489" t="s">
        <v>85</v>
      </c>
      <c r="H11" s="490"/>
    </row>
    <row r="12" spans="1:8" ht="15.75">
      <c r="A12" s="7"/>
      <c r="B12" s="7" t="s">
        <v>246</v>
      </c>
      <c r="C12" s="368">
        <f ca="1">TODAY()</f>
        <v>42285</v>
      </c>
      <c r="D12" s="368"/>
      <c r="F12" s="7" t="s">
        <v>67</v>
      </c>
      <c r="G12" s="489"/>
      <c r="H12" s="490"/>
    </row>
    <row r="13" spans="1:8" ht="15.75">
      <c r="B13" s="7" t="s">
        <v>247</v>
      </c>
      <c r="C13" s="368">
        <f ca="1">C12+10</f>
        <v>42295</v>
      </c>
      <c r="D13" s="369"/>
      <c r="G13" s="487"/>
      <c r="H13" s="488"/>
    </row>
    <row r="14" spans="1:8">
      <c r="G14" s="336"/>
      <c r="H14" s="336"/>
    </row>
    <row r="15" spans="1:8" ht="16.5" thickBot="1">
      <c r="A15" s="11" t="s">
        <v>4</v>
      </c>
      <c r="B15" s="12" t="s">
        <v>5</v>
      </c>
      <c r="C15" s="361" t="s">
        <v>6</v>
      </c>
      <c r="D15" s="362"/>
      <c r="E15" s="362"/>
      <c r="F15" s="362"/>
      <c r="G15" s="381"/>
      <c r="H15" s="12" t="s">
        <v>7</v>
      </c>
    </row>
    <row r="16" spans="1:8">
      <c r="A16" s="30"/>
      <c r="B16" s="19"/>
      <c r="C16" s="382"/>
      <c r="D16" s="383"/>
      <c r="E16" s="383"/>
      <c r="F16" s="383"/>
      <c r="G16" s="384"/>
      <c r="H16" s="20"/>
    </row>
    <row r="17" spans="1:8">
      <c r="A17" s="14"/>
      <c r="B17" s="36"/>
      <c r="C17" s="358"/>
      <c r="D17" s="358"/>
      <c r="E17" s="358"/>
      <c r="F17" s="358"/>
      <c r="G17" s="359"/>
      <c r="H17" s="13"/>
    </row>
    <row r="18" spans="1:8">
      <c r="A18" s="27"/>
      <c r="B18" s="27"/>
      <c r="C18" s="353"/>
      <c r="D18" s="352"/>
      <c r="E18" s="352"/>
      <c r="F18" s="352"/>
      <c r="G18" s="385"/>
      <c r="H18" s="26"/>
    </row>
    <row r="19" spans="1:8">
      <c r="A19" s="27"/>
      <c r="B19" s="19"/>
      <c r="C19" s="353"/>
      <c r="D19" s="352"/>
      <c r="E19" s="352"/>
      <c r="F19" s="352"/>
      <c r="G19" s="385"/>
      <c r="H19" s="26"/>
    </row>
    <row r="20" spans="1:8">
      <c r="A20" s="27"/>
      <c r="B20" s="25"/>
      <c r="C20" s="353"/>
      <c r="D20" s="352"/>
      <c r="E20" s="352"/>
      <c r="F20" s="352"/>
      <c r="G20" s="385"/>
      <c r="H20" s="26"/>
    </row>
    <row r="21" spans="1:8">
      <c r="A21" s="27"/>
      <c r="B21" s="25"/>
      <c r="C21" s="353"/>
      <c r="D21" s="352"/>
      <c r="E21" s="352"/>
      <c r="F21" s="352"/>
      <c r="G21" s="385"/>
      <c r="H21" s="26"/>
    </row>
    <row r="22" spans="1:8">
      <c r="A22" s="27"/>
      <c r="B22" s="25"/>
      <c r="C22" s="353"/>
      <c r="D22" s="352"/>
      <c r="E22" s="352"/>
      <c r="F22" s="352"/>
      <c r="G22" s="385"/>
      <c r="H22" s="26"/>
    </row>
    <row r="23" spans="1:8">
      <c r="A23" s="27"/>
      <c r="B23" s="25"/>
      <c r="C23" s="353"/>
      <c r="D23" s="352"/>
      <c r="E23" s="352"/>
      <c r="F23" s="352"/>
      <c r="G23" s="385"/>
      <c r="H23" s="26"/>
    </row>
    <row r="24" spans="1:8">
      <c r="A24" s="27"/>
      <c r="B24" s="22"/>
      <c r="C24" s="353"/>
      <c r="D24" s="352"/>
      <c r="E24" s="352"/>
      <c r="F24" s="352"/>
      <c r="G24" s="385"/>
      <c r="H24" s="26"/>
    </row>
    <row r="25" spans="1:8">
      <c r="A25" s="27"/>
      <c r="B25" s="25"/>
      <c r="C25" s="353"/>
      <c r="D25" s="352"/>
      <c r="E25" s="352"/>
      <c r="F25" s="352"/>
      <c r="G25" s="385"/>
      <c r="H25" s="26"/>
    </row>
    <row r="26" spans="1:8">
      <c r="A26" s="27"/>
      <c r="B26" s="25"/>
      <c r="C26" s="353"/>
      <c r="D26" s="352"/>
      <c r="E26" s="352"/>
      <c r="F26" s="352"/>
      <c r="G26" s="385"/>
      <c r="H26" s="26"/>
    </row>
    <row r="27" spans="1:8">
      <c r="A27" s="27"/>
      <c r="B27" s="25"/>
      <c r="C27" s="353"/>
      <c r="D27" s="352"/>
      <c r="E27" s="352"/>
      <c r="F27" s="352"/>
      <c r="G27" s="385"/>
      <c r="H27" s="26"/>
    </row>
    <row r="28" spans="1:8">
      <c r="A28" s="27"/>
      <c r="B28" s="25"/>
      <c r="C28" s="353"/>
      <c r="D28" s="352"/>
      <c r="E28" s="352"/>
      <c r="F28" s="352"/>
      <c r="G28" s="385"/>
      <c r="H28" s="26"/>
    </row>
    <row r="29" spans="1:8">
      <c r="A29" s="27"/>
      <c r="B29" s="25"/>
      <c r="C29" s="353"/>
      <c r="D29" s="352"/>
      <c r="E29" s="352"/>
      <c r="F29" s="352"/>
      <c r="G29" s="385"/>
      <c r="H29" s="26"/>
    </row>
    <row r="30" spans="1:8">
      <c r="A30" s="18"/>
      <c r="B30" s="35"/>
      <c r="C30" s="351"/>
      <c r="D30" s="357"/>
      <c r="E30" s="357"/>
      <c r="F30" s="357"/>
      <c r="G30" s="367"/>
      <c r="H30" s="20"/>
    </row>
    <row r="31" spans="1:8">
      <c r="A31" s="18"/>
      <c r="B31" s="19"/>
      <c r="C31" s="351"/>
      <c r="D31" s="357"/>
      <c r="E31" s="357"/>
      <c r="F31" s="357"/>
      <c r="G31" s="367"/>
      <c r="H31" s="20"/>
    </row>
    <row r="32" spans="1:8">
      <c r="A32" s="18"/>
      <c r="B32" s="19"/>
      <c r="C32" s="351"/>
      <c r="D32" s="357"/>
      <c r="E32" s="357"/>
      <c r="F32" s="357"/>
      <c r="G32" s="367"/>
      <c r="H32" s="20"/>
    </row>
    <row r="33" spans="1:8">
      <c r="A33" s="18"/>
      <c r="B33" s="19"/>
      <c r="C33" s="351"/>
      <c r="D33" s="357"/>
      <c r="E33" s="357"/>
      <c r="F33" s="357"/>
      <c r="G33" s="367"/>
      <c r="H33" s="20"/>
    </row>
    <row r="34" spans="1:8">
      <c r="A34" s="18"/>
      <c r="B34" s="19"/>
      <c r="C34" s="351"/>
      <c r="D34" s="357"/>
      <c r="E34" s="357"/>
      <c r="F34" s="357"/>
      <c r="G34" s="367"/>
      <c r="H34" s="20"/>
    </row>
    <row r="35" spans="1:8">
      <c r="A35" s="18"/>
      <c r="B35" s="35"/>
      <c r="C35" s="351"/>
      <c r="D35" s="357"/>
      <c r="E35" s="357"/>
      <c r="F35" s="357"/>
      <c r="G35" s="367"/>
      <c r="H35" s="20"/>
    </row>
    <row r="36" spans="1:8">
      <c r="A36" s="18"/>
      <c r="B36" s="19"/>
      <c r="C36" s="351"/>
      <c r="D36" s="357"/>
      <c r="E36" s="357"/>
      <c r="F36" s="357"/>
      <c r="G36" s="367"/>
      <c r="H36" s="20"/>
    </row>
    <row r="37" spans="1:8">
      <c r="A37" s="18"/>
      <c r="B37" s="18"/>
      <c r="C37" s="351"/>
      <c r="D37" s="357"/>
      <c r="E37" s="357"/>
      <c r="F37" s="357"/>
      <c r="G37" s="367"/>
      <c r="H37" s="20"/>
    </row>
    <row r="38" spans="1:8">
      <c r="A38" s="18"/>
      <c r="B38" s="19"/>
      <c r="C38" s="351"/>
      <c r="D38" s="357"/>
      <c r="E38" s="357"/>
      <c r="F38" s="357"/>
      <c r="G38" s="367"/>
      <c r="H38" s="20"/>
    </row>
    <row r="39" spans="1:8">
      <c r="A39" s="18"/>
      <c r="B39" s="19"/>
      <c r="C39" s="351"/>
      <c r="D39" s="357"/>
      <c r="E39" s="357"/>
      <c r="F39" s="357"/>
      <c r="G39" s="367"/>
      <c r="H39" s="20"/>
    </row>
    <row r="40" spans="1:8">
      <c r="A40" s="18"/>
      <c r="B40" s="19"/>
      <c r="C40" s="351"/>
      <c r="D40" s="357"/>
      <c r="E40" s="357"/>
      <c r="F40" s="357"/>
      <c r="G40" s="367"/>
      <c r="H40" s="20"/>
    </row>
    <row r="41" spans="1:8">
      <c r="A41" s="18"/>
      <c r="B41" s="19"/>
      <c r="C41" s="351"/>
      <c r="D41" s="357"/>
      <c r="E41" s="357"/>
      <c r="F41" s="357"/>
      <c r="G41" s="367"/>
      <c r="H41" s="20"/>
    </row>
    <row r="42" spans="1:8">
      <c r="A42" s="18"/>
      <c r="B42" s="19"/>
      <c r="C42" s="351"/>
      <c r="D42" s="357"/>
      <c r="E42" s="357"/>
      <c r="F42" s="357"/>
      <c r="G42" s="367"/>
      <c r="H42" s="20"/>
    </row>
    <row r="43" spans="1:8">
      <c r="A43" s="18"/>
      <c r="B43" s="19"/>
      <c r="C43" s="351"/>
      <c r="D43" s="357"/>
      <c r="E43" s="357"/>
      <c r="F43" s="357"/>
      <c r="G43" s="367"/>
      <c r="H43" s="20"/>
    </row>
    <row r="44" spans="1:8">
      <c r="A44" s="18"/>
      <c r="B44" s="19"/>
      <c r="C44" s="351"/>
      <c r="D44" s="357"/>
      <c r="E44" s="357"/>
      <c r="F44" s="357"/>
      <c r="G44" s="367"/>
      <c r="H44" s="20"/>
    </row>
    <row r="45" spans="1:8">
      <c r="A45" s="18"/>
      <c r="B45" s="19"/>
      <c r="C45" s="351"/>
      <c r="D45" s="357"/>
      <c r="E45" s="357"/>
      <c r="F45" s="357"/>
      <c r="G45" s="367"/>
      <c r="H45" s="20"/>
    </row>
    <row r="46" spans="1:8">
      <c r="A46" s="18"/>
      <c r="B46" s="19"/>
      <c r="C46" s="351"/>
      <c r="D46" s="357"/>
      <c r="E46" s="357"/>
      <c r="F46" s="357"/>
      <c r="G46" s="367"/>
      <c r="H46" s="20"/>
    </row>
    <row r="47" spans="1:8">
      <c r="A47" s="18"/>
      <c r="B47" s="19"/>
      <c r="C47" s="351"/>
      <c r="D47" s="357"/>
      <c r="E47" s="357"/>
      <c r="F47" s="357"/>
      <c r="G47" s="367"/>
      <c r="H47" s="20"/>
    </row>
    <row r="48" spans="1:8">
      <c r="A48" s="18"/>
      <c r="B48" s="19"/>
      <c r="C48" s="351"/>
      <c r="D48" s="357"/>
      <c r="E48" s="357"/>
      <c r="F48" s="357"/>
      <c r="G48" s="367"/>
      <c r="H48" s="20"/>
    </row>
    <row r="49" spans="1:9">
      <c r="A49" s="18"/>
      <c r="B49" s="19"/>
      <c r="C49" s="351"/>
      <c r="D49" s="357"/>
      <c r="E49" s="357"/>
      <c r="F49" s="357"/>
      <c r="G49" s="367"/>
      <c r="H49" s="20"/>
    </row>
    <row r="50" spans="1:9">
      <c r="A50" s="18"/>
      <c r="B50" s="19"/>
      <c r="C50" s="351"/>
      <c r="D50" s="357"/>
      <c r="E50" s="357"/>
      <c r="F50" s="357"/>
      <c r="G50" s="367"/>
      <c r="H50" s="20"/>
    </row>
    <row r="51" spans="1:9">
      <c r="A51" s="34"/>
      <c r="B51" s="22"/>
      <c r="C51" s="354"/>
      <c r="D51" s="355"/>
      <c r="E51" s="355"/>
      <c r="F51" s="355"/>
      <c r="G51" s="356"/>
      <c r="H51" s="29"/>
    </row>
    <row r="52" spans="1:9">
      <c r="A52" s="34"/>
      <c r="B52" s="22"/>
      <c r="C52" s="354"/>
      <c r="D52" s="355"/>
      <c r="E52" s="355"/>
      <c r="F52" s="355"/>
      <c r="G52" s="356"/>
      <c r="H52" s="28"/>
      <c r="I52" s="24"/>
    </row>
    <row r="53" spans="1:9" ht="18">
      <c r="A53" s="8" t="s">
        <v>8</v>
      </c>
      <c r="B53" s="9"/>
    </row>
    <row r="54" spans="1:9" ht="18.75">
      <c r="A54" s="9"/>
      <c r="B54" s="10" t="s">
        <v>13</v>
      </c>
    </row>
  </sheetData>
  <mergeCells count="52">
    <mergeCell ref="C6:H6"/>
    <mergeCell ref="D11:E11"/>
    <mergeCell ref="G11:H11"/>
    <mergeCell ref="G12:H12"/>
    <mergeCell ref="C12:D12"/>
    <mergeCell ref="C7:H7"/>
    <mergeCell ref="C1:H1"/>
    <mergeCell ref="C2:H2"/>
    <mergeCell ref="C3:H3"/>
    <mergeCell ref="C4:H4"/>
    <mergeCell ref="C5:H5"/>
    <mergeCell ref="C36:G36"/>
    <mergeCell ref="C37:G37"/>
    <mergeCell ref="C38:G38"/>
    <mergeCell ref="C32:G32"/>
    <mergeCell ref="C33:G33"/>
    <mergeCell ref="C34:G34"/>
    <mergeCell ref="G13:H13"/>
    <mergeCell ref="A9:H9"/>
    <mergeCell ref="C13:D13"/>
    <mergeCell ref="C35:G35"/>
    <mergeCell ref="C30:G30"/>
    <mergeCell ref="C19:G19"/>
    <mergeCell ref="C20:G20"/>
    <mergeCell ref="C15:G15"/>
    <mergeCell ref="C16:G16"/>
    <mergeCell ref="C31:G31"/>
    <mergeCell ref="C29:G29"/>
    <mergeCell ref="C28:G28"/>
    <mergeCell ref="C17:G17"/>
    <mergeCell ref="C18:G18"/>
    <mergeCell ref="C24:G24"/>
    <mergeCell ref="C26:G26"/>
    <mergeCell ref="C51:G51"/>
    <mergeCell ref="C52:G52"/>
    <mergeCell ref="C47:G47"/>
    <mergeCell ref="C48:G48"/>
    <mergeCell ref="C49:G49"/>
    <mergeCell ref="C50:G50"/>
    <mergeCell ref="C45:G45"/>
    <mergeCell ref="C46:G46"/>
    <mergeCell ref="C39:G39"/>
    <mergeCell ref="C40:G40"/>
    <mergeCell ref="C43:G43"/>
    <mergeCell ref="C44:G44"/>
    <mergeCell ref="C41:G41"/>
    <mergeCell ref="C42:G42"/>
    <mergeCell ref="C21:G21"/>
    <mergeCell ref="C22:G22"/>
    <mergeCell ref="C23:G23"/>
    <mergeCell ref="C25:G25"/>
    <mergeCell ref="C27:G27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horizontalDpi="200" verticalDpi="0" r:id="rId1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3">
    <pageSetUpPr fitToPage="1"/>
  </sheetPr>
  <dimension ref="A1:I4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7" thickBot="1">
      <c r="A9" s="360"/>
      <c r="B9" s="360"/>
      <c r="C9" s="360"/>
      <c r="D9" s="360"/>
      <c r="E9" s="360"/>
      <c r="F9" s="360"/>
      <c r="G9" s="360"/>
      <c r="H9" s="360"/>
    </row>
    <row r="10" spans="1:8" ht="13.5" thickBot="1">
      <c r="G10" s="378"/>
      <c r="H10" s="379"/>
    </row>
    <row r="11" spans="1:8" ht="15.75">
      <c r="A11" s="4"/>
      <c r="B11" s="7" t="s">
        <v>2</v>
      </c>
      <c r="C11" s="32"/>
      <c r="D11" s="380"/>
      <c r="E11" s="380"/>
      <c r="F11" s="7"/>
      <c r="G11" s="363" t="s">
        <v>85</v>
      </c>
      <c r="H11" s="364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363"/>
      <c r="H12" s="364"/>
    </row>
    <row r="13" spans="1:8">
      <c r="G13" s="376"/>
      <c r="H13" s="377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40"/>
      <c r="B16" s="20"/>
      <c r="C16" s="354"/>
      <c r="D16" s="355"/>
      <c r="E16" s="355"/>
      <c r="F16" s="355"/>
      <c r="G16" s="356"/>
      <c r="H16" s="331"/>
    </row>
    <row r="17" spans="1:9">
      <c r="A17" s="31"/>
      <c r="B17" s="17"/>
      <c r="C17" s="351"/>
      <c r="D17" s="357"/>
      <c r="E17" s="357"/>
      <c r="F17" s="357"/>
      <c r="G17" s="357"/>
      <c r="H17" s="20"/>
    </row>
    <row r="18" spans="1:9">
      <c r="A18" s="31"/>
      <c r="B18" s="20"/>
      <c r="C18" s="351"/>
      <c r="D18" s="357"/>
      <c r="E18" s="357"/>
      <c r="F18" s="357"/>
      <c r="G18" s="367"/>
      <c r="H18" s="20"/>
    </row>
    <row r="19" spans="1:9">
      <c r="A19" s="31"/>
      <c r="B19" s="41"/>
      <c r="C19" s="354"/>
      <c r="D19" s="355"/>
      <c r="E19" s="355"/>
      <c r="F19" s="355"/>
      <c r="G19" s="356"/>
      <c r="H19" s="73"/>
    </row>
    <row r="20" spans="1:9">
      <c r="A20" s="31"/>
      <c r="B20" s="22"/>
      <c r="C20" s="351"/>
      <c r="D20" s="358"/>
      <c r="E20" s="358"/>
      <c r="F20" s="358"/>
      <c r="G20" s="359"/>
      <c r="H20" s="73"/>
    </row>
    <row r="21" spans="1:9">
      <c r="A21" s="31"/>
      <c r="B21" s="16"/>
      <c r="C21" s="461"/>
      <c r="D21" s="358"/>
      <c r="E21" s="358"/>
      <c r="F21" s="358"/>
      <c r="G21" s="359"/>
      <c r="H21" s="13"/>
    </row>
    <row r="22" spans="1:9">
      <c r="A22" s="31"/>
      <c r="B22" s="16"/>
      <c r="C22" s="460"/>
      <c r="D22" s="358"/>
      <c r="E22" s="358"/>
      <c r="F22" s="358"/>
      <c r="G22" s="359"/>
      <c r="H22" s="13"/>
    </row>
    <row r="23" spans="1:9">
      <c r="A23" s="31"/>
      <c r="B23" s="22"/>
      <c r="C23" s="461"/>
      <c r="D23" s="358"/>
      <c r="E23" s="358"/>
      <c r="F23" s="358"/>
      <c r="G23" s="358"/>
      <c r="H23" s="13"/>
      <c r="I23" s="24"/>
    </row>
    <row r="24" spans="1:9">
      <c r="A24" s="31"/>
      <c r="B24" s="16"/>
      <c r="C24" s="351"/>
      <c r="D24" s="357"/>
      <c r="E24" s="357"/>
      <c r="F24" s="357"/>
      <c r="G24" s="367"/>
      <c r="H24" s="13"/>
      <c r="I24" s="24"/>
    </row>
    <row r="25" spans="1:9">
      <c r="A25" s="31"/>
      <c r="B25" s="14"/>
      <c r="C25" s="351"/>
      <c r="D25" s="357"/>
      <c r="E25" s="357"/>
      <c r="F25" s="357"/>
      <c r="G25" s="367"/>
      <c r="H25" s="13"/>
      <c r="I25" s="24"/>
    </row>
    <row r="26" spans="1:9">
      <c r="A26" s="18"/>
      <c r="B26" s="19"/>
      <c r="C26" s="351"/>
      <c r="D26" s="357"/>
      <c r="E26" s="357"/>
      <c r="F26" s="357"/>
      <c r="G26" s="367"/>
      <c r="H26" s="20"/>
    </row>
    <row r="27" spans="1:9">
      <c r="A27" s="18"/>
      <c r="B27" s="19"/>
      <c r="C27" s="351"/>
      <c r="D27" s="357"/>
      <c r="E27" s="357"/>
      <c r="F27" s="357"/>
      <c r="G27" s="367"/>
      <c r="H27" s="20"/>
    </row>
    <row r="28" spans="1:9">
      <c r="A28" s="18"/>
      <c r="B28" s="19"/>
      <c r="C28" s="351"/>
      <c r="D28" s="357"/>
      <c r="E28" s="357"/>
      <c r="F28" s="357"/>
      <c r="G28" s="367"/>
      <c r="H28" s="20"/>
    </row>
    <row r="29" spans="1:9">
      <c r="A29" s="18"/>
      <c r="B29" s="19"/>
      <c r="C29" s="351"/>
      <c r="D29" s="357"/>
      <c r="E29" s="357"/>
      <c r="F29" s="357"/>
      <c r="G29" s="367"/>
      <c r="H29" s="20"/>
    </row>
    <row r="30" spans="1:9">
      <c r="A30" s="18"/>
      <c r="B30" s="19"/>
      <c r="C30" s="351"/>
      <c r="D30" s="357"/>
      <c r="E30" s="357"/>
      <c r="F30" s="357"/>
      <c r="G30" s="367"/>
      <c r="H30" s="20"/>
    </row>
    <row r="31" spans="1:9">
      <c r="A31" s="18"/>
      <c r="B31" s="19"/>
      <c r="C31" s="351"/>
      <c r="D31" s="357"/>
      <c r="E31" s="357"/>
      <c r="F31" s="357"/>
      <c r="G31" s="367"/>
      <c r="H31" s="20"/>
    </row>
    <row r="32" spans="1:9">
      <c r="A32" s="18"/>
      <c r="B32" s="19"/>
      <c r="C32" s="351"/>
      <c r="D32" s="357"/>
      <c r="E32" s="357"/>
      <c r="F32" s="357"/>
      <c r="G32" s="367"/>
      <c r="H32" s="20"/>
    </row>
    <row r="33" spans="1:9">
      <c r="A33" s="18"/>
      <c r="B33" s="19"/>
      <c r="C33" s="351"/>
      <c r="D33" s="357"/>
      <c r="E33" s="357"/>
      <c r="F33" s="357"/>
      <c r="G33" s="367"/>
      <c r="H33" s="20"/>
    </row>
    <row r="34" spans="1:9">
      <c r="A34" s="18"/>
      <c r="B34" s="19"/>
      <c r="C34" s="351"/>
      <c r="D34" s="357"/>
      <c r="E34" s="357"/>
      <c r="F34" s="357"/>
      <c r="G34" s="367"/>
      <c r="H34" s="20"/>
    </row>
    <row r="35" spans="1:9">
      <c r="A35" s="18"/>
      <c r="B35" s="19"/>
      <c r="C35" s="351"/>
      <c r="D35" s="357"/>
      <c r="E35" s="357"/>
      <c r="F35" s="357"/>
      <c r="G35" s="367"/>
      <c r="H35" s="20"/>
    </row>
    <row r="36" spans="1:9">
      <c r="A36" s="18"/>
      <c r="B36" s="19"/>
      <c r="C36" s="351"/>
      <c r="D36" s="357"/>
      <c r="E36" s="357"/>
      <c r="F36" s="357"/>
      <c r="G36" s="367"/>
      <c r="H36" s="20"/>
    </row>
    <row r="37" spans="1:9">
      <c r="A37" s="18"/>
      <c r="B37" s="19"/>
      <c r="C37" s="351"/>
      <c r="D37" s="357"/>
      <c r="E37" s="357"/>
      <c r="F37" s="357"/>
      <c r="G37" s="367"/>
      <c r="H37" s="20"/>
    </row>
    <row r="38" spans="1:9">
      <c r="A38" s="18"/>
      <c r="B38" s="19"/>
      <c r="C38" s="351"/>
      <c r="D38" s="357"/>
      <c r="E38" s="357"/>
      <c r="F38" s="357"/>
      <c r="G38" s="367"/>
      <c r="H38" s="20"/>
    </row>
    <row r="39" spans="1:9">
      <c r="A39" s="34"/>
      <c r="B39" s="22"/>
      <c r="C39" s="354"/>
      <c r="D39" s="355"/>
      <c r="E39" s="355"/>
      <c r="F39" s="355"/>
      <c r="G39" s="356"/>
      <c r="H39" s="23"/>
    </row>
    <row r="40" spans="1:9">
      <c r="A40" s="34"/>
      <c r="B40" s="22"/>
      <c r="C40" s="354"/>
      <c r="D40" s="355"/>
      <c r="E40" s="355"/>
      <c r="F40" s="355"/>
      <c r="G40" s="356"/>
      <c r="H40" s="28"/>
      <c r="I40" s="24"/>
    </row>
    <row r="41" spans="1:9" ht="18">
      <c r="A41" s="8" t="s">
        <v>8</v>
      </c>
      <c r="B41" s="9"/>
    </row>
    <row r="42" spans="1:9" ht="18.75">
      <c r="A42" s="9"/>
      <c r="B42" s="10" t="s">
        <v>14</v>
      </c>
    </row>
  </sheetData>
  <mergeCells count="41">
    <mergeCell ref="B12:C12"/>
    <mergeCell ref="G12:H12"/>
    <mergeCell ref="C7:H7"/>
    <mergeCell ref="C26:G26"/>
    <mergeCell ref="C28:G28"/>
    <mergeCell ref="C27:G27"/>
    <mergeCell ref="D11:E11"/>
    <mergeCell ref="A9:H9"/>
    <mergeCell ref="G10:H10"/>
    <mergeCell ref="G11:H11"/>
    <mergeCell ref="G13:H13"/>
    <mergeCell ref="C14:G14"/>
    <mergeCell ref="C15:G15"/>
    <mergeCell ref="C6:H6"/>
    <mergeCell ref="C1:H1"/>
    <mergeCell ref="C2:H2"/>
    <mergeCell ref="C3:H3"/>
    <mergeCell ref="C4:H4"/>
    <mergeCell ref="C5:H5"/>
    <mergeCell ref="C31:G31"/>
    <mergeCell ref="C33:G33"/>
    <mergeCell ref="C34:G34"/>
    <mergeCell ref="C36:G36"/>
    <mergeCell ref="C32:G32"/>
    <mergeCell ref="C35:G35"/>
    <mergeCell ref="C29:G29"/>
    <mergeCell ref="C30:G30"/>
    <mergeCell ref="C40:G40"/>
    <mergeCell ref="C16:G16"/>
    <mergeCell ref="C17:G17"/>
    <mergeCell ref="C18:G18"/>
    <mergeCell ref="C19:G19"/>
    <mergeCell ref="C20:G20"/>
    <mergeCell ref="C21:G21"/>
    <mergeCell ref="C22:G22"/>
    <mergeCell ref="C39:G39"/>
    <mergeCell ref="C37:G37"/>
    <mergeCell ref="C23:G23"/>
    <mergeCell ref="C24:G24"/>
    <mergeCell ref="C25:G25"/>
    <mergeCell ref="C38:G38"/>
  </mergeCells>
  <phoneticPr fontId="2" type="noConversion"/>
  <pageMargins left="0.19685039370078741" right="0.19685039370078741" top="0.39370078740157483" bottom="0.19685039370078741" header="0.19685039370078741" footer="0.19685039370078741"/>
  <pageSetup orientation="portrait" r:id="rId1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L42"/>
  <sheetViews>
    <sheetView showGridLines="0" topLeftCell="B1" zoomScale="80" zoomScaleNormal="80" workbookViewId="0">
      <selection activeCell="U5" sqref="U5"/>
    </sheetView>
  </sheetViews>
  <sheetFormatPr baseColWidth="10" defaultRowHeight="12.75"/>
  <cols>
    <col min="1" max="1" width="19.28515625" style="103" customWidth="1"/>
    <col min="2" max="2" width="6.7109375" style="103" customWidth="1"/>
    <col min="3" max="3" width="3.7109375" style="103" hidden="1" customWidth="1"/>
    <col min="4" max="4" width="6.42578125" style="103" customWidth="1"/>
    <col min="5" max="5" width="15.5703125" style="103" customWidth="1"/>
    <col min="6" max="6" width="3.85546875" style="103" hidden="1" customWidth="1"/>
    <col min="7" max="7" width="19.28515625" style="103" customWidth="1"/>
    <col min="8" max="8" width="3.5703125" style="103" hidden="1" customWidth="1"/>
    <col min="9" max="9" width="22.7109375" style="103" customWidth="1"/>
    <col min="10" max="10" width="3.42578125" style="103" hidden="1" customWidth="1"/>
    <col min="11" max="11" width="11.85546875" style="103" customWidth="1"/>
    <col min="12" max="12" width="9.5703125" style="103" customWidth="1"/>
    <col min="13" max="13" width="3.140625" style="103" hidden="1" customWidth="1"/>
    <col min="14" max="14" width="12.85546875" style="103" customWidth="1"/>
    <col min="15" max="15" width="2.85546875" style="103" hidden="1" customWidth="1"/>
    <col min="16" max="16" width="20" style="103" customWidth="1"/>
    <col min="17" max="17" width="4.28515625" style="103" hidden="1" customWidth="1"/>
    <col min="18" max="18" width="20" style="103" customWidth="1"/>
    <col min="19" max="19" width="3.5703125" style="103" hidden="1" customWidth="1"/>
    <col min="20" max="20" width="11.28515625" style="103" customWidth="1"/>
    <col min="21" max="21" width="15.140625" style="103" customWidth="1"/>
    <col min="22" max="22" width="4.5703125" style="103" customWidth="1"/>
    <col min="23" max="23" width="3.42578125" style="103" hidden="1" customWidth="1"/>
    <col min="24" max="24" width="12.140625" style="104" hidden="1" customWidth="1"/>
    <col min="25" max="25" width="2.140625" style="103" hidden="1" customWidth="1"/>
    <col min="26" max="26" width="10.28515625" style="104" hidden="1" customWidth="1"/>
    <col min="27" max="27" width="2.140625" style="103" hidden="1" customWidth="1"/>
    <col min="28" max="28" width="11.42578125" style="103" hidden="1" customWidth="1"/>
    <col min="29" max="29" width="2.140625" style="103" hidden="1" customWidth="1"/>
    <col min="30" max="30" width="10" style="104" hidden="1" customWidth="1"/>
    <col min="31" max="31" width="2.140625" style="103" hidden="1" customWidth="1"/>
    <col min="32" max="32" width="11.42578125" style="103" hidden="1" customWidth="1"/>
    <col min="33" max="33" width="2.140625" style="103" hidden="1" customWidth="1"/>
    <col min="34" max="34" width="12.5703125" style="103" hidden="1" customWidth="1"/>
    <col min="35" max="35" width="3.140625" style="103" hidden="1" customWidth="1"/>
    <col min="36" max="36" width="12.140625" style="103" hidden="1" customWidth="1"/>
    <col min="37" max="37" width="3.5703125" style="103" hidden="1" customWidth="1"/>
    <col min="38" max="38" width="11.42578125" style="103" hidden="1" customWidth="1"/>
    <col min="39" max="39" width="11.42578125" style="103" customWidth="1"/>
    <col min="40" max="16384" width="11.42578125" style="103"/>
  </cols>
  <sheetData>
    <row r="1" spans="1:30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</row>
    <row r="2" spans="1:30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</row>
    <row r="3" spans="1:30" ht="13.5" thickBot="1">
      <c r="A3" s="102"/>
      <c r="B3" s="102"/>
      <c r="C3" s="102"/>
      <c r="E3" s="102"/>
      <c r="F3" s="491" t="str">
        <f>IF($G$8=0," ",VLOOKUP($G$8,[1]Membre!$A$1:$F$101,2))</f>
        <v/>
      </c>
      <c r="G3" s="491"/>
      <c r="H3" s="491"/>
      <c r="I3" s="491"/>
      <c r="J3" s="491"/>
      <c r="K3" s="491"/>
      <c r="L3" s="491"/>
      <c r="M3" s="102"/>
      <c r="N3" s="102"/>
      <c r="O3" s="102"/>
      <c r="P3" s="102"/>
      <c r="Q3" s="102"/>
      <c r="R3" s="102"/>
      <c r="S3" s="102"/>
      <c r="T3" s="102"/>
      <c r="U3" s="102"/>
    </row>
    <row r="4" spans="1:30">
      <c r="A4" s="102"/>
      <c r="B4" s="102"/>
      <c r="C4" s="102"/>
      <c r="E4" s="102"/>
      <c r="F4" s="492" t="str">
        <f>IF($G$8=0," ",VLOOKUP($G$8,[1]Membre!$A$1:$F$101,4))</f>
        <v/>
      </c>
      <c r="G4" s="492"/>
      <c r="H4" s="492"/>
      <c r="I4" s="492"/>
      <c r="J4" s="492"/>
      <c r="K4" s="492"/>
      <c r="L4" s="492"/>
      <c r="O4" s="102"/>
      <c r="S4" s="493" t="s">
        <v>86</v>
      </c>
      <c r="T4" s="494"/>
      <c r="U4" s="105">
        <f ca="1">TODAY()</f>
        <v>42285</v>
      </c>
    </row>
    <row r="5" spans="1:30" ht="12.75" customHeight="1" thickBot="1">
      <c r="A5" s="102"/>
      <c r="B5" s="102"/>
      <c r="C5" s="102"/>
      <c r="F5" s="492" t="str">
        <f>IF($G$8=0," ",VLOOKUP($G$8,[1]Membre!$A$1:$F$101,5))</f>
        <v/>
      </c>
      <c r="G5" s="492"/>
      <c r="H5" s="492"/>
      <c r="I5" s="492"/>
      <c r="J5" s="492"/>
      <c r="K5" s="492"/>
      <c r="L5" s="492"/>
      <c r="O5" s="102"/>
      <c r="T5" s="348" t="s">
        <v>255</v>
      </c>
      <c r="U5" s="180"/>
    </row>
    <row r="6" spans="1:30" ht="12.75" customHeight="1">
      <c r="A6" s="102"/>
      <c r="B6" s="102"/>
      <c r="C6" s="102"/>
      <c r="F6" s="492" t="str">
        <f>IF($G$8=0," ",VLOOKUP($G$8,[1]Membre!$A$1:$F$101,6))</f>
        <v/>
      </c>
      <c r="G6" s="492"/>
      <c r="H6" s="492"/>
      <c r="I6" s="492"/>
      <c r="J6" s="492"/>
      <c r="K6" s="492"/>
      <c r="L6" s="492"/>
      <c r="O6" s="102"/>
      <c r="P6" s="495" t="s">
        <v>256</v>
      </c>
      <c r="Q6" s="495"/>
      <c r="R6" s="495"/>
      <c r="S6" s="495"/>
      <c r="T6" s="495"/>
      <c r="U6" s="106"/>
    </row>
    <row r="7" spans="1:30" ht="24" customHeight="1" thickBot="1">
      <c r="A7" s="102"/>
      <c r="B7" s="102"/>
      <c r="C7" s="102"/>
      <c r="D7" s="107"/>
      <c r="E7" s="108"/>
      <c r="F7" s="102"/>
      <c r="G7" s="109"/>
      <c r="H7" s="110"/>
      <c r="I7" s="110"/>
      <c r="J7" s="110"/>
      <c r="K7" s="111"/>
      <c r="L7" s="111"/>
      <c r="M7" s="111"/>
      <c r="N7" s="102"/>
      <c r="O7" s="102"/>
      <c r="P7" s="102"/>
      <c r="Q7" s="102"/>
      <c r="R7" s="102"/>
      <c r="S7" s="102"/>
      <c r="T7" s="102"/>
      <c r="U7" s="102"/>
    </row>
    <row r="8" spans="1:30">
      <c r="A8" s="102"/>
      <c r="B8" s="112"/>
      <c r="C8" s="102"/>
      <c r="D8" s="113"/>
      <c r="E8" s="113"/>
      <c r="G8" s="114"/>
      <c r="K8" s="113" t="s">
        <v>87</v>
      </c>
      <c r="L8" s="102"/>
      <c r="M8" s="102"/>
      <c r="N8" s="102"/>
      <c r="O8" s="102"/>
      <c r="S8" s="115">
        <v>1</v>
      </c>
      <c r="T8" s="102"/>
      <c r="U8" s="114">
        <v>171</v>
      </c>
    </row>
    <row r="9" spans="1:30" ht="24" customHeight="1">
      <c r="A9" s="504"/>
      <c r="B9" s="505"/>
      <c r="C9" s="505"/>
      <c r="D9" s="505"/>
      <c r="E9" s="505"/>
      <c r="F9" s="505"/>
      <c r="G9" s="506"/>
      <c r="K9" s="507"/>
      <c r="L9" s="508"/>
      <c r="M9" s="508"/>
      <c r="N9" s="508"/>
      <c r="O9" s="508"/>
      <c r="P9" s="508"/>
      <c r="Q9" s="508"/>
      <c r="R9" s="508"/>
      <c r="S9" s="508"/>
      <c r="T9" s="508"/>
      <c r="U9" s="509"/>
    </row>
    <row r="10" spans="1:30" ht="24" customHeight="1">
      <c r="A10" s="510"/>
      <c r="B10" s="511"/>
      <c r="C10" s="511"/>
      <c r="D10" s="511"/>
      <c r="E10" s="511"/>
      <c r="F10" s="511"/>
      <c r="G10" s="512"/>
      <c r="K10" s="507"/>
      <c r="L10" s="508"/>
      <c r="M10" s="508"/>
      <c r="N10" s="508"/>
      <c r="O10" s="508"/>
      <c r="P10" s="508"/>
      <c r="Q10" s="508"/>
      <c r="R10" s="508"/>
      <c r="S10" s="508"/>
      <c r="T10" s="508"/>
      <c r="U10" s="509"/>
    </row>
    <row r="11" spans="1:30" ht="24" customHeight="1">
      <c r="A11" s="116"/>
      <c r="B11" s="117"/>
      <c r="C11" s="117">
        <v>3</v>
      </c>
      <c r="D11" s="117"/>
      <c r="E11" s="118"/>
      <c r="F11" s="118"/>
      <c r="G11" s="119"/>
      <c r="K11" s="507"/>
      <c r="L11" s="508"/>
      <c r="M11" s="508"/>
      <c r="N11" s="508"/>
      <c r="O11" s="508"/>
      <c r="P11" s="508"/>
      <c r="Q11" s="508"/>
      <c r="R11" s="508"/>
      <c r="S11" s="508"/>
      <c r="T11" s="508"/>
      <c r="U11" s="509"/>
    </row>
    <row r="12" spans="1:30" ht="24" customHeight="1">
      <c r="A12" s="120"/>
      <c r="B12" s="121"/>
      <c r="C12" s="121"/>
      <c r="D12" s="121"/>
      <c r="E12" s="122"/>
      <c r="F12" s="123"/>
      <c r="G12" s="124"/>
      <c r="K12" s="513"/>
      <c r="L12" s="514"/>
      <c r="M12" s="514"/>
      <c r="N12" s="514"/>
      <c r="O12" s="514"/>
      <c r="P12" s="514"/>
      <c r="Q12" s="514"/>
      <c r="R12" s="514"/>
      <c r="S12" s="514"/>
      <c r="T12" s="514"/>
      <c r="U12" s="515"/>
    </row>
    <row r="13" spans="1:30" ht="19.5" customHeight="1">
      <c r="A13" s="102"/>
      <c r="B13" s="102"/>
      <c r="C13" s="102"/>
      <c r="D13" s="516"/>
      <c r="E13" s="516"/>
      <c r="F13" s="125"/>
      <c r="G13" s="125"/>
      <c r="H13" s="125"/>
      <c r="I13" s="125"/>
      <c r="J13" s="125"/>
      <c r="K13" s="517" t="s">
        <v>122</v>
      </c>
      <c r="L13" s="517"/>
      <c r="M13" s="517"/>
      <c r="N13" s="517"/>
      <c r="O13" s="517"/>
      <c r="P13" s="517"/>
      <c r="Q13" s="517"/>
      <c r="R13" s="517"/>
      <c r="S13" s="517"/>
      <c r="T13" s="517"/>
      <c r="U13" s="517"/>
    </row>
    <row r="14" spans="1:30" ht="25.5">
      <c r="A14" s="126" t="s">
        <v>88</v>
      </c>
      <c r="B14" s="127"/>
      <c r="C14" s="127"/>
      <c r="D14" s="127" t="s">
        <v>89</v>
      </c>
      <c r="E14" s="127"/>
      <c r="F14" s="128" t="s">
        <v>90</v>
      </c>
      <c r="G14" s="518" t="s">
        <v>91</v>
      </c>
      <c r="H14" s="518"/>
      <c r="I14" s="518"/>
      <c r="J14" s="129"/>
      <c r="K14" s="519" t="s">
        <v>92</v>
      </c>
      <c r="L14" s="520"/>
      <c r="M14" s="520"/>
      <c r="N14" s="520"/>
      <c r="O14" s="130"/>
      <c r="P14" s="131" t="s">
        <v>93</v>
      </c>
      <c r="Q14" s="132"/>
      <c r="R14" s="132"/>
      <c r="S14" s="133"/>
      <c r="T14" s="521" t="s">
        <v>94</v>
      </c>
      <c r="U14" s="522"/>
    </row>
    <row r="15" spans="1:30" s="140" customFormat="1" ht="19.5" customHeight="1">
      <c r="A15" s="496"/>
      <c r="B15" s="497"/>
      <c r="C15" s="497"/>
      <c r="D15" s="497"/>
      <c r="E15" s="497"/>
      <c r="F15" s="134"/>
      <c r="G15" s="498"/>
      <c r="H15" s="499"/>
      <c r="I15" s="499"/>
      <c r="J15" s="135"/>
      <c r="K15" s="500"/>
      <c r="L15" s="501"/>
      <c r="M15" s="501"/>
      <c r="N15" s="501"/>
      <c r="O15" s="136"/>
      <c r="P15" s="137" t="s">
        <v>95</v>
      </c>
      <c r="Q15" s="138"/>
      <c r="R15" s="138"/>
      <c r="S15" s="139"/>
      <c r="T15" s="502" t="s">
        <v>96</v>
      </c>
      <c r="U15" s="503"/>
      <c r="X15" s="141"/>
      <c r="Z15" s="141"/>
      <c r="AD15" s="141"/>
    </row>
    <row r="16" spans="1:30" ht="15.75">
      <c r="A16" s="523"/>
      <c r="B16" s="523"/>
      <c r="C16" s="523"/>
      <c r="D16" s="523"/>
      <c r="E16" s="523"/>
      <c r="F16" s="523"/>
      <c r="G16" s="523"/>
      <c r="H16" s="523"/>
      <c r="I16" s="523"/>
      <c r="J16" s="523"/>
      <c r="K16" s="523"/>
      <c r="L16" s="523"/>
      <c r="M16" s="523"/>
      <c r="N16" s="523"/>
      <c r="O16" s="523"/>
      <c r="P16" s="523"/>
      <c r="Q16" s="523"/>
      <c r="R16" s="523"/>
      <c r="S16" s="523"/>
      <c r="T16" s="523"/>
      <c r="U16" s="523"/>
    </row>
    <row r="17" spans="1:38" ht="15.75">
      <c r="A17" s="523" t="str">
        <f>IF(OR([1]Feuil2!A15&gt;=1,[1]Feuil2!C15&gt;=1,[1]Feuil2!F15&gt;=1),+[1]Feuil2!I7," ")</f>
        <v/>
      </c>
      <c r="B17" s="523"/>
      <c r="C17" s="523"/>
      <c r="D17" s="523"/>
      <c r="E17" s="523"/>
      <c r="F17" s="523"/>
      <c r="G17" s="523"/>
      <c r="H17" s="523"/>
      <c r="I17" s="523"/>
      <c r="J17" s="523"/>
      <c r="K17" s="523"/>
      <c r="L17" s="523"/>
      <c r="M17" s="523"/>
      <c r="N17" s="523"/>
      <c r="O17" s="523"/>
      <c r="P17" s="523"/>
      <c r="Q17" s="523"/>
      <c r="R17" s="523"/>
      <c r="S17" s="523"/>
      <c r="T17" s="523"/>
      <c r="U17" s="523"/>
    </row>
    <row r="18" spans="1:38" ht="15.75">
      <c r="A18" s="523" t="str">
        <f>IF([1]Feuil2!G15&gt;=1,+[1]Feuil2!I6," ")</f>
        <v/>
      </c>
      <c r="B18" s="523"/>
      <c r="C18" s="523"/>
      <c r="D18" s="523"/>
      <c r="E18" s="523"/>
      <c r="F18" s="523"/>
      <c r="G18" s="523"/>
      <c r="H18" s="523"/>
      <c r="I18" s="523"/>
      <c r="J18" s="523"/>
      <c r="K18" s="523"/>
      <c r="L18" s="523"/>
      <c r="M18" s="523"/>
      <c r="N18" s="523"/>
      <c r="O18" s="523"/>
      <c r="P18" s="523"/>
      <c r="Q18" s="523"/>
      <c r="R18" s="523"/>
      <c r="S18" s="523"/>
      <c r="T18" s="523"/>
      <c r="U18" s="523"/>
    </row>
    <row r="19" spans="1:38" ht="9.75" customHeight="1" thickBot="1">
      <c r="A19" s="142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</row>
    <row r="20" spans="1:38">
      <c r="A20" s="143"/>
      <c r="B20" s="143"/>
      <c r="C20" s="143"/>
      <c r="D20" s="143"/>
      <c r="E20" s="143"/>
      <c r="F20" s="143"/>
      <c r="G20" s="143"/>
      <c r="H20" s="143"/>
      <c r="I20" s="143"/>
      <c r="J20" s="143"/>
      <c r="K20" s="143"/>
      <c r="L20" s="143"/>
      <c r="M20" s="143"/>
      <c r="N20" s="143"/>
      <c r="O20" s="143"/>
      <c r="P20" s="143"/>
      <c r="Q20" s="143"/>
      <c r="R20" s="143"/>
      <c r="S20" s="143"/>
      <c r="T20" s="143"/>
      <c r="U20" s="143"/>
    </row>
    <row r="21" spans="1:38" ht="13.5" thickBot="1">
      <c r="A21" s="142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</row>
    <row r="22" spans="1:38" s="149" customFormat="1" ht="68.25" customHeight="1">
      <c r="A22" s="144" t="s">
        <v>7</v>
      </c>
      <c r="B22" s="145" t="s">
        <v>97</v>
      </c>
      <c r="C22" s="146"/>
      <c r="D22" s="524" t="s">
        <v>98</v>
      </c>
      <c r="E22" s="525"/>
      <c r="F22" s="526" t="s">
        <v>99</v>
      </c>
      <c r="G22" s="527"/>
      <c r="H22" s="528" t="s">
        <v>100</v>
      </c>
      <c r="I22" s="529"/>
      <c r="J22" s="530" t="s">
        <v>101</v>
      </c>
      <c r="K22" s="531"/>
      <c r="L22" s="532"/>
      <c r="M22" s="528" t="s">
        <v>102</v>
      </c>
      <c r="N22" s="529"/>
      <c r="O22" s="528" t="s">
        <v>103</v>
      </c>
      <c r="P22" s="529"/>
      <c r="Q22" s="147"/>
      <c r="R22" s="145" t="s">
        <v>104</v>
      </c>
      <c r="S22" s="147"/>
      <c r="T22" s="145" t="s">
        <v>105</v>
      </c>
      <c r="U22" s="148" t="s">
        <v>106</v>
      </c>
      <c r="X22" s="150" t="s">
        <v>107</v>
      </c>
      <c r="Y22" s="151"/>
      <c r="Z22" s="150" t="s">
        <v>108</v>
      </c>
      <c r="AA22" s="151"/>
      <c r="AB22" s="151" t="s">
        <v>109</v>
      </c>
      <c r="AC22" s="151"/>
      <c r="AD22" s="150" t="s">
        <v>110</v>
      </c>
      <c r="AE22" s="151"/>
      <c r="AF22" s="151" t="s">
        <v>111</v>
      </c>
      <c r="AG22" s="151"/>
      <c r="AH22" s="151" t="s">
        <v>112</v>
      </c>
      <c r="AI22" s="151"/>
      <c r="AJ22" s="151" t="s">
        <v>104</v>
      </c>
      <c r="AK22" s="151" t="s">
        <v>113</v>
      </c>
      <c r="AL22" s="151" t="s">
        <v>114</v>
      </c>
    </row>
    <row r="23" spans="1:38" ht="20.25" customHeight="1">
      <c r="A23" s="152"/>
      <c r="B23" s="153"/>
      <c r="C23" s="154"/>
      <c r="D23" s="533" t="str">
        <f>IF(C23=0," ",VLOOKUP(C23,[1]SPA!$C$3:$H$47,2))</f>
        <v/>
      </c>
      <c r="E23" s="533"/>
      <c r="F23" s="155"/>
      <c r="G23" s="156" t="str">
        <f>IF(F23=0," ",VLOOKUP(F23,[1]SPA!$I$3:$J$47,2))</f>
        <v/>
      </c>
      <c r="H23" s="157"/>
      <c r="I23" s="158" t="str">
        <f>IF(H23=0," ",VLOOKUP(H23,[1]SPA!$K$3:$L$47,2))</f>
        <v/>
      </c>
      <c r="J23" s="159"/>
      <c r="K23" s="534" t="str">
        <f>IF(J23=0," ",VLOOKUP(J23,[1]SPA!$N$3:$O$47,2))</f>
        <v/>
      </c>
      <c r="L23" s="535"/>
      <c r="M23" s="159"/>
      <c r="N23" s="156" t="str">
        <f>IF(M23=0," ",VLOOKUP(M23,[1]SPA!$Q$3:$R$47,2))</f>
        <v/>
      </c>
      <c r="O23" s="159"/>
      <c r="P23" s="160" t="str">
        <f>IF(O23=0," ",VLOOKUP(O23,[1]SPA!$T$3:$V$47,2))</f>
        <v/>
      </c>
      <c r="Q23" s="159"/>
      <c r="R23" s="161" t="str">
        <f>IF(Q23=0," ",VLOOKUP(Q23,[1]SPA!$W$3:$Y$47,2))</f>
        <v/>
      </c>
      <c r="S23" s="159"/>
      <c r="T23" s="161" t="str">
        <f>IF(S23=0," ",VLOOKUP(S23,[1]SPA!$W$3:$Y$47,2))</f>
        <v/>
      </c>
      <c r="U23" s="162">
        <f t="shared" ref="U23:U32" si="0">+AL23</f>
        <v>0</v>
      </c>
      <c r="W23" s="154">
        <f t="shared" ref="W23:W32" si="1">+C23</f>
        <v>0</v>
      </c>
      <c r="X23" s="163">
        <f>IF(W23=0,0,VLOOKUP(W23,[1]SPA!$C$3:$H$47,6))</f>
        <v>0</v>
      </c>
      <c r="Y23" s="164">
        <f t="shared" ref="Y23:Y32" si="2">+H23</f>
        <v>0</v>
      </c>
      <c r="Z23" s="165">
        <f>IF(Y23=0,0,VLOOKUP(Y23,[1]SPA!$K$3:$M$47,3))</f>
        <v>0</v>
      </c>
      <c r="AA23" s="166">
        <f t="shared" ref="AA23:AA32" si="3">+J23</f>
        <v>0</v>
      </c>
      <c r="AB23" s="167">
        <f>IF(AA23=0,0,VLOOKUP(AA23,[1]SPA!$N$3:$P$47,3))</f>
        <v>0</v>
      </c>
      <c r="AC23" s="166">
        <f t="shared" ref="AC23:AC32" si="4">+M23</f>
        <v>0</v>
      </c>
      <c r="AD23" s="168">
        <f>IF(AC23=0,0,VLOOKUP(AC23,[1]SPA!$Q$3:$S$47,3))</f>
        <v>0</v>
      </c>
      <c r="AE23" s="169">
        <f t="shared" ref="AE23:AE32" si="5">+O23</f>
        <v>0</v>
      </c>
      <c r="AF23" s="167">
        <f>IF(AE23=0,0,VLOOKUP(AE23,[1]SPA!$T$3:$V$47,3))</f>
        <v>0</v>
      </c>
      <c r="AG23" s="169">
        <f t="shared" ref="AG23:AG32" si="6">+S23</f>
        <v>0</v>
      </c>
      <c r="AH23" s="167">
        <f>IF(AG23=0,0,VLOOKUP(AG23,[1]SPA!$W$3:$Y$47,3))</f>
        <v>0</v>
      </c>
      <c r="AI23" s="169">
        <f>+Q23</f>
        <v>0</v>
      </c>
      <c r="AJ23" s="167">
        <f>IF(AI23=0,0,VLOOKUP(AI23,[1]SPA!$Z$3:$AB$47,3))</f>
        <v>0</v>
      </c>
      <c r="AK23" s="169">
        <f t="shared" ref="AK23:AK32" si="7">+B23</f>
        <v>0</v>
      </c>
      <c r="AL23" s="170">
        <f>(X23+Z23+AB23+AD23+AF23+AH23+AJ23)*AK23</f>
        <v>0</v>
      </c>
    </row>
    <row r="24" spans="1:38" ht="20.25" customHeight="1">
      <c r="A24" s="152"/>
      <c r="B24" s="153"/>
      <c r="C24" s="154"/>
      <c r="D24" s="533" t="str">
        <f>IF(C24=0," ",VLOOKUP(C24,[1]SPA!$C$3:$H$47,2))</f>
        <v/>
      </c>
      <c r="E24" s="533"/>
      <c r="F24" s="155"/>
      <c r="G24" s="156" t="str">
        <f>IF(F24=0," ",VLOOKUP(F24,[1]SPA!$I$3:$J$47,2))</f>
        <v/>
      </c>
      <c r="H24" s="157"/>
      <c r="I24" s="158" t="str">
        <f>IF(H24=0," ",VLOOKUP(H24,[1]SPA!$K$3:$L$47,2))</f>
        <v/>
      </c>
      <c r="J24" s="159"/>
      <c r="K24" s="534" t="str">
        <f>IF(J24=0," ",VLOOKUP(J24,[1]SPA!$N$3:$O$47,2))</f>
        <v/>
      </c>
      <c r="L24" s="535"/>
      <c r="M24" s="159"/>
      <c r="N24" s="161" t="str">
        <f>IF(M24=0," ",VLOOKUP(M24,[1]SPA!$Q$3:$R$47,2))</f>
        <v/>
      </c>
      <c r="O24" s="159"/>
      <c r="P24" s="160" t="str">
        <f>IF(O24=0," ",VLOOKUP(O24,[1]SPA!$T$3:$V$47,2))</f>
        <v/>
      </c>
      <c r="Q24" s="159"/>
      <c r="R24" s="161" t="str">
        <f>IF(Q24=0," ",VLOOKUP(Q24,[1]SPA!$W$3:$Y$47,2))</f>
        <v/>
      </c>
      <c r="S24" s="159"/>
      <c r="T24" s="161" t="str">
        <f>IF(S24=0," ",VLOOKUP(S24,[1]SPA!$W$3:$Y$47,2))</f>
        <v/>
      </c>
      <c r="U24" s="162">
        <f t="shared" si="0"/>
        <v>0</v>
      </c>
      <c r="W24" s="154">
        <f t="shared" si="1"/>
        <v>0</v>
      </c>
      <c r="X24" s="163">
        <f>IF(W24=0,0,VLOOKUP(W24,[1]SPA!$C$3:$H$47,6))</f>
        <v>0</v>
      </c>
      <c r="Y24" s="164">
        <f t="shared" si="2"/>
        <v>0</v>
      </c>
      <c r="Z24" s="165">
        <f>IF(Y24=0,0,VLOOKUP(Y24,[1]SPA!$K$3:$M$47,3))</f>
        <v>0</v>
      </c>
      <c r="AA24" s="166">
        <f t="shared" si="3"/>
        <v>0</v>
      </c>
      <c r="AB24" s="167">
        <f>IF(AA24=0,0,VLOOKUP(AA24,[1]SPA!$N$3:$P$47,3))</f>
        <v>0</v>
      </c>
      <c r="AC24" s="166">
        <f t="shared" si="4"/>
        <v>0</v>
      </c>
      <c r="AD24" s="168">
        <f>IF(AC24=0,0,VLOOKUP(AC24,[1]SPA!$Q$3:$S$47,3))</f>
        <v>0</v>
      </c>
      <c r="AE24" s="169">
        <f t="shared" si="5"/>
        <v>0</v>
      </c>
      <c r="AF24" s="167">
        <f>IF(AE24=0,0,VLOOKUP(AE24,[1]SPA!$T$3:$V$47,3))</f>
        <v>0</v>
      </c>
      <c r="AG24" s="169">
        <f t="shared" si="6"/>
        <v>0</v>
      </c>
      <c r="AH24" s="167">
        <f>IF(AG24=0,0,VLOOKUP(AG24,[1]SPA!$W$3:$Y$47,3))</f>
        <v>0</v>
      </c>
      <c r="AI24" s="169">
        <f t="shared" ref="AI24:AI32" si="8">+Q24</f>
        <v>0</v>
      </c>
      <c r="AJ24" s="167">
        <f>IF(AI24=0,0,VLOOKUP(AI24,[1]SPA!$Z$3:$AB$47,3))</f>
        <v>0</v>
      </c>
      <c r="AK24" s="169">
        <f t="shared" si="7"/>
        <v>0</v>
      </c>
      <c r="AL24" s="170">
        <f t="shared" ref="AL24:AL32" si="9">(X24+Z24+AB24+AD24+AF24+AH24+AJ24)*AK24</f>
        <v>0</v>
      </c>
    </row>
    <row r="25" spans="1:38" ht="20.25" customHeight="1">
      <c r="A25" s="152"/>
      <c r="B25" s="153"/>
      <c r="C25" s="154"/>
      <c r="D25" s="533" t="str">
        <f>IF(C25=0," ",VLOOKUP(C25,[1]SPA!$C$3:$H$47,2))</f>
        <v/>
      </c>
      <c r="E25" s="533"/>
      <c r="F25" s="155"/>
      <c r="G25" s="156" t="str">
        <f>IF(F25=0," ",VLOOKUP(F25,[1]SPA!$I$3:$J$47,2))</f>
        <v/>
      </c>
      <c r="H25" s="157"/>
      <c r="I25" s="158" t="str">
        <f>IF(H25=0," ",VLOOKUP(H25,[1]SPA!$K$3:$L$47,2))</f>
        <v/>
      </c>
      <c r="J25" s="159"/>
      <c r="K25" s="534" t="str">
        <f>IF(J25=0," ",VLOOKUP(J25,[1]SPA!$N$3:$O$47,2))</f>
        <v/>
      </c>
      <c r="L25" s="535"/>
      <c r="M25" s="159"/>
      <c r="N25" s="161" t="str">
        <f>IF(M25=0," ",VLOOKUP(M25,[1]SPA!$Q$3:$R$47,2))</f>
        <v/>
      </c>
      <c r="O25" s="159"/>
      <c r="P25" s="160" t="str">
        <f>IF(O25=0," ",VLOOKUP(O25,[1]SPA!$T$3:$V$47,2))</f>
        <v/>
      </c>
      <c r="Q25" s="159"/>
      <c r="R25" s="161" t="str">
        <f>IF(Q25=0," ",VLOOKUP(Q25,[1]SPA!$W$3:$Y$47,2))</f>
        <v/>
      </c>
      <c r="S25" s="159"/>
      <c r="T25" s="161" t="str">
        <f>IF(S25=0," ",VLOOKUP(S25,[1]SPA!$W$3:$Y$47,2))</f>
        <v/>
      </c>
      <c r="U25" s="162">
        <f t="shared" si="0"/>
        <v>0</v>
      </c>
      <c r="W25" s="154">
        <f t="shared" si="1"/>
        <v>0</v>
      </c>
      <c r="X25" s="163">
        <f>IF(W25=0,0,VLOOKUP(W25,[1]SPA!$C$3:$H$47,6))</f>
        <v>0</v>
      </c>
      <c r="Y25" s="164">
        <f t="shared" si="2"/>
        <v>0</v>
      </c>
      <c r="Z25" s="165">
        <f>IF(Y25=0,0,VLOOKUP(Y25,[1]SPA!$K$3:$M$47,3))</f>
        <v>0</v>
      </c>
      <c r="AA25" s="166">
        <f t="shared" si="3"/>
        <v>0</v>
      </c>
      <c r="AB25" s="167">
        <f>IF(AA25=0,0,VLOOKUP(AA25,[1]SPA!$N$3:$P$47,3))</f>
        <v>0</v>
      </c>
      <c r="AC25" s="166">
        <f t="shared" si="4"/>
        <v>0</v>
      </c>
      <c r="AD25" s="168">
        <f>IF(AC25=0,0,VLOOKUP(AC25,[1]SPA!$Q$3:$S$47,3))</f>
        <v>0</v>
      </c>
      <c r="AE25" s="169">
        <f t="shared" si="5"/>
        <v>0</v>
      </c>
      <c r="AF25" s="167">
        <f>IF(AE25=0,0,VLOOKUP(AE25,[1]SPA!$T$3:$V$47,3))</f>
        <v>0</v>
      </c>
      <c r="AG25" s="169">
        <f t="shared" si="6"/>
        <v>0</v>
      </c>
      <c r="AH25" s="167">
        <f>IF(AG25=0,0,VLOOKUP(AG25,[1]SPA!$W$3:$Y$47,3))</f>
        <v>0</v>
      </c>
      <c r="AI25" s="169">
        <f t="shared" si="8"/>
        <v>0</v>
      </c>
      <c r="AJ25" s="167">
        <f>IF(AI25=0,0,VLOOKUP(AI25,[1]SPA!$Z$3:$AB$47,3))</f>
        <v>0</v>
      </c>
      <c r="AK25" s="169">
        <f t="shared" si="7"/>
        <v>0</v>
      </c>
      <c r="AL25" s="170">
        <f t="shared" si="9"/>
        <v>0</v>
      </c>
    </row>
    <row r="26" spans="1:38" ht="20.25" customHeight="1">
      <c r="A26" s="152"/>
      <c r="B26" s="153"/>
      <c r="C26" s="154"/>
      <c r="D26" s="533" t="str">
        <f>IF(C26=0," ",VLOOKUP(C26,[1]SPA!$C$3:$H$47,2))</f>
        <v/>
      </c>
      <c r="E26" s="533"/>
      <c r="F26" s="155"/>
      <c r="G26" s="156" t="str">
        <f>IF(F26=0," ",VLOOKUP(F26,[1]SPA!$I$3:$J$47,2))</f>
        <v/>
      </c>
      <c r="H26" s="157"/>
      <c r="I26" s="171" t="str">
        <f>IF(H26=0," ",VLOOKUP(H26,[1]SPA!$K$3:$L$47,2))</f>
        <v/>
      </c>
      <c r="J26" s="159"/>
      <c r="K26" s="534" t="str">
        <f>IF(J26=0," ",VLOOKUP(J26,[1]SPA!$N$3:$O$47,2))</f>
        <v/>
      </c>
      <c r="L26" s="535"/>
      <c r="M26" s="159"/>
      <c r="N26" s="161" t="str">
        <f>IF(M26=0," ",VLOOKUP(M26,[1]SPA!$Q$3:$R$47,2))</f>
        <v/>
      </c>
      <c r="O26" s="159"/>
      <c r="P26" s="160" t="str">
        <f>IF(O26=0," ",VLOOKUP(O26,[1]SPA!$T$3:$V$47,2))</f>
        <v/>
      </c>
      <c r="Q26" s="159"/>
      <c r="R26" s="161" t="str">
        <f>IF(Q26=0," ",VLOOKUP(Q26,[1]SPA!$W$3:$Y$47,2))</f>
        <v/>
      </c>
      <c r="S26" s="159"/>
      <c r="T26" s="161" t="str">
        <f>IF(S26=0," ",VLOOKUP(S26,[1]SPA!$W$3:$Y$47,2))</f>
        <v/>
      </c>
      <c r="U26" s="162">
        <f t="shared" si="0"/>
        <v>0</v>
      </c>
      <c r="W26" s="154">
        <f t="shared" si="1"/>
        <v>0</v>
      </c>
      <c r="X26" s="163">
        <f>IF(W26=0,0,VLOOKUP(W26,[1]SPA!$C$3:$H$47,6))</f>
        <v>0</v>
      </c>
      <c r="Y26" s="164">
        <f t="shared" si="2"/>
        <v>0</v>
      </c>
      <c r="Z26" s="165">
        <f>IF(Y26=0,0,VLOOKUP(Y26,[1]SPA!$K$3:$M$47,3))</f>
        <v>0</v>
      </c>
      <c r="AA26" s="166">
        <f t="shared" si="3"/>
        <v>0</v>
      </c>
      <c r="AB26" s="167">
        <f>IF(AA26=0,0,VLOOKUP(AA26,[1]SPA!$N$3:$P$47,3))</f>
        <v>0</v>
      </c>
      <c r="AC26" s="166">
        <f t="shared" si="4"/>
        <v>0</v>
      </c>
      <c r="AD26" s="168">
        <f>IF(AC26=0,0,VLOOKUP(AC26,[1]SPA!$Q$3:$S$47,3))</f>
        <v>0</v>
      </c>
      <c r="AE26" s="169">
        <f t="shared" si="5"/>
        <v>0</v>
      </c>
      <c r="AF26" s="167">
        <f>IF(AE26=0,0,VLOOKUP(AE26,[1]SPA!$T$3:$V$47,3))</f>
        <v>0</v>
      </c>
      <c r="AG26" s="169">
        <f t="shared" si="6"/>
        <v>0</v>
      </c>
      <c r="AH26" s="167">
        <f>IF(AG26=0,0,VLOOKUP(AG26,[1]SPA!$W$3:$Y$47,3))</f>
        <v>0</v>
      </c>
      <c r="AI26" s="169">
        <f t="shared" si="8"/>
        <v>0</v>
      </c>
      <c r="AJ26" s="167">
        <f>IF(AI26=0,0,VLOOKUP(AI26,[1]SPA!$Z$3:$AB$47,3))</f>
        <v>0</v>
      </c>
      <c r="AK26" s="169">
        <f t="shared" si="7"/>
        <v>0</v>
      </c>
      <c r="AL26" s="170">
        <f t="shared" si="9"/>
        <v>0</v>
      </c>
    </row>
    <row r="27" spans="1:38" ht="20.25" customHeight="1">
      <c r="A27" s="152"/>
      <c r="B27" s="153"/>
      <c r="C27" s="154"/>
      <c r="D27" s="533" t="str">
        <f>IF(C27=0," ",VLOOKUP(C27,[1]SPA!$C$3:$H$47,2))</f>
        <v/>
      </c>
      <c r="E27" s="533"/>
      <c r="F27" s="155"/>
      <c r="G27" s="156" t="str">
        <f>IF(F27=0," ",VLOOKUP(F27,[1]SPA!$I$3:$J$47,2))</f>
        <v/>
      </c>
      <c r="H27" s="157"/>
      <c r="I27" s="171" t="str">
        <f>IF(H27=0," ",VLOOKUP(H27,[1]SPA!$K$3:$L$47,2))</f>
        <v/>
      </c>
      <c r="J27" s="159"/>
      <c r="K27" s="534" t="str">
        <f>IF(J27=0," ",VLOOKUP(J27,[1]SPA!$N$3:$O$47,2))</f>
        <v/>
      </c>
      <c r="L27" s="535"/>
      <c r="M27" s="159"/>
      <c r="N27" s="161" t="str">
        <f>IF(M27=0," ",VLOOKUP(M27,[1]SPA!$Q$3:$R$47,2))</f>
        <v/>
      </c>
      <c r="O27" s="159"/>
      <c r="P27" s="160" t="str">
        <f>IF(O27=0," ",VLOOKUP(O27,[1]SPA!$T$3:$V$47,2))</f>
        <v/>
      </c>
      <c r="Q27" s="159"/>
      <c r="R27" s="161" t="str">
        <f>IF(Q27=0," ",VLOOKUP(Q27,[1]SPA!$W$3:$Y$47,2))</f>
        <v/>
      </c>
      <c r="S27" s="159"/>
      <c r="T27" s="161" t="str">
        <f>IF(S27=0," ",VLOOKUP(S27,[1]SPA!$W$3:$Y$47,2))</f>
        <v/>
      </c>
      <c r="U27" s="162">
        <f t="shared" si="0"/>
        <v>0</v>
      </c>
      <c r="W27" s="154">
        <f t="shared" si="1"/>
        <v>0</v>
      </c>
      <c r="X27" s="163">
        <f>IF(W27=0,0,VLOOKUP(W27,[1]SPA!$C$3:$H$47,6))</f>
        <v>0</v>
      </c>
      <c r="Y27" s="164">
        <f t="shared" si="2"/>
        <v>0</v>
      </c>
      <c r="Z27" s="165">
        <f>IF(Y27=0,0,VLOOKUP(Y27,[1]SPA!$K$3:$M$47,3))</f>
        <v>0</v>
      </c>
      <c r="AA27" s="166">
        <f t="shared" si="3"/>
        <v>0</v>
      </c>
      <c r="AB27" s="167">
        <f>IF(AA27=0,0,VLOOKUP(AA27,[1]SPA!$N$3:$P$47,3))</f>
        <v>0</v>
      </c>
      <c r="AC27" s="166">
        <f t="shared" si="4"/>
        <v>0</v>
      </c>
      <c r="AD27" s="168">
        <f>IF(AC27=0,0,VLOOKUP(AC27,[1]SPA!$Q$3:$S$47,3))</f>
        <v>0</v>
      </c>
      <c r="AE27" s="169">
        <f t="shared" si="5"/>
        <v>0</v>
      </c>
      <c r="AF27" s="167">
        <f>IF(AE27=0,0,VLOOKUP(AE27,[1]SPA!$T$3:$V$47,3))</f>
        <v>0</v>
      </c>
      <c r="AG27" s="169">
        <f t="shared" si="6"/>
        <v>0</v>
      </c>
      <c r="AH27" s="167">
        <f>IF(AG27=0,0,VLOOKUP(AG27,[1]SPA!$W$3:$Y$47,3))</f>
        <v>0</v>
      </c>
      <c r="AI27" s="169">
        <f t="shared" si="8"/>
        <v>0</v>
      </c>
      <c r="AJ27" s="167">
        <f>IF(AI27=0,0,VLOOKUP(AI27,[1]SPA!$Z$3:$AB$47,3))</f>
        <v>0</v>
      </c>
      <c r="AK27" s="169">
        <f t="shared" si="7"/>
        <v>0</v>
      </c>
      <c r="AL27" s="170">
        <f t="shared" si="9"/>
        <v>0</v>
      </c>
    </row>
    <row r="28" spans="1:38" ht="20.25" customHeight="1">
      <c r="A28" s="152"/>
      <c r="B28" s="153"/>
      <c r="C28" s="154"/>
      <c r="D28" s="533" t="str">
        <f>IF(C28=0," ",VLOOKUP(C28,[1]SPA!$C$3:$H$47,2))</f>
        <v/>
      </c>
      <c r="E28" s="533"/>
      <c r="F28" s="155"/>
      <c r="G28" s="156" t="str">
        <f>IF(F28=0," ",VLOOKUP(F28,[1]SPA!$I$3:$J$47,2))</f>
        <v/>
      </c>
      <c r="H28" s="157"/>
      <c r="I28" s="171" t="str">
        <f>IF(H28=0," ",VLOOKUP(H28,[1]SPA!$K$3:$L$47,2))</f>
        <v/>
      </c>
      <c r="J28" s="159"/>
      <c r="K28" s="534" t="str">
        <f>IF(J28=0," ",VLOOKUP(J28,[1]SPA!$N$3:$O$47,2))</f>
        <v/>
      </c>
      <c r="L28" s="535"/>
      <c r="M28" s="159"/>
      <c r="N28" s="161" t="str">
        <f>IF(M28=0," ",VLOOKUP(M28,[1]SPA!$Q$3:$R$47,2))</f>
        <v/>
      </c>
      <c r="O28" s="159"/>
      <c r="P28" s="160" t="str">
        <f>IF(O28=0," ",VLOOKUP(O28,[1]SPA!$T$3:$V$47,2))</f>
        <v/>
      </c>
      <c r="Q28" s="159"/>
      <c r="R28" s="161" t="str">
        <f>IF(Q28=0," ",VLOOKUP(Q28,[1]SPA!$W$3:$Y$47,2))</f>
        <v/>
      </c>
      <c r="S28" s="159"/>
      <c r="T28" s="161" t="str">
        <f>IF(S28=0," ",VLOOKUP(S28,[1]SPA!$W$3:$Y$47,2))</f>
        <v/>
      </c>
      <c r="U28" s="162">
        <f t="shared" si="0"/>
        <v>0</v>
      </c>
      <c r="W28" s="154">
        <f t="shared" si="1"/>
        <v>0</v>
      </c>
      <c r="X28" s="163">
        <f>IF(W28=0,0,VLOOKUP(W28,[1]SPA!$C$3:$H$47,6))</f>
        <v>0</v>
      </c>
      <c r="Y28" s="164">
        <f t="shared" si="2"/>
        <v>0</v>
      </c>
      <c r="Z28" s="165">
        <f>IF(Y28=0,0,VLOOKUP(Y28,[1]SPA!$K$3:$M$47,3))</f>
        <v>0</v>
      </c>
      <c r="AA28" s="166">
        <f t="shared" si="3"/>
        <v>0</v>
      </c>
      <c r="AB28" s="167">
        <f>IF(AA28=0,0,VLOOKUP(AA28,[1]SPA!$N$3:$P$47,3))</f>
        <v>0</v>
      </c>
      <c r="AC28" s="166">
        <f t="shared" si="4"/>
        <v>0</v>
      </c>
      <c r="AD28" s="168">
        <f>IF(AC28=0,0,VLOOKUP(AC28,[1]SPA!$Q$3:$S$47,3))</f>
        <v>0</v>
      </c>
      <c r="AE28" s="169">
        <f t="shared" si="5"/>
        <v>0</v>
      </c>
      <c r="AF28" s="167">
        <f>IF(AE28=0,0,VLOOKUP(AE28,[1]SPA!$T$3:$V$47,3))</f>
        <v>0</v>
      </c>
      <c r="AG28" s="169">
        <f t="shared" si="6"/>
        <v>0</v>
      </c>
      <c r="AH28" s="167">
        <f>IF(AG28=0,0,VLOOKUP(AG28,[1]SPA!$W$3:$Y$47,3))</f>
        <v>0</v>
      </c>
      <c r="AI28" s="169">
        <f t="shared" si="8"/>
        <v>0</v>
      </c>
      <c r="AJ28" s="167">
        <f>IF(AI28=0,0,VLOOKUP(AI28,[1]SPA!$Z$3:$AB$47,3))</f>
        <v>0</v>
      </c>
      <c r="AK28" s="169">
        <f t="shared" si="7"/>
        <v>0</v>
      </c>
      <c r="AL28" s="170">
        <f t="shared" si="9"/>
        <v>0</v>
      </c>
    </row>
    <row r="29" spans="1:38" ht="20.25" customHeight="1">
      <c r="A29" s="152"/>
      <c r="B29" s="153"/>
      <c r="C29" s="154"/>
      <c r="D29" s="533" t="str">
        <f>IF(C29=0," ",VLOOKUP(C29,[1]SPA!$C$3:$H$47,2))</f>
        <v/>
      </c>
      <c r="E29" s="533"/>
      <c r="F29" s="155"/>
      <c r="G29" s="156" t="str">
        <f>IF(F29=0," ",VLOOKUP(F29,[1]SPA!$I$3:$J$47,2))</f>
        <v/>
      </c>
      <c r="H29" s="157"/>
      <c r="I29" s="171" t="str">
        <f>IF(H29=0," ",VLOOKUP(H29,[1]SPA!$K$3:$L$47,2))</f>
        <v/>
      </c>
      <c r="J29" s="159"/>
      <c r="K29" s="534" t="str">
        <f>IF(J29=0," ",VLOOKUP(J29,[1]SPA!$N$3:$O$47,2))</f>
        <v/>
      </c>
      <c r="L29" s="535"/>
      <c r="M29" s="159"/>
      <c r="N29" s="161" t="str">
        <f>IF(M29=0," ",VLOOKUP(M29,[1]SPA!$Q$3:$R$47,2))</f>
        <v/>
      </c>
      <c r="O29" s="159"/>
      <c r="P29" s="160" t="str">
        <f>IF(O29=0," ",VLOOKUP(O29,[1]SPA!$T$3:$V$47,2))</f>
        <v/>
      </c>
      <c r="Q29" s="159"/>
      <c r="R29" s="161" t="str">
        <f>IF(Q29=0," ",VLOOKUP(Q29,[1]SPA!$W$3:$Y$47,2))</f>
        <v/>
      </c>
      <c r="S29" s="159"/>
      <c r="T29" s="161" t="str">
        <f>IF(S29=0," ",VLOOKUP(S29,[1]SPA!$W$3:$Y$47,2))</f>
        <v/>
      </c>
      <c r="U29" s="162">
        <f t="shared" si="0"/>
        <v>0</v>
      </c>
      <c r="W29" s="154">
        <f t="shared" si="1"/>
        <v>0</v>
      </c>
      <c r="X29" s="163">
        <f>IF(W29=0,0,VLOOKUP(W29,[1]SPA!$C$3:$H$47,6))</f>
        <v>0</v>
      </c>
      <c r="Y29" s="164">
        <f t="shared" si="2"/>
        <v>0</v>
      </c>
      <c r="Z29" s="165">
        <f>IF(Y29=0,0,VLOOKUP(Y29,[1]SPA!$K$3:$M$47,3))</f>
        <v>0</v>
      </c>
      <c r="AA29" s="166">
        <f t="shared" si="3"/>
        <v>0</v>
      </c>
      <c r="AB29" s="167">
        <f>IF(AA29=0,0,VLOOKUP(AA29,[1]SPA!$N$3:$P$47,3))</f>
        <v>0</v>
      </c>
      <c r="AC29" s="166">
        <f t="shared" si="4"/>
        <v>0</v>
      </c>
      <c r="AD29" s="168">
        <f>IF(AC29=0,0,VLOOKUP(AC29,[1]SPA!$Q$3:$S$47,3))</f>
        <v>0</v>
      </c>
      <c r="AE29" s="169">
        <f t="shared" si="5"/>
        <v>0</v>
      </c>
      <c r="AF29" s="167">
        <f>IF(AE29=0,0,VLOOKUP(AE29,[1]SPA!$T$3:$V$47,3))</f>
        <v>0</v>
      </c>
      <c r="AG29" s="169">
        <f t="shared" si="6"/>
        <v>0</v>
      </c>
      <c r="AH29" s="167">
        <f>IF(AG29=0,0,VLOOKUP(AG29,[1]SPA!$W$3:$Y$47,3))</f>
        <v>0</v>
      </c>
      <c r="AI29" s="169">
        <f t="shared" si="8"/>
        <v>0</v>
      </c>
      <c r="AJ29" s="167">
        <f>IF(AI29=0,0,VLOOKUP(AI29,[1]SPA!$Z$3:$AB$47,3))</f>
        <v>0</v>
      </c>
      <c r="AK29" s="169">
        <f t="shared" si="7"/>
        <v>0</v>
      </c>
      <c r="AL29" s="170">
        <f t="shared" si="9"/>
        <v>0</v>
      </c>
    </row>
    <row r="30" spans="1:38" ht="20.25" customHeight="1">
      <c r="A30" s="152"/>
      <c r="B30" s="153"/>
      <c r="C30" s="154"/>
      <c r="D30" s="533" t="str">
        <f>IF(C30=0," ",VLOOKUP(C30,[1]SPA!$C$3:$H$47,2))</f>
        <v/>
      </c>
      <c r="E30" s="533"/>
      <c r="F30" s="155"/>
      <c r="G30" s="156" t="str">
        <f>IF(F30=0," ",VLOOKUP(F30,[1]SPA!$I$3:$J$47,2))</f>
        <v/>
      </c>
      <c r="H30" s="157"/>
      <c r="I30" s="171" t="str">
        <f>IF(H30=0," ",VLOOKUP(H30,[1]SPA!$K$3:$L$47,2))</f>
        <v/>
      </c>
      <c r="J30" s="159"/>
      <c r="K30" s="534" t="str">
        <f>IF(J30=0," ",VLOOKUP(J30,[1]SPA!$N$3:$O$47,2))</f>
        <v/>
      </c>
      <c r="L30" s="535"/>
      <c r="M30" s="159"/>
      <c r="N30" s="161" t="str">
        <f>IF(M30=0," ",VLOOKUP(M30,[1]SPA!$Q$3:$R$47,2))</f>
        <v/>
      </c>
      <c r="O30" s="159"/>
      <c r="P30" s="160" t="str">
        <f>IF(O30=0," ",VLOOKUP(O30,[1]SPA!$T$3:$V$47,2))</f>
        <v/>
      </c>
      <c r="Q30" s="159"/>
      <c r="R30" s="161" t="str">
        <f>IF(Q30=0," ",VLOOKUP(Q30,[1]SPA!$W$3:$Y$47,2))</f>
        <v/>
      </c>
      <c r="S30" s="159"/>
      <c r="T30" s="161" t="str">
        <f>IF(S30=0," ",VLOOKUP(S30,[1]SPA!$W$3:$Y$47,2))</f>
        <v/>
      </c>
      <c r="U30" s="162">
        <f t="shared" si="0"/>
        <v>0</v>
      </c>
      <c r="W30" s="154">
        <f t="shared" si="1"/>
        <v>0</v>
      </c>
      <c r="X30" s="163">
        <f>IF(W30=0,0,VLOOKUP(W30,[1]SPA!$C$3:$H$47,6))</f>
        <v>0</v>
      </c>
      <c r="Y30" s="164">
        <f t="shared" si="2"/>
        <v>0</v>
      </c>
      <c r="Z30" s="165">
        <f>IF(Y30=0,0,VLOOKUP(Y30,[1]SPA!$K$3:$M$47,3))</f>
        <v>0</v>
      </c>
      <c r="AA30" s="166">
        <f t="shared" si="3"/>
        <v>0</v>
      </c>
      <c r="AB30" s="167">
        <f>IF(AA30=0,0,VLOOKUP(AA30,[1]SPA!$N$3:$P$47,3))</f>
        <v>0</v>
      </c>
      <c r="AC30" s="166">
        <f t="shared" si="4"/>
        <v>0</v>
      </c>
      <c r="AD30" s="168">
        <f>IF(AC30=0,0,VLOOKUP(AC30,[1]SPA!$Q$3:$S$47,3))</f>
        <v>0</v>
      </c>
      <c r="AE30" s="169">
        <f t="shared" si="5"/>
        <v>0</v>
      </c>
      <c r="AF30" s="167">
        <f>IF(AE30=0,0,VLOOKUP(AE30,[1]SPA!$T$3:$V$47,3))</f>
        <v>0</v>
      </c>
      <c r="AG30" s="169">
        <f t="shared" si="6"/>
        <v>0</v>
      </c>
      <c r="AH30" s="167">
        <f>IF(AG30=0,0,VLOOKUP(AG30,[1]SPA!$W$3:$Y$47,3))</f>
        <v>0</v>
      </c>
      <c r="AI30" s="169">
        <f t="shared" si="8"/>
        <v>0</v>
      </c>
      <c r="AJ30" s="167">
        <f>IF(AI30=0,0,VLOOKUP(AI30,[1]SPA!$Z$3:$AB$47,3))</f>
        <v>0</v>
      </c>
      <c r="AK30" s="169">
        <f t="shared" si="7"/>
        <v>0</v>
      </c>
      <c r="AL30" s="170">
        <f t="shared" si="9"/>
        <v>0</v>
      </c>
    </row>
    <row r="31" spans="1:38" ht="20.25" customHeight="1">
      <c r="A31" s="152"/>
      <c r="B31" s="153"/>
      <c r="C31" s="154"/>
      <c r="D31" s="533" t="str">
        <f>IF(C31=0," ",VLOOKUP(C31,[1]SPA!$C$3:$H$47,2))</f>
        <v/>
      </c>
      <c r="E31" s="533"/>
      <c r="F31" s="155"/>
      <c r="G31" s="156" t="str">
        <f>IF(F31=0," ",VLOOKUP(F31,[1]SPA!$I$3:$J$47,2))</f>
        <v/>
      </c>
      <c r="H31" s="157"/>
      <c r="I31" s="171" t="str">
        <f>IF(H31=0," ",VLOOKUP(H31,[1]SPA!$K$3:$L$47,2))</f>
        <v/>
      </c>
      <c r="J31" s="159"/>
      <c r="K31" s="534" t="str">
        <f>IF(J31=0," ",VLOOKUP(J31,[1]SPA!$N$3:$O$47,2))</f>
        <v/>
      </c>
      <c r="L31" s="535"/>
      <c r="M31" s="159"/>
      <c r="N31" s="161" t="str">
        <f>IF(M31=0," ",VLOOKUP(M31,[1]SPA!$Q$3:$R$47,2))</f>
        <v/>
      </c>
      <c r="O31" s="159"/>
      <c r="P31" s="160" t="str">
        <f>IF(O31=0," ",VLOOKUP(O31,[1]SPA!$T$3:$V$47,2))</f>
        <v/>
      </c>
      <c r="Q31" s="159"/>
      <c r="R31" s="161" t="str">
        <f>IF(Q31=0," ",VLOOKUP(Q31,[1]SPA!$W$3:$Y$47,2))</f>
        <v/>
      </c>
      <c r="S31" s="159"/>
      <c r="T31" s="161" t="str">
        <f>IF(S31=0," ",VLOOKUP(S31,[1]SPA!$W$3:$Y$47,2))</f>
        <v/>
      </c>
      <c r="U31" s="162">
        <f t="shared" si="0"/>
        <v>0</v>
      </c>
      <c r="W31" s="154">
        <f t="shared" si="1"/>
        <v>0</v>
      </c>
      <c r="X31" s="163">
        <f>IF(W31=0,0,VLOOKUP(W31,[1]SPA!$C$3:$H$47,6))</f>
        <v>0</v>
      </c>
      <c r="Y31" s="164">
        <f t="shared" si="2"/>
        <v>0</v>
      </c>
      <c r="Z31" s="165">
        <f>IF(Y31=0,0,VLOOKUP(Y31,[1]SPA!$K$3:$M$47,3))</f>
        <v>0</v>
      </c>
      <c r="AA31" s="166">
        <f t="shared" si="3"/>
        <v>0</v>
      </c>
      <c r="AB31" s="167">
        <f>IF(AA31=0,0,VLOOKUP(AA31,[1]SPA!$N$3:$P$47,3))</f>
        <v>0</v>
      </c>
      <c r="AC31" s="166">
        <f t="shared" si="4"/>
        <v>0</v>
      </c>
      <c r="AD31" s="168">
        <f>IF(AC31=0,0,VLOOKUP(AC31,[1]SPA!$Q$3:$S$47,3))</f>
        <v>0</v>
      </c>
      <c r="AE31" s="169">
        <f t="shared" si="5"/>
        <v>0</v>
      </c>
      <c r="AF31" s="167">
        <f>IF(AE31=0,0,VLOOKUP(AE31,[1]SPA!$T$3:$V$47,3))</f>
        <v>0</v>
      </c>
      <c r="AG31" s="169">
        <f t="shared" si="6"/>
        <v>0</v>
      </c>
      <c r="AH31" s="167">
        <f>IF(AG31=0,0,VLOOKUP(AG31,[1]SPA!$W$3:$Y$47,3))</f>
        <v>0</v>
      </c>
      <c r="AI31" s="169">
        <f t="shared" si="8"/>
        <v>0</v>
      </c>
      <c r="AJ31" s="167">
        <f>IF(AI31=0,0,VLOOKUP(AI31,[1]SPA!$Z$3:$AB$47,3))</f>
        <v>0</v>
      </c>
      <c r="AK31" s="169">
        <f t="shared" si="7"/>
        <v>0</v>
      </c>
      <c r="AL31" s="170">
        <f t="shared" si="9"/>
        <v>0</v>
      </c>
    </row>
    <row r="32" spans="1:38" ht="20.25" customHeight="1">
      <c r="A32" s="152"/>
      <c r="B32" s="153"/>
      <c r="C32" s="154"/>
      <c r="D32" s="533" t="str">
        <f>IF(C32=0," ",VLOOKUP(C32,[1]SPA!$C$3:$H$47,2))</f>
        <v/>
      </c>
      <c r="E32" s="533"/>
      <c r="F32" s="155"/>
      <c r="G32" s="156" t="str">
        <f>IF(F32=0," ",VLOOKUP(F32,[1]SPA!$I$3:$J$47,2))</f>
        <v/>
      </c>
      <c r="H32" s="157"/>
      <c r="I32" s="171" t="str">
        <f>IF(H32=0," ",VLOOKUP(H32,[1]SPA!$K$3:$L$47,2))</f>
        <v/>
      </c>
      <c r="J32" s="159"/>
      <c r="K32" s="534" t="str">
        <f>IF(J32=0," ",VLOOKUP(J32,[1]SPA!$N$3:$O$47,2))</f>
        <v/>
      </c>
      <c r="L32" s="535"/>
      <c r="M32" s="159"/>
      <c r="N32" s="161" t="str">
        <f>IF(M32=0," ",VLOOKUP(M32,[1]SPA!$Q$3:$R$47,2))</f>
        <v/>
      </c>
      <c r="O32" s="159"/>
      <c r="P32" s="160" t="str">
        <f>IF(O32=0," ",VLOOKUP(O32,[1]SPA!$T$3:$V$47,2))</f>
        <v/>
      </c>
      <c r="Q32" s="159"/>
      <c r="R32" s="161" t="str">
        <f>IF(Q32=0," ",VLOOKUP(Q32,[1]SPA!$W$3:$Y$47,2))</f>
        <v/>
      </c>
      <c r="S32" s="159"/>
      <c r="T32" s="161" t="str">
        <f>IF(S32=0," ",VLOOKUP(S32,[1]SPA!$W$3:$Y$47,2))</f>
        <v/>
      </c>
      <c r="U32" s="162">
        <f t="shared" si="0"/>
        <v>0</v>
      </c>
      <c r="W32" s="154">
        <f t="shared" si="1"/>
        <v>0</v>
      </c>
      <c r="X32" s="163">
        <f>IF(W32=0,0,VLOOKUP(W32,[1]SPA!$C$3:$H$47,6))</f>
        <v>0</v>
      </c>
      <c r="Y32" s="164">
        <f t="shared" si="2"/>
        <v>0</v>
      </c>
      <c r="Z32" s="165">
        <f>IF(Y32=0,0,VLOOKUP(Y32,[1]SPA!$K$3:$M$47,3))</f>
        <v>0</v>
      </c>
      <c r="AA32" s="166">
        <f t="shared" si="3"/>
        <v>0</v>
      </c>
      <c r="AB32" s="167">
        <f>IF(AA32=0,0,VLOOKUP(AA32,[1]SPA!$N$3:$P$47,3))</f>
        <v>0</v>
      </c>
      <c r="AC32" s="166">
        <f t="shared" si="4"/>
        <v>0</v>
      </c>
      <c r="AD32" s="168">
        <f>IF(AC32=0,0,VLOOKUP(AC32,[1]SPA!$Q$3:$S$47,3))</f>
        <v>0</v>
      </c>
      <c r="AE32" s="169">
        <f t="shared" si="5"/>
        <v>0</v>
      </c>
      <c r="AF32" s="167">
        <f>IF(AE32=0,0,VLOOKUP(AE32,[1]SPA!$T$3:$V$47,3))</f>
        <v>0</v>
      </c>
      <c r="AG32" s="169">
        <f t="shared" si="6"/>
        <v>0</v>
      </c>
      <c r="AH32" s="167">
        <f>IF(AG32=0,0,VLOOKUP(AG32,[1]SPA!$W$3:$Y$47,3))</f>
        <v>0</v>
      </c>
      <c r="AI32" s="169">
        <f t="shared" si="8"/>
        <v>0</v>
      </c>
      <c r="AJ32" s="167">
        <f>IF(AI32=0,0,VLOOKUP(AI32,[1]SPA!$Z$3:$AB$47,3))</f>
        <v>0</v>
      </c>
      <c r="AK32" s="169">
        <f t="shared" si="7"/>
        <v>0</v>
      </c>
      <c r="AL32" s="170">
        <f t="shared" si="9"/>
        <v>0</v>
      </c>
    </row>
    <row r="33" spans="1:38" ht="14.25" customHeight="1">
      <c r="J33" s="172"/>
      <c r="K33" s="172"/>
      <c r="L33" s="173"/>
    </row>
    <row r="34" spans="1:38" ht="21" thickBot="1">
      <c r="A34" s="174" t="s">
        <v>115</v>
      </c>
      <c r="B34" s="174"/>
      <c r="C34" s="174"/>
      <c r="D34" s="174"/>
      <c r="E34" s="174"/>
      <c r="J34" s="175"/>
      <c r="K34" s="175"/>
      <c r="L34" s="173"/>
      <c r="U34" s="176">
        <f>SUM(U23:U33)</f>
        <v>0</v>
      </c>
    </row>
    <row r="35" spans="1:38" ht="35.25" customHeight="1" thickTop="1">
      <c r="A35" s="177" t="s">
        <v>116</v>
      </c>
      <c r="B35" s="178" t="s">
        <v>117</v>
      </c>
      <c r="D35" s="537" t="s">
        <v>118</v>
      </c>
      <c r="E35" s="537"/>
      <c r="F35" s="537"/>
      <c r="G35" s="537"/>
      <c r="H35" s="537"/>
      <c r="I35" s="537"/>
      <c r="J35" s="175"/>
      <c r="K35" s="175"/>
      <c r="L35" s="173"/>
      <c r="T35" s="179" t="s">
        <v>119</v>
      </c>
      <c r="U35" s="180" t="s">
        <v>120</v>
      </c>
    </row>
    <row r="36" spans="1:38" ht="20.25" customHeight="1">
      <c r="A36" s="181"/>
      <c r="B36" s="182"/>
      <c r="C36" s="183"/>
      <c r="D36" s="538"/>
      <c r="E36" s="539"/>
      <c r="F36" s="539"/>
      <c r="G36" s="539"/>
      <c r="H36" s="539"/>
      <c r="I36" s="540"/>
      <c r="J36" s="184"/>
      <c r="K36" s="541"/>
      <c r="L36" s="542"/>
      <c r="M36" s="184"/>
      <c r="N36" s="185"/>
      <c r="O36" s="184"/>
      <c r="P36" s="186"/>
      <c r="Q36" s="186"/>
      <c r="R36" s="186"/>
      <c r="S36" s="184"/>
      <c r="T36" s="187"/>
      <c r="U36" s="162">
        <f>+T36*B36</f>
        <v>0</v>
      </c>
      <c r="W36" s="188"/>
      <c r="X36" s="189"/>
      <c r="Y36" s="190"/>
      <c r="Z36" s="191"/>
      <c r="AA36" s="190"/>
      <c r="AB36" s="192"/>
      <c r="AC36" s="190"/>
      <c r="AD36" s="191"/>
      <c r="AE36" s="190"/>
      <c r="AF36" s="192"/>
      <c r="AG36" s="190"/>
      <c r="AH36" s="192"/>
      <c r="AI36" s="192"/>
      <c r="AJ36" s="192"/>
      <c r="AK36" s="190"/>
      <c r="AL36" s="193"/>
    </row>
    <row r="37" spans="1:38" ht="20.25" customHeight="1">
      <c r="A37" s="181"/>
      <c r="B37" s="182"/>
      <c r="C37" s="183"/>
      <c r="D37" s="538"/>
      <c r="E37" s="539"/>
      <c r="F37" s="539"/>
      <c r="G37" s="539"/>
      <c r="H37" s="539"/>
      <c r="I37" s="540"/>
      <c r="J37" s="184"/>
      <c r="K37" s="541"/>
      <c r="L37" s="542"/>
      <c r="M37" s="184"/>
      <c r="N37" s="185"/>
      <c r="O37" s="184"/>
      <c r="P37" s="186"/>
      <c r="Q37" s="186"/>
      <c r="R37" s="186"/>
      <c r="S37" s="184"/>
      <c r="T37" s="187"/>
      <c r="U37" s="162">
        <f>+T37*B37</f>
        <v>0</v>
      </c>
      <c r="W37" s="188"/>
      <c r="X37" s="189"/>
      <c r="Y37" s="190"/>
      <c r="Z37" s="191"/>
      <c r="AA37" s="190"/>
      <c r="AB37" s="192"/>
      <c r="AC37" s="190"/>
      <c r="AD37" s="191"/>
      <c r="AE37" s="190"/>
      <c r="AF37" s="192"/>
      <c r="AG37" s="190"/>
      <c r="AH37" s="192"/>
      <c r="AI37" s="192"/>
      <c r="AJ37" s="192"/>
      <c r="AK37" s="190"/>
      <c r="AL37" s="193"/>
    </row>
    <row r="38" spans="1:38" ht="20.25" customHeight="1">
      <c r="A38" s="181"/>
      <c r="B38" s="182"/>
      <c r="C38" s="183"/>
      <c r="D38" s="538"/>
      <c r="E38" s="539"/>
      <c r="F38" s="539"/>
      <c r="G38" s="539"/>
      <c r="H38" s="539"/>
      <c r="I38" s="540"/>
      <c r="J38" s="184"/>
      <c r="K38" s="541"/>
      <c r="L38" s="542"/>
      <c r="M38" s="184"/>
      <c r="N38" s="185"/>
      <c r="O38" s="184"/>
      <c r="P38" s="186"/>
      <c r="Q38" s="186"/>
      <c r="R38" s="186"/>
      <c r="S38" s="184"/>
      <c r="T38" s="187"/>
      <c r="U38" s="162">
        <f>+T38*B38</f>
        <v>0</v>
      </c>
      <c r="W38" s="188"/>
      <c r="X38" s="189"/>
      <c r="Y38" s="190"/>
      <c r="Z38" s="191"/>
      <c r="AA38" s="190"/>
      <c r="AB38" s="192"/>
      <c r="AC38" s="190"/>
      <c r="AD38" s="191"/>
      <c r="AE38" s="190"/>
      <c r="AF38" s="192"/>
      <c r="AG38" s="190"/>
      <c r="AH38" s="192"/>
      <c r="AI38" s="192"/>
      <c r="AJ38" s="192"/>
      <c r="AK38" s="190"/>
      <c r="AL38" s="193"/>
    </row>
    <row r="39" spans="1:38" ht="20.25" customHeight="1">
      <c r="A39" s="181"/>
      <c r="B39" s="182"/>
      <c r="C39" s="183"/>
      <c r="D39" s="538"/>
      <c r="E39" s="539"/>
      <c r="F39" s="539"/>
      <c r="G39" s="539"/>
      <c r="H39" s="539"/>
      <c r="I39" s="540"/>
      <c r="J39" s="184"/>
      <c r="K39" s="541"/>
      <c r="L39" s="542"/>
      <c r="M39" s="184"/>
      <c r="N39" s="185"/>
      <c r="O39" s="184"/>
      <c r="P39" s="186"/>
      <c r="Q39" s="186"/>
      <c r="R39" s="186"/>
      <c r="S39" s="184"/>
      <c r="T39" s="187"/>
      <c r="U39" s="162">
        <f>+T39*B39</f>
        <v>0</v>
      </c>
      <c r="W39" s="188"/>
      <c r="X39" s="189"/>
      <c r="Y39" s="190"/>
      <c r="Z39" s="191"/>
      <c r="AA39" s="190"/>
      <c r="AB39" s="192"/>
      <c r="AC39" s="190"/>
      <c r="AD39" s="191"/>
      <c r="AE39" s="190"/>
      <c r="AF39" s="192"/>
      <c r="AG39" s="190"/>
      <c r="AH39" s="192"/>
      <c r="AI39" s="192"/>
      <c r="AJ39" s="192"/>
      <c r="AK39" s="190"/>
      <c r="AL39" s="193"/>
    </row>
    <row r="40" spans="1:38" ht="15.75" customHeight="1">
      <c r="J40" s="175"/>
      <c r="K40" s="175"/>
      <c r="L40" s="173"/>
    </row>
    <row r="41" spans="1:38" ht="17.25" customHeight="1" thickBot="1">
      <c r="A41" s="543" t="str">
        <f>IF(AND(C24&gt;=19,F24&gt;=4),"Erreur - Couleur d'acrylique non disponible avec la série Sterling - Error - Can not be set this acrylic colour with Series Sterling"," ")</f>
        <v/>
      </c>
      <c r="B41" s="543"/>
      <c r="C41" s="543"/>
      <c r="D41" s="543"/>
      <c r="E41" s="543"/>
      <c r="F41" s="543"/>
      <c r="G41" s="543"/>
      <c r="H41" s="543"/>
      <c r="I41" s="543"/>
      <c r="N41" s="536" t="s">
        <v>121</v>
      </c>
      <c r="O41" s="536"/>
      <c r="P41" s="536"/>
      <c r="Q41" s="536"/>
      <c r="R41" s="536"/>
      <c r="S41" s="536"/>
      <c r="T41" s="536"/>
      <c r="U41" s="176">
        <f>SUM(U23:U33)+SUM(U36:U39)</f>
        <v>0</v>
      </c>
    </row>
    <row r="42" spans="1:38" ht="21" thickTop="1">
      <c r="A42" s="543" t="str">
        <f>IF(AND(C29&gt;=19,F29&gt;=4),"Erreur - Couleur d'acrylique non disponible avec la série Sterling - Error - Can not be set this acrylic colour with Series Sterling"," ")</f>
        <v/>
      </c>
      <c r="B42" s="543"/>
      <c r="C42" s="543"/>
      <c r="D42" s="543"/>
      <c r="E42" s="543"/>
      <c r="F42" s="543"/>
      <c r="G42" s="543"/>
      <c r="H42" s="543"/>
      <c r="I42" s="543"/>
      <c r="W42" s="194"/>
      <c r="X42" s="195"/>
      <c r="Y42" s="196"/>
      <c r="Z42" s="197"/>
      <c r="AA42" s="196"/>
      <c r="AB42" s="198"/>
      <c r="AC42" s="196"/>
      <c r="AD42" s="197"/>
      <c r="AE42" s="196"/>
      <c r="AF42" s="198"/>
      <c r="AG42" s="196"/>
      <c r="AH42" s="198"/>
      <c r="AI42" s="198"/>
      <c r="AJ42" s="198"/>
      <c r="AK42" s="196"/>
      <c r="AL42" s="199"/>
    </row>
  </sheetData>
  <mergeCells count="62">
    <mergeCell ref="A42:I42"/>
    <mergeCell ref="D38:I38"/>
    <mergeCell ref="K38:L38"/>
    <mergeCell ref="D39:I39"/>
    <mergeCell ref="K39:L39"/>
    <mergeCell ref="A41:I41"/>
    <mergeCell ref="N41:T41"/>
    <mergeCell ref="D32:E32"/>
    <mergeCell ref="K32:L32"/>
    <mergeCell ref="D35:I35"/>
    <mergeCell ref="D36:I36"/>
    <mergeCell ref="K36:L36"/>
    <mergeCell ref="D37:I37"/>
    <mergeCell ref="K37:L37"/>
    <mergeCell ref="D29:E29"/>
    <mergeCell ref="K29:L29"/>
    <mergeCell ref="D30:E30"/>
    <mergeCell ref="K30:L30"/>
    <mergeCell ref="D31:E31"/>
    <mergeCell ref="K31:L31"/>
    <mergeCell ref="D26:E26"/>
    <mergeCell ref="K26:L26"/>
    <mergeCell ref="D27:E27"/>
    <mergeCell ref="K27:L27"/>
    <mergeCell ref="D28:E28"/>
    <mergeCell ref="K28:L28"/>
    <mergeCell ref="D23:E23"/>
    <mergeCell ref="K23:L23"/>
    <mergeCell ref="D24:E24"/>
    <mergeCell ref="K24:L24"/>
    <mergeCell ref="D25:E25"/>
    <mergeCell ref="K25:L25"/>
    <mergeCell ref="A16:U16"/>
    <mergeCell ref="A17:U17"/>
    <mergeCell ref="A18:U18"/>
    <mergeCell ref="D22:E22"/>
    <mergeCell ref="F22:G22"/>
    <mergeCell ref="H22:I22"/>
    <mergeCell ref="J22:L22"/>
    <mergeCell ref="M22:N22"/>
    <mergeCell ref="O22:P22"/>
    <mergeCell ref="A15:E15"/>
    <mergeCell ref="G15:I15"/>
    <mergeCell ref="K15:N15"/>
    <mergeCell ref="T15:U15"/>
    <mergeCell ref="A9:G9"/>
    <mergeCell ref="K9:U9"/>
    <mergeCell ref="A10:G10"/>
    <mergeCell ref="K10:U10"/>
    <mergeCell ref="K11:U11"/>
    <mergeCell ref="K12:U12"/>
    <mergeCell ref="D13:E13"/>
    <mergeCell ref="K13:U13"/>
    <mergeCell ref="G14:I14"/>
    <mergeCell ref="K14:N14"/>
    <mergeCell ref="T14:U14"/>
    <mergeCell ref="F3:L3"/>
    <mergeCell ref="F4:L4"/>
    <mergeCell ref="S4:T4"/>
    <mergeCell ref="F5:L5"/>
    <mergeCell ref="F6:L6"/>
    <mergeCell ref="P6:T6"/>
  </mergeCells>
  <printOptions horizontalCentered="1"/>
  <pageMargins left="0.19685039370078741" right="0.19685039370078741" top="0.35433070866141736" bottom="0.35" header="0.15748031496062992" footer="0.15748031496062992"/>
  <pageSetup scale="69" orientation="landscape" r:id="rId1"/>
  <headerFooter>
    <oddFooter>&amp;L&amp;A&amp;R&amp;D</oddFooter>
  </headerFooter>
  <drawing r:id="rId2"/>
  <legacyDrawing r:id="rId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A1:I32"/>
  <sheetViews>
    <sheetView topLeftCell="A7" workbookViewId="0">
      <selection activeCell="C11" sqref="C11"/>
    </sheetView>
  </sheetViews>
  <sheetFormatPr baseColWidth="10" defaultRowHeight="12.75"/>
  <cols>
    <col min="1" max="1" width="12.7109375" style="1" customWidth="1"/>
    <col min="2" max="2" width="16.7109375" style="1" customWidth="1"/>
    <col min="3" max="7" width="11.42578125" style="1"/>
    <col min="8" max="8" width="16.7109375" style="1" customWidth="1"/>
    <col min="9" max="9" width="11.42578125" style="15"/>
    <col min="10" max="16384" width="11.42578125" style="1"/>
  </cols>
  <sheetData>
    <row r="1" spans="1:8" s="268" customFormat="1" ht="45">
      <c r="A1" s="344"/>
      <c r="B1" s="344"/>
      <c r="C1" s="349"/>
      <c r="D1" s="349"/>
      <c r="E1" s="349"/>
      <c r="F1" s="349"/>
      <c r="G1" s="349"/>
      <c r="H1" s="349"/>
    </row>
    <row r="2" spans="1:8" s="268" customFormat="1" ht="20.25" customHeight="1">
      <c r="B2" s="345"/>
      <c r="C2" s="350"/>
      <c r="D2" s="350"/>
      <c r="E2" s="350"/>
      <c r="F2" s="350"/>
      <c r="G2" s="350"/>
      <c r="H2" s="350"/>
    </row>
    <row r="3" spans="1:8" s="268" customFormat="1" ht="20.25" customHeight="1">
      <c r="C3" s="350"/>
      <c r="D3" s="350"/>
      <c r="E3" s="350"/>
      <c r="F3" s="350"/>
      <c r="G3" s="350"/>
      <c r="H3" s="350"/>
    </row>
    <row r="4" spans="1:8" s="268" customFormat="1" ht="20.25" customHeight="1">
      <c r="C4" s="350"/>
      <c r="D4" s="350"/>
      <c r="E4" s="350"/>
      <c r="F4" s="350"/>
      <c r="G4" s="350"/>
      <c r="H4" s="350"/>
    </row>
    <row r="5" spans="1:8" s="268" customFormat="1" ht="20.25">
      <c r="B5" s="3"/>
      <c r="C5" s="350"/>
      <c r="D5" s="350"/>
      <c r="E5" s="350"/>
      <c r="F5" s="350"/>
      <c r="G5" s="350"/>
      <c r="H5" s="350"/>
    </row>
    <row r="6" spans="1:8" s="268" customFormat="1" ht="20.25">
      <c r="B6" s="3"/>
      <c r="C6" s="350"/>
      <c r="D6" s="350"/>
      <c r="E6" s="350"/>
      <c r="F6" s="350"/>
      <c r="G6" s="350"/>
      <c r="H6" s="350"/>
    </row>
    <row r="7" spans="1:8" s="268" customFormat="1" ht="20.25">
      <c r="B7" s="3"/>
      <c r="C7" s="350"/>
      <c r="D7" s="350"/>
      <c r="E7" s="350"/>
      <c r="F7" s="350"/>
      <c r="G7" s="350"/>
      <c r="H7" s="350"/>
    </row>
    <row r="9" spans="1:8" ht="26.25">
      <c r="A9" s="360"/>
      <c r="B9" s="360"/>
      <c r="C9" s="360"/>
      <c r="D9" s="360"/>
      <c r="E9" s="360"/>
      <c r="F9" s="360"/>
      <c r="G9" s="360"/>
      <c r="H9" s="360"/>
    </row>
    <row r="11" spans="1:8" ht="15.75">
      <c r="A11" s="4"/>
      <c r="B11" s="7" t="s">
        <v>2</v>
      </c>
      <c r="C11" s="32"/>
      <c r="D11" s="380"/>
      <c r="E11" s="380"/>
      <c r="F11" s="7"/>
      <c r="G11" s="99"/>
      <c r="H11" s="43"/>
    </row>
    <row r="12" spans="1:8" ht="15.75">
      <c r="A12" s="7" t="s">
        <v>3</v>
      </c>
      <c r="B12" s="368">
        <f ca="1">TODAY()</f>
        <v>42285</v>
      </c>
      <c r="C12" s="368"/>
      <c r="F12" s="7" t="s">
        <v>67</v>
      </c>
      <c r="G12" s="544" t="s">
        <v>143</v>
      </c>
      <c r="H12" s="545"/>
    </row>
    <row r="13" spans="1:8">
      <c r="G13" s="401"/>
      <c r="H13" s="401"/>
    </row>
    <row r="14" spans="1:8" ht="16.5" thickBot="1">
      <c r="A14" s="11" t="s">
        <v>4</v>
      </c>
      <c r="B14" s="12" t="s">
        <v>5</v>
      </c>
      <c r="C14" s="361" t="s">
        <v>6</v>
      </c>
      <c r="D14" s="362"/>
      <c r="E14" s="362"/>
      <c r="F14" s="362"/>
      <c r="G14" s="381"/>
      <c r="H14" s="12" t="s">
        <v>7</v>
      </c>
    </row>
    <row r="15" spans="1:8">
      <c r="A15" s="30"/>
      <c r="B15" s="19"/>
      <c r="C15" s="382"/>
      <c r="D15" s="383"/>
      <c r="E15" s="383"/>
      <c r="F15" s="383"/>
      <c r="G15" s="384"/>
      <c r="H15" s="20"/>
    </row>
    <row r="16" spans="1:8">
      <c r="A16" s="31"/>
      <c r="B16" s="22" t="s">
        <v>19</v>
      </c>
      <c r="C16" s="461" t="s">
        <v>20</v>
      </c>
      <c r="D16" s="358"/>
      <c r="E16" s="358"/>
      <c r="F16" s="358"/>
      <c r="G16" s="359"/>
      <c r="H16" s="13"/>
    </row>
    <row r="17" spans="1:9">
      <c r="A17" s="31"/>
      <c r="B17" s="31"/>
      <c r="C17" s="461"/>
      <c r="D17" s="358"/>
      <c r="E17" s="358"/>
      <c r="F17" s="358"/>
      <c r="G17" s="359"/>
      <c r="H17" s="13"/>
    </row>
    <row r="18" spans="1:9">
      <c r="A18" s="31"/>
      <c r="B18" s="14" t="s">
        <v>17</v>
      </c>
      <c r="C18" s="461" t="s">
        <v>18</v>
      </c>
      <c r="D18" s="358"/>
      <c r="E18" s="358"/>
      <c r="F18" s="358"/>
      <c r="G18" s="359"/>
      <c r="H18" s="13"/>
    </row>
    <row r="19" spans="1:9">
      <c r="A19" s="31"/>
      <c r="B19" s="14"/>
      <c r="C19" s="461"/>
      <c r="D19" s="358"/>
      <c r="E19" s="358"/>
      <c r="F19" s="358"/>
      <c r="G19" s="359"/>
      <c r="H19" s="13"/>
    </row>
    <row r="20" spans="1:9">
      <c r="A20" s="31"/>
      <c r="B20" s="14"/>
      <c r="C20" s="461"/>
      <c r="D20" s="358"/>
      <c r="E20" s="358"/>
      <c r="F20" s="358"/>
      <c r="G20" s="359"/>
      <c r="H20" s="13"/>
    </row>
    <row r="21" spans="1:9">
      <c r="A21" s="31"/>
      <c r="B21" s="14"/>
      <c r="C21" s="461"/>
      <c r="D21" s="358"/>
      <c r="E21" s="358"/>
      <c r="F21" s="358"/>
      <c r="G21" s="359"/>
      <c r="H21" s="13"/>
    </row>
    <row r="22" spans="1:9" s="268" customFormat="1">
      <c r="A22" s="18"/>
      <c r="B22" s="19"/>
      <c r="C22" s="370"/>
      <c r="D22" s="371"/>
      <c r="E22" s="371"/>
      <c r="F22" s="371"/>
      <c r="G22" s="372"/>
      <c r="H22" s="20"/>
      <c r="I22" s="328"/>
    </row>
    <row r="23" spans="1:9">
      <c r="A23" s="31"/>
      <c r="B23" s="14"/>
      <c r="C23" s="461"/>
      <c r="D23" s="358"/>
      <c r="E23" s="358"/>
      <c r="F23" s="358"/>
      <c r="G23" s="359"/>
      <c r="H23" s="13"/>
    </row>
    <row r="24" spans="1:9">
      <c r="A24" s="31"/>
      <c r="B24" s="14"/>
      <c r="C24" s="461"/>
      <c r="D24" s="358"/>
      <c r="E24" s="358"/>
      <c r="F24" s="358"/>
      <c r="G24" s="359"/>
      <c r="H24" s="13"/>
    </row>
    <row r="25" spans="1:9">
      <c r="A25" s="31"/>
      <c r="B25" s="14"/>
      <c r="C25" s="461"/>
      <c r="D25" s="358"/>
      <c r="E25" s="358"/>
      <c r="F25" s="358"/>
      <c r="G25" s="359"/>
      <c r="H25" s="13"/>
    </row>
    <row r="26" spans="1:9">
      <c r="A26" s="18"/>
      <c r="B26" s="19"/>
      <c r="C26" s="351"/>
      <c r="D26" s="357"/>
      <c r="E26" s="357"/>
      <c r="F26" s="357"/>
      <c r="G26" s="367"/>
      <c r="H26" s="20"/>
    </row>
    <row r="27" spans="1:9">
      <c r="A27" s="18"/>
      <c r="B27" s="19"/>
      <c r="C27" s="351"/>
      <c r="D27" s="357"/>
      <c r="E27" s="357"/>
      <c r="F27" s="357"/>
      <c r="G27" s="367"/>
      <c r="H27" s="20"/>
    </row>
    <row r="28" spans="1:9">
      <c r="A28" s="18"/>
      <c r="B28" s="19"/>
      <c r="C28" s="351"/>
      <c r="D28" s="357"/>
      <c r="E28" s="357"/>
      <c r="F28" s="357"/>
      <c r="G28" s="367"/>
      <c r="H28" s="20"/>
    </row>
    <row r="29" spans="1:9">
      <c r="A29" s="34"/>
      <c r="B29" s="22"/>
      <c r="C29" s="354"/>
      <c r="D29" s="355"/>
      <c r="E29" s="355"/>
      <c r="F29" s="355"/>
      <c r="G29" s="356"/>
      <c r="H29" s="29"/>
    </row>
    <row r="30" spans="1:9">
      <c r="A30" s="34"/>
      <c r="B30" s="22"/>
      <c r="C30" s="354"/>
      <c r="D30" s="355"/>
      <c r="E30" s="355"/>
      <c r="F30" s="355"/>
      <c r="G30" s="356"/>
      <c r="H30" s="28"/>
      <c r="I30" s="24"/>
    </row>
    <row r="31" spans="1:9" ht="18">
      <c r="A31" s="8" t="s">
        <v>8</v>
      </c>
      <c r="B31" s="9"/>
    </row>
    <row r="32" spans="1:9" ht="18.75">
      <c r="A32" s="9"/>
      <c r="B32" s="10" t="s">
        <v>13</v>
      </c>
    </row>
  </sheetData>
  <mergeCells count="29">
    <mergeCell ref="D11:E11"/>
    <mergeCell ref="C14:G14"/>
    <mergeCell ref="C15:G15"/>
    <mergeCell ref="C26:G26"/>
    <mergeCell ref="C1:H1"/>
    <mergeCell ref="C2:H2"/>
    <mergeCell ref="C3:H3"/>
    <mergeCell ref="C4:H4"/>
    <mergeCell ref="C5:H5"/>
    <mergeCell ref="C6:H6"/>
    <mergeCell ref="G13:H13"/>
    <mergeCell ref="C7:H7"/>
    <mergeCell ref="A9:H9"/>
    <mergeCell ref="B12:C12"/>
    <mergeCell ref="C23:G23"/>
    <mergeCell ref="C24:G24"/>
    <mergeCell ref="C25:G25"/>
    <mergeCell ref="C28:G28"/>
    <mergeCell ref="G12:H12"/>
    <mergeCell ref="C27:G27"/>
    <mergeCell ref="C30:G30"/>
    <mergeCell ref="C16:G16"/>
    <mergeCell ref="C17:G17"/>
    <mergeCell ref="C18:G18"/>
    <mergeCell ref="C19:G19"/>
    <mergeCell ref="C20:G20"/>
    <mergeCell ref="C21:G21"/>
    <mergeCell ref="C22:G22"/>
    <mergeCell ref="C29:G29"/>
  </mergeCells>
  <phoneticPr fontId="2" type="noConversion"/>
  <pageMargins left="0.19685039370078741" right="0.19685039370078741" top="0.19685039370078741" bottom="0.19685039370078741" header="0.19685039370078741" footer="0.19685039370078741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A BOOKING</vt:lpstr>
      <vt:lpstr>MAGASIN</vt:lpstr>
      <vt:lpstr>NORTHEASTERN</vt:lpstr>
      <vt:lpstr>BOOKING HIVER</vt:lpstr>
      <vt:lpstr>SCP</vt:lpstr>
      <vt:lpstr>HAYWARD</vt:lpstr>
      <vt:lpstr>AQUAFAB</vt:lpstr>
      <vt:lpstr>AU TOIT ROUGE</vt:lpstr>
      <vt:lpstr>BIOGUARD</vt:lpstr>
      <vt:lpstr>BUGEAUD MULTI SERVICES</vt:lpstr>
      <vt:lpstr>CENTRAL SPA SUPPLY</vt:lpstr>
      <vt:lpstr>CORNELIUS CREUSÉE</vt:lpstr>
      <vt:lpstr>CORNELIUS PIÈCES</vt:lpstr>
      <vt:lpstr>CORNELIUS H-S</vt:lpstr>
      <vt:lpstr>GENO</vt:lpstr>
      <vt:lpstr>GROUPE M-P</vt:lpstr>
      <vt:lpstr>HST</vt:lpstr>
      <vt:lpstr>LATHAM</vt:lpstr>
      <vt:lpstr>LUMI-O SERVICE</vt:lpstr>
      <vt:lpstr>LUMI-O PIÈCES</vt:lpstr>
      <vt:lpstr>PISCINES A.B.</vt:lpstr>
      <vt:lpstr>PISCINES A.B. RÉNO</vt:lpstr>
      <vt:lpstr>PISCINES GRATTON</vt:lpstr>
      <vt:lpstr>PISCINES MASKA</vt:lpstr>
      <vt:lpstr>PISCINES PGS</vt:lpstr>
      <vt:lpstr>PISCINES RIVE-NORD</vt:lpstr>
      <vt:lpstr>RPM ÉLECTRIQUE</vt:lpstr>
      <vt:lpstr>SANI MARC</vt:lpstr>
      <vt:lpstr>TAIGA ZONE</vt:lpstr>
      <vt:lpstr>THERMEAU</vt:lpstr>
      <vt:lpstr>TITAN</vt:lpstr>
      <vt:lpstr>TOILE SOLEIL</vt:lpstr>
      <vt:lpstr>VULCANO SPA</vt:lpstr>
      <vt:lpstr>WARWICK</vt:lpstr>
    </vt:vector>
  </TitlesOfParts>
  <Company>AQUAPISCINES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Junior</dc:creator>
  <cp:lastModifiedBy>Daniele</cp:lastModifiedBy>
  <cp:lastPrinted>2015-10-07T22:00:02Z</cp:lastPrinted>
  <dcterms:created xsi:type="dcterms:W3CDTF">2005-08-26T11:59:45Z</dcterms:created>
  <dcterms:modified xsi:type="dcterms:W3CDTF">2015-10-08T18:41:10Z</dcterms:modified>
</cp:coreProperties>
</file>