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idier\Desktop\"/>
    </mc:Choice>
  </mc:AlternateContent>
  <bookViews>
    <workbookView xWindow="0" yWindow="0" windowWidth="19200" windowHeight="5895"/>
  </bookViews>
  <sheets>
    <sheet name="Travail_35V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 a="1"/>
  <c r="I6" i="1" s="1"/>
  <c r="I3" i="1" l="1" a="1"/>
  <c r="I3" i="1" s="1"/>
  <c r="I4" i="1" a="1"/>
  <c r="I4" i="1" s="1"/>
  <c r="I5" i="1" a="1"/>
  <c r="I5" i="1" s="1"/>
  <c r="I7" i="1" a="1"/>
  <c r="I7" i="1" s="1"/>
  <c r="I8" i="1" a="1"/>
  <c r="I8" i="1"/>
  <c r="I9" i="1" a="1"/>
  <c r="I9" i="1" s="1"/>
  <c r="I10" i="1" a="1"/>
  <c r="I10" i="1"/>
  <c r="I11" i="1" a="1"/>
  <c r="I11" i="1" s="1"/>
  <c r="I12" i="1" a="1"/>
  <c r="I12" i="1" s="1"/>
  <c r="I13" i="1" a="1"/>
  <c r="I13" i="1" s="1"/>
  <c r="I14" i="1" a="1"/>
  <c r="I14" i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25" i="1" a="1"/>
  <c r="I25" i="1" s="1"/>
  <c r="I26" i="1" a="1"/>
  <c r="I26" i="1" s="1"/>
  <c r="I27" i="1" a="1"/>
  <c r="I27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33" i="1" a="1"/>
  <c r="I33" i="1" s="1"/>
  <c r="I34" i="1" a="1"/>
  <c r="I34" i="1" s="1"/>
  <c r="I35" i="1" a="1"/>
  <c r="I35" i="1" s="1"/>
  <c r="I36" i="1" a="1"/>
  <c r="I36" i="1" s="1"/>
  <c r="I37" i="1" a="1"/>
  <c r="I37" i="1" s="1"/>
  <c r="I38" i="1" a="1"/>
  <c r="I38" i="1" s="1"/>
  <c r="I39" i="1" a="1"/>
  <c r="I39" i="1" s="1"/>
  <c r="I40" i="1" a="1"/>
  <c r="I40" i="1" s="1"/>
  <c r="I41" i="1" a="1"/>
  <c r="I41" i="1" s="1"/>
  <c r="I42" i="1" a="1"/>
  <c r="I42" i="1" s="1"/>
  <c r="I43" i="1" a="1"/>
  <c r="I43" i="1" s="1"/>
  <c r="I44" i="1" a="1"/>
  <c r="I44" i="1" s="1"/>
  <c r="I45" i="1" a="1"/>
  <c r="I45" i="1" s="1"/>
  <c r="I46" i="1" a="1"/>
  <c r="I46" i="1" s="1"/>
  <c r="I2" i="1" a="1"/>
  <c r="I2" i="1" s="1"/>
  <c r="L5" i="1" l="1"/>
  <c r="L3" i="1"/>
  <c r="L2" i="1"/>
</calcChain>
</file>

<file path=xl/comments1.xml><?xml version="1.0" encoding="utf-8"?>
<comments xmlns="http://schemas.openxmlformats.org/spreadsheetml/2006/main">
  <authors>
    <author>Jean DUPRAT</author>
  </authors>
  <commentList>
    <comment ref="K6" authorId="0" shapeId="0">
      <text>
        <r>
          <rPr>
            <sz val="8"/>
            <color indexed="81"/>
            <rFont val="Tahoma"/>
            <family val="2"/>
          </rPr>
          <t>Nom de feuille de la Demande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<sst xmlns="http://schemas.openxmlformats.org/spreadsheetml/2006/main" count="11" uniqueCount="11">
  <si>
    <t>Formats mm</t>
  </si>
  <si>
    <t>Demande 35V       Remarques</t>
  </si>
  <si>
    <t>Proposition</t>
  </si>
  <si>
    <t>Longueur utilisée</t>
  </si>
  <si>
    <t>Chute</t>
  </si>
  <si>
    <t>Panneau</t>
  </si>
  <si>
    <t>Solutions étudiées</t>
  </si>
  <si>
    <t>Solutions améliorées</t>
  </si>
  <si>
    <t>Travail Terminé</t>
  </si>
  <si>
    <t>Demande35V</t>
  </si>
  <si>
    <t>Le résultat devrait être cela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</si>
</sst>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4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color indexed="48"/>
      <name val="Arial"/>
      <family val="2"/>
    </font>
    <font>
      <b/>
      <sz val="11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  <font>
      <sz val="8"/>
      <color theme="0" tint="-0.249977111117893"/>
      <name val="Arial"/>
      <family val="2"/>
    </font>
    <font>
      <sz val="10"/>
      <color theme="0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 applyFill="1" applyAlignment="1" applyProtection="1">
      <alignment horizontal="right" vertical="center"/>
      <protection locked="0"/>
    </xf>
    <xf numFmtId="0" fontId="2" fillId="0" borderId="0" xfId="1" applyFont="1" applyFill="1" applyAlignment="1" applyProtection="1">
      <alignment vertical="center"/>
      <protection locked="0"/>
    </xf>
    <xf numFmtId="0" fontId="5" fillId="0" borderId="0" xfId="1" applyFont="1" applyFill="1" applyAlignment="1" applyProtection="1">
      <alignment horizontal="right" wrapText="1"/>
      <protection locked="0"/>
    </xf>
    <xf numFmtId="0" fontId="6" fillId="0" borderId="0" xfId="1" applyFont="1" applyFill="1" applyAlignment="1" applyProtection="1">
      <alignment vertical="center"/>
      <protection locked="0"/>
    </xf>
    <xf numFmtId="0" fontId="1" fillId="0" borderId="0" xfId="1" applyFill="1" applyProtection="1">
      <protection locked="0"/>
    </xf>
    <xf numFmtId="0" fontId="1" fillId="0" borderId="0" xfId="1" applyFill="1" applyAlignment="1" applyProtection="1">
      <alignment horizontal="center"/>
      <protection locked="0"/>
    </xf>
    <xf numFmtId="0" fontId="1" fillId="0" borderId="0" xfId="1" applyFill="1" applyAlignment="1" applyProtection="1">
      <protection locked="0"/>
    </xf>
    <xf numFmtId="0" fontId="1" fillId="0" borderId="0" xfId="1" applyFill="1" applyProtection="1"/>
    <xf numFmtId="0" fontId="3" fillId="0" borderId="0" xfId="1" applyFont="1" applyFill="1" applyProtection="1">
      <protection locked="0"/>
    </xf>
    <xf numFmtId="0" fontId="6" fillId="0" borderId="0" xfId="1" applyFont="1" applyFill="1" applyAlignment="1" applyProtection="1">
      <alignment vertical="center"/>
    </xf>
    <xf numFmtId="0" fontId="7" fillId="0" borderId="0" xfId="1" applyFont="1" applyFill="1" applyAlignment="1" applyProtection="1">
      <alignment horizontal="left"/>
      <protection locked="0"/>
    </xf>
    <xf numFmtId="0" fontId="3" fillId="2" borderId="0" xfId="1" applyFont="1" applyFill="1" applyAlignment="1" applyProtection="1">
      <alignment horizontal="center" vertical="center"/>
      <protection locked="0"/>
    </xf>
    <xf numFmtId="0" fontId="4" fillId="2" borderId="0" xfId="1" applyFont="1" applyFill="1" applyAlignment="1" applyProtection="1">
      <alignment horizontal="center" vertical="center" wrapText="1"/>
      <protection locked="0"/>
    </xf>
    <xf numFmtId="0" fontId="4" fillId="2" borderId="0" xfId="1" applyFont="1" applyFill="1" applyAlignment="1" applyProtection="1">
      <alignment horizontal="center" vertical="center"/>
      <protection locked="0"/>
    </xf>
    <xf numFmtId="0" fontId="1" fillId="2" borderId="0" xfId="1" applyFill="1" applyAlignment="1" applyProtection="1">
      <alignment horizontal="center"/>
      <protection locked="0"/>
    </xf>
    <xf numFmtId="0" fontId="1" fillId="2" borderId="0" xfId="1" applyFill="1" applyProtection="1">
      <protection locked="0"/>
    </xf>
    <xf numFmtId="0" fontId="5" fillId="3" borderId="0" xfId="1" applyFont="1" applyFill="1" applyAlignment="1" applyProtection="1">
      <alignment horizontal="center" wrapText="1"/>
      <protection locked="0"/>
    </xf>
    <xf numFmtId="0" fontId="1" fillId="3" borderId="0" xfId="1" applyFill="1" applyAlignment="1" applyProtection="1">
      <alignment horizontal="center"/>
      <protection locked="0"/>
    </xf>
    <xf numFmtId="0" fontId="9" fillId="0" borderId="0" xfId="1" applyFont="1" applyFill="1" applyAlignment="1" applyProtection="1">
      <alignment horizontal="center" wrapText="1"/>
      <protection locked="0"/>
    </xf>
    <xf numFmtId="0" fontId="10" fillId="0" borderId="0" xfId="1" applyFont="1" applyFill="1" applyAlignment="1" applyProtection="1">
      <alignment horizontal="center"/>
      <protection locked="0"/>
    </xf>
  </cellXfs>
  <cellStyles count="2">
    <cellStyle name="Normal" xfId="0" builtinId="0"/>
    <cellStyle name="Normal 9" xfId="1"/>
  </cellStyles>
  <dxfs count="1">
    <dxf>
      <border>
        <left/>
        <right/>
        <top/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647700</xdr:colOff>
          <xdr:row>0</xdr:row>
          <xdr:rowOff>304800</xdr:rowOff>
        </xdr:from>
        <xdr:to>
          <xdr:col>14</xdr:col>
          <xdr:colOff>581025</xdr:colOff>
          <xdr:row>4</xdr:row>
          <xdr:rowOff>123825</xdr:rowOff>
        </xdr:to>
        <xdr:sp macro="" textlink="">
          <xdr:nvSpPr>
            <xdr:cNvPr id="1025" name="Cmdconduitverticaux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609600</xdr:colOff>
      <xdr:row>1</xdr:row>
      <xdr:rowOff>95250</xdr:rowOff>
    </xdr:from>
    <xdr:to>
      <xdr:col>4</xdr:col>
      <xdr:colOff>123825</xdr:colOff>
      <xdr:row>4</xdr:row>
      <xdr:rowOff>0</xdr:rowOff>
    </xdr:to>
    <xdr:sp macro="" textlink="">
      <xdr:nvSpPr>
        <xdr:cNvPr id="2" name="Ellipse 1"/>
        <xdr:cNvSpPr/>
      </xdr:nvSpPr>
      <xdr:spPr>
        <a:xfrm>
          <a:off x="609600" y="419100"/>
          <a:ext cx="847725" cy="390525"/>
        </a:xfrm>
        <a:prstGeom prst="ellipse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Pnx 01</a:t>
          </a:r>
        </a:p>
      </xdr:txBody>
    </xdr:sp>
    <xdr:clientData/>
  </xdr:twoCellAnchor>
  <xdr:twoCellAnchor>
    <xdr:from>
      <xdr:col>3</xdr:col>
      <xdr:colOff>0</xdr:colOff>
      <xdr:row>7</xdr:row>
      <xdr:rowOff>0</xdr:rowOff>
    </xdr:from>
    <xdr:to>
      <xdr:col>4</xdr:col>
      <xdr:colOff>247650</xdr:colOff>
      <xdr:row>9</xdr:row>
      <xdr:rowOff>95250</xdr:rowOff>
    </xdr:to>
    <xdr:sp macro="" textlink="">
      <xdr:nvSpPr>
        <xdr:cNvPr id="4" name="Ellipse 3"/>
        <xdr:cNvSpPr/>
      </xdr:nvSpPr>
      <xdr:spPr>
        <a:xfrm>
          <a:off x="752475" y="1295400"/>
          <a:ext cx="828675" cy="419100"/>
        </a:xfrm>
        <a:prstGeom prst="ellipse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Pnx 02</a:t>
          </a:r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4</xdr:col>
      <xdr:colOff>228600</xdr:colOff>
      <xdr:row>14</xdr:row>
      <xdr:rowOff>47625</xdr:rowOff>
    </xdr:to>
    <xdr:sp macro="" textlink="">
      <xdr:nvSpPr>
        <xdr:cNvPr id="6" name="Ellipse 5"/>
        <xdr:cNvSpPr/>
      </xdr:nvSpPr>
      <xdr:spPr>
        <a:xfrm>
          <a:off x="752475" y="2105025"/>
          <a:ext cx="809625" cy="371475"/>
        </a:xfrm>
        <a:prstGeom prst="ellipse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Pnx 03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/>
  <dimension ref="A1:P46"/>
  <sheetViews>
    <sheetView showGridLines="0" tabSelected="1" topLeftCell="C1" zoomScaleNormal="100" zoomScaleSheetLayoutView="100" workbookViewId="0">
      <selection activeCell="L14" sqref="L14"/>
    </sheetView>
  </sheetViews>
  <sheetFormatPr baseColWidth="10" defaultColWidth="11.42578125" defaultRowHeight="12.75" x14ac:dyDescent="0.2"/>
  <cols>
    <col min="1" max="1" width="11.5703125" style="6" hidden="1" customWidth="1"/>
    <col min="2" max="2" width="26.5703125" style="7" hidden="1" customWidth="1"/>
    <col min="3" max="3" width="11.28515625" style="15" bestFit="1" customWidth="1"/>
    <col min="4" max="4" width="8.7109375" style="16" bestFit="1" customWidth="1"/>
    <col min="5" max="5" width="5.7109375" style="15" bestFit="1" customWidth="1"/>
    <col min="6" max="6" width="8.28515625" style="5" hidden="1" customWidth="1"/>
    <col min="7" max="7" width="13.5703125" style="5" hidden="1" customWidth="1"/>
    <col min="8" max="8" width="8.42578125" style="5" hidden="1" customWidth="1"/>
    <col min="9" max="9" width="5.140625" style="20" customWidth="1"/>
    <col min="10" max="10" width="13.42578125" style="6" bestFit="1" customWidth="1"/>
    <col min="11" max="11" width="12.140625" style="5" bestFit="1" customWidth="1"/>
    <col min="12" max="12" width="16.42578125" style="5" bestFit="1" customWidth="1"/>
    <col min="13" max="13" width="7" style="6" hidden="1" customWidth="1"/>
    <col min="14" max="16384" width="11.42578125" style="5"/>
  </cols>
  <sheetData>
    <row r="1" spans="1:13" ht="25.5" customHeight="1" x14ac:dyDescent="0.2">
      <c r="A1" s="1" t="s">
        <v>0</v>
      </c>
      <c r="B1" s="2" t="s">
        <v>1</v>
      </c>
      <c r="C1" s="12" t="s">
        <v>2</v>
      </c>
      <c r="D1" s="13" t="s">
        <v>3</v>
      </c>
      <c r="E1" s="14" t="s">
        <v>4</v>
      </c>
      <c r="F1" s="1" t="s">
        <v>5</v>
      </c>
      <c r="G1" s="3" t="s">
        <v>6</v>
      </c>
      <c r="H1" s="3" t="s">
        <v>7</v>
      </c>
      <c r="I1" s="19"/>
      <c r="J1" s="17" t="s">
        <v>10</v>
      </c>
      <c r="K1" s="4">
        <v>2500</v>
      </c>
      <c r="M1" s="1"/>
    </row>
    <row r="2" spans="1:13" x14ac:dyDescent="0.2">
      <c r="A2" s="6">
        <v>674</v>
      </c>
      <c r="C2" s="15">
        <v>674</v>
      </c>
      <c r="I2" s="20" t="str">
        <f t="array" ref="I2">IF(D2="","",COUNTIFS(D:D,D2,C:C,C2))</f>
        <v/>
      </c>
      <c r="J2" s="18"/>
      <c r="K2" s="5">
        <v>45</v>
      </c>
      <c r="L2" s="8" t="str">
        <f>IF(K2&gt;1,"Modules","Module")</f>
        <v>Modules</v>
      </c>
    </row>
    <row r="3" spans="1:13" ht="12.75" customHeight="1" x14ac:dyDescent="0.2">
      <c r="A3" s="6">
        <v>674</v>
      </c>
      <c r="C3" s="15">
        <v>674</v>
      </c>
      <c r="I3" s="20" t="str">
        <f t="array" ref="I3">IF(D3="","",COUNTIFS(D:D,D3,C:C,C3))</f>
        <v/>
      </c>
      <c r="J3" s="18"/>
      <c r="K3" s="9">
        <v>8</v>
      </c>
      <c r="L3" s="10" t="str">
        <f>IF(K3&gt;1,"Panneaux","Panneau")</f>
        <v>Panneaux</v>
      </c>
    </row>
    <row r="4" spans="1:13" x14ac:dyDescent="0.2">
      <c r="A4" s="6">
        <v>674</v>
      </c>
      <c r="C4" s="15">
        <v>674</v>
      </c>
      <c r="I4" s="20" t="str">
        <f t="array" ref="I4">IF(D4="","",COUNTIFS(D:D,D4,C:C,C4))</f>
        <v/>
      </c>
      <c r="J4" s="18"/>
      <c r="L4" s="11" t="s">
        <v>8</v>
      </c>
    </row>
    <row r="5" spans="1:13" x14ac:dyDescent="0.2">
      <c r="A5" s="6">
        <v>674</v>
      </c>
      <c r="C5" s="15">
        <v>374</v>
      </c>
      <c r="I5" s="20" t="str">
        <f t="array" ref="I5">IF(D5="","",COUNTIFS(D:D,D5,C:C,C5))</f>
        <v/>
      </c>
      <c r="J5" s="18"/>
      <c r="K5" s="5">
        <v>1902</v>
      </c>
      <c r="L5" s="8" t="str">
        <f>IF(K5&lt;2,"Solution étudiée","Solutions étudiées")</f>
        <v>Solutions étudiées</v>
      </c>
    </row>
    <row r="6" spans="1:13" x14ac:dyDescent="0.2">
      <c r="A6" s="6">
        <v>604</v>
      </c>
      <c r="C6" s="15">
        <v>104</v>
      </c>
      <c r="D6" s="16">
        <v>2500</v>
      </c>
      <c r="E6" s="15">
        <v>0</v>
      </c>
      <c r="F6" s="5">
        <v>2500</v>
      </c>
      <c r="G6" s="5">
        <v>81</v>
      </c>
      <c r="H6" s="5">
        <v>1</v>
      </c>
      <c r="I6" s="20">
        <f t="array" ref="I6">IF(D6="","",COUNTIFS(D:D,D6,C:C,C6))</f>
        <v>1</v>
      </c>
      <c r="J6" s="18">
        <v>1</v>
      </c>
      <c r="K6" s="5" t="s">
        <v>9</v>
      </c>
    </row>
    <row r="7" spans="1:13" x14ac:dyDescent="0.2">
      <c r="A7" s="6">
        <v>574</v>
      </c>
      <c r="C7" s="15">
        <v>674</v>
      </c>
      <c r="I7" s="20" t="str">
        <f t="array" ref="I7">IF(D7="","",COUNTIFS(D:D,D7,C:C,C7))</f>
        <v/>
      </c>
      <c r="J7" s="18"/>
    </row>
    <row r="8" spans="1:13" x14ac:dyDescent="0.2">
      <c r="A8" s="6">
        <v>574</v>
      </c>
      <c r="C8" s="15">
        <v>604</v>
      </c>
      <c r="I8" s="20" t="str">
        <f t="array" ref="I8">IF(D8="","",COUNTIFS(D:D,D8,C:C,C8))</f>
        <v/>
      </c>
      <c r="J8" s="18"/>
    </row>
    <row r="9" spans="1:13" x14ac:dyDescent="0.2">
      <c r="A9" s="6">
        <v>574</v>
      </c>
      <c r="C9" s="15">
        <v>574</v>
      </c>
      <c r="I9" s="20" t="str">
        <f t="array" ref="I9">IF(D9="","",COUNTIFS(D:D,D9,C:C,C9))</f>
        <v/>
      </c>
      <c r="J9" s="18"/>
    </row>
    <row r="10" spans="1:13" x14ac:dyDescent="0.2">
      <c r="A10" s="6">
        <v>574</v>
      </c>
      <c r="C10" s="15">
        <v>374</v>
      </c>
      <c r="I10" s="20" t="str">
        <f t="array" ref="I10">IF(D10="","",COUNTIFS(D:D,D10,C:C,C10))</f>
        <v/>
      </c>
      <c r="J10" s="18"/>
    </row>
    <row r="11" spans="1:13" x14ac:dyDescent="0.2">
      <c r="A11" s="6">
        <v>504</v>
      </c>
      <c r="C11" s="15">
        <v>274</v>
      </c>
      <c r="D11" s="16">
        <v>2500</v>
      </c>
      <c r="E11" s="15">
        <v>0</v>
      </c>
      <c r="F11" s="5">
        <v>2500</v>
      </c>
      <c r="G11" s="5">
        <v>120</v>
      </c>
      <c r="H11" s="5">
        <v>3</v>
      </c>
      <c r="I11" s="20">
        <f t="array" ref="I11">IF(D11="","",COUNTIFS(D:D,D11,C:C,C11))</f>
        <v>2</v>
      </c>
      <c r="J11" s="18">
        <v>1</v>
      </c>
    </row>
    <row r="12" spans="1:13" x14ac:dyDescent="0.2">
      <c r="A12" s="6">
        <v>504</v>
      </c>
      <c r="C12" s="15">
        <v>574</v>
      </c>
      <c r="I12" s="20" t="str">
        <f t="array" ref="I12">IF(D12="","",COUNTIFS(D:D,D12,C:C,C12))</f>
        <v/>
      </c>
      <c r="J12" s="18"/>
    </row>
    <row r="13" spans="1:13" x14ac:dyDescent="0.2">
      <c r="A13" s="6">
        <v>504</v>
      </c>
      <c r="C13" s="15">
        <v>574</v>
      </c>
      <c r="I13" s="20" t="str">
        <f t="array" ref="I13">IF(D13="","",COUNTIFS(D:D,D13,C:C,C13))</f>
        <v/>
      </c>
      <c r="J13" s="18"/>
    </row>
    <row r="14" spans="1:13" x14ac:dyDescent="0.2">
      <c r="A14" s="6">
        <v>504</v>
      </c>
      <c r="C14" s="15">
        <v>574</v>
      </c>
      <c r="I14" s="20" t="str">
        <f t="array" ref="I14">IF(D14="","",COUNTIFS(D:D,D14,C:C,C14))</f>
        <v/>
      </c>
      <c r="J14" s="18"/>
    </row>
    <row r="15" spans="1:13" x14ac:dyDescent="0.2">
      <c r="A15" s="6">
        <v>504</v>
      </c>
      <c r="C15" s="15">
        <v>504</v>
      </c>
      <c r="I15" s="20" t="str">
        <f t="array" ref="I15">IF(D15="","",COUNTIFS(D:D,D15,C:C,C15))</f>
        <v/>
      </c>
      <c r="J15" s="18"/>
    </row>
    <row r="16" spans="1:13" x14ac:dyDescent="0.2">
      <c r="A16" s="6">
        <v>474</v>
      </c>
      <c r="C16" s="15">
        <v>274</v>
      </c>
      <c r="D16" s="16">
        <v>2500</v>
      </c>
      <c r="E16" s="15">
        <v>0</v>
      </c>
      <c r="F16" s="5">
        <v>2500</v>
      </c>
      <c r="G16" s="5">
        <v>21</v>
      </c>
      <c r="I16" s="20">
        <f t="array" ref="I16">IF(D16="","",COUNTIFS(D:D,D16,C:C,C16))</f>
        <v>2</v>
      </c>
      <c r="J16" s="18">
        <v>1</v>
      </c>
    </row>
    <row r="17" spans="1:10" x14ac:dyDescent="0.2">
      <c r="A17" s="6">
        <v>474</v>
      </c>
      <c r="C17" s="15">
        <v>504</v>
      </c>
      <c r="I17" s="20" t="str">
        <f t="array" ref="I17">IF(D17="","",COUNTIFS(D:D,D17,C:C,C17))</f>
        <v/>
      </c>
      <c r="J17" s="18"/>
    </row>
    <row r="18" spans="1:10" x14ac:dyDescent="0.2">
      <c r="A18" s="6">
        <v>474</v>
      </c>
      <c r="C18" s="15">
        <v>504</v>
      </c>
      <c r="I18" s="20" t="str">
        <f t="array" ref="I18">IF(D18="","",COUNTIFS(D:D,D18,C:C,C18))</f>
        <v/>
      </c>
      <c r="J18" s="18"/>
    </row>
    <row r="19" spans="1:10" x14ac:dyDescent="0.2">
      <c r="A19" s="6">
        <v>474</v>
      </c>
      <c r="C19" s="15">
        <v>504</v>
      </c>
      <c r="I19" s="20" t="str">
        <f t="array" ref="I19">IF(D19="","",COUNTIFS(D:D,D19,C:C,C19))</f>
        <v/>
      </c>
      <c r="J19" s="18"/>
    </row>
    <row r="20" spans="1:10" x14ac:dyDescent="0.2">
      <c r="A20" s="6">
        <v>404</v>
      </c>
      <c r="C20" s="15">
        <v>504</v>
      </c>
      <c r="I20" s="20" t="str">
        <f t="array" ref="I20">IF(D20="","",COUNTIFS(D:D,D20,C:C,C20))</f>
        <v/>
      </c>
      <c r="J20" s="18"/>
    </row>
    <row r="21" spans="1:10" x14ac:dyDescent="0.2">
      <c r="A21" s="6">
        <v>404</v>
      </c>
      <c r="C21" s="15">
        <v>274</v>
      </c>
      <c r="I21" s="20" t="str">
        <f t="array" ref="I21">IF(D21="","",COUNTIFS(D:D,D21,C:C,C21))</f>
        <v/>
      </c>
      <c r="J21" s="18"/>
    </row>
    <row r="22" spans="1:10" x14ac:dyDescent="0.2">
      <c r="A22" s="6">
        <v>404</v>
      </c>
      <c r="C22" s="15">
        <v>104</v>
      </c>
      <c r="I22" s="20" t="str">
        <f t="array" ref="I22">IF(D22="","",COUNTIFS(D:D,D22,C:C,C22))</f>
        <v/>
      </c>
      <c r="J22" s="18"/>
    </row>
    <row r="23" spans="1:10" x14ac:dyDescent="0.2">
      <c r="A23" s="6">
        <v>404</v>
      </c>
      <c r="C23" s="15">
        <v>104</v>
      </c>
      <c r="D23" s="16">
        <v>2498</v>
      </c>
      <c r="E23" s="15">
        <v>2</v>
      </c>
      <c r="F23" s="5">
        <v>2500</v>
      </c>
      <c r="G23" s="5">
        <v>1303</v>
      </c>
      <c r="H23" s="5">
        <v>2</v>
      </c>
      <c r="I23" s="20">
        <f t="array" ref="I23">IF(D23="","",COUNTIFS(D:D,D23,C:C,C23))</f>
        <v>2</v>
      </c>
      <c r="J23" s="18">
        <v>1</v>
      </c>
    </row>
    <row r="24" spans="1:10" x14ac:dyDescent="0.2">
      <c r="A24" s="6">
        <v>404</v>
      </c>
      <c r="C24" s="15">
        <v>474</v>
      </c>
      <c r="I24" s="20" t="str">
        <f t="array" ref="I24">IF(D24="","",COUNTIFS(D:D,D24,C:C,C24))</f>
        <v/>
      </c>
      <c r="J24" s="18"/>
    </row>
    <row r="25" spans="1:10" x14ac:dyDescent="0.2">
      <c r="A25" s="6">
        <v>374</v>
      </c>
      <c r="C25" s="15">
        <v>404</v>
      </c>
      <c r="I25" s="20" t="str">
        <f t="array" ref="I25">IF(D25="","",COUNTIFS(D:D,D25,C:C,C25))</f>
        <v/>
      </c>
      <c r="J25" s="18"/>
    </row>
    <row r="26" spans="1:10" x14ac:dyDescent="0.2">
      <c r="A26" s="6">
        <v>374</v>
      </c>
      <c r="C26" s="15">
        <v>404</v>
      </c>
      <c r="I26" s="20" t="str">
        <f t="array" ref="I26">IF(D26="","",COUNTIFS(D:D,D26,C:C,C26))</f>
        <v/>
      </c>
      <c r="J26" s="18"/>
    </row>
    <row r="27" spans="1:10" x14ac:dyDescent="0.2">
      <c r="A27" s="6">
        <v>374</v>
      </c>
      <c r="C27" s="15">
        <v>404</v>
      </c>
      <c r="I27" s="20" t="str">
        <f t="array" ref="I27">IF(D27="","",COUNTIFS(D:D,D27,C:C,C27))</f>
        <v/>
      </c>
      <c r="J27" s="18"/>
    </row>
    <row r="28" spans="1:10" x14ac:dyDescent="0.2">
      <c r="A28" s="6">
        <v>374</v>
      </c>
      <c r="C28" s="15">
        <v>404</v>
      </c>
      <c r="I28" s="20" t="str">
        <f t="array" ref="I28">IF(D28="","",COUNTIFS(D:D,D28,C:C,C28))</f>
        <v/>
      </c>
      <c r="J28" s="18"/>
    </row>
    <row r="29" spans="1:10" x14ac:dyDescent="0.2">
      <c r="A29" s="6">
        <v>304</v>
      </c>
      <c r="C29" s="15">
        <v>304</v>
      </c>
      <c r="I29" s="20" t="str">
        <f t="array" ref="I29">IF(D29="","",COUNTIFS(D:D,D29,C:C,C29))</f>
        <v/>
      </c>
      <c r="J29" s="18"/>
    </row>
    <row r="30" spans="1:10" x14ac:dyDescent="0.2">
      <c r="A30" s="6">
        <v>304</v>
      </c>
      <c r="C30" s="15">
        <v>104</v>
      </c>
      <c r="D30" s="16">
        <v>2498</v>
      </c>
      <c r="E30" s="15">
        <v>2</v>
      </c>
      <c r="F30" s="5">
        <v>2500</v>
      </c>
      <c r="G30" s="5">
        <v>295</v>
      </c>
      <c r="H30" s="5">
        <v>4</v>
      </c>
      <c r="I30" s="20">
        <f t="array" ref="I30">IF(D30="","",COUNTIFS(D:D,D30,C:C,C30))</f>
        <v>2</v>
      </c>
      <c r="J30" s="18">
        <v>1</v>
      </c>
    </row>
    <row r="31" spans="1:10" x14ac:dyDescent="0.2">
      <c r="A31" s="6">
        <v>304</v>
      </c>
      <c r="C31" s="15">
        <v>474</v>
      </c>
      <c r="I31" s="20" t="str">
        <f t="array" ref="I31">IF(D31="","",COUNTIFS(D:D,D31,C:C,C31))</f>
        <v/>
      </c>
      <c r="J31" s="18"/>
    </row>
    <row r="32" spans="1:10" x14ac:dyDescent="0.2">
      <c r="A32" s="6">
        <v>304</v>
      </c>
      <c r="C32" s="15">
        <v>474</v>
      </c>
      <c r="I32" s="20" t="str">
        <f t="array" ref="I32">IF(D32="","",COUNTIFS(D:D,D32,C:C,C32))</f>
        <v/>
      </c>
      <c r="J32" s="18"/>
    </row>
    <row r="33" spans="1:10" x14ac:dyDescent="0.2">
      <c r="A33" s="6">
        <v>304</v>
      </c>
      <c r="C33" s="15">
        <v>474</v>
      </c>
      <c r="I33" s="20" t="str">
        <f t="array" ref="I33">IF(D33="","",COUNTIFS(D:D,D33,C:C,C33))</f>
        <v/>
      </c>
      <c r="J33" s="18"/>
    </row>
    <row r="34" spans="1:10" x14ac:dyDescent="0.2">
      <c r="A34" s="6">
        <v>274</v>
      </c>
      <c r="C34" s="15">
        <v>374</v>
      </c>
      <c r="I34" s="20" t="str">
        <f t="array" ref="I34">IF(D34="","",COUNTIFS(D:D,D34,C:C,C34))</f>
        <v/>
      </c>
      <c r="J34" s="18"/>
    </row>
    <row r="35" spans="1:10" x14ac:dyDescent="0.2">
      <c r="A35" s="6">
        <v>274</v>
      </c>
      <c r="C35" s="15">
        <v>274</v>
      </c>
      <c r="I35" s="20" t="str">
        <f t="array" ref="I35">IF(D35="","",COUNTIFS(D:D,D35,C:C,C35))</f>
        <v/>
      </c>
      <c r="J35" s="18"/>
    </row>
    <row r="36" spans="1:10" x14ac:dyDescent="0.2">
      <c r="A36" s="6">
        <v>274</v>
      </c>
      <c r="C36" s="15">
        <v>204</v>
      </c>
      <c r="I36" s="20" t="str">
        <f t="array" ref="I36">IF(D36="","",COUNTIFS(D:D,D36,C:C,C36))</f>
        <v/>
      </c>
      <c r="J36" s="18"/>
    </row>
    <row r="37" spans="1:10" x14ac:dyDescent="0.2">
      <c r="A37" s="6">
        <v>274</v>
      </c>
      <c r="C37" s="15">
        <v>204</v>
      </c>
      <c r="D37" s="16">
        <v>2478</v>
      </c>
      <c r="E37" s="15">
        <v>22</v>
      </c>
      <c r="F37" s="5">
        <v>2500</v>
      </c>
      <c r="G37" s="5">
        <v>80</v>
      </c>
      <c r="H37" s="5">
        <v>1</v>
      </c>
      <c r="I37" s="20">
        <f t="array" ref="I37">IF(D37="","",COUNTIFS(D:D,D37,C:C,C37))</f>
        <v>1</v>
      </c>
      <c r="J37" s="18">
        <v>1</v>
      </c>
    </row>
    <row r="38" spans="1:10" x14ac:dyDescent="0.2">
      <c r="A38" s="6">
        <v>204</v>
      </c>
      <c r="C38" s="15">
        <v>404</v>
      </c>
      <c r="I38" s="20" t="str">
        <f t="array" ref="I38">IF(D38="","",COUNTIFS(D:D,D38,C:C,C38))</f>
        <v/>
      </c>
      <c r="J38" s="18"/>
    </row>
    <row r="39" spans="1:10" x14ac:dyDescent="0.2">
      <c r="A39" s="6">
        <v>204</v>
      </c>
      <c r="C39" s="15">
        <v>374</v>
      </c>
      <c r="I39" s="20" t="str">
        <f t="array" ref="I39">IF(D39="","",COUNTIFS(D:D,D39,C:C,C39))</f>
        <v/>
      </c>
      <c r="J39" s="18"/>
    </row>
    <row r="40" spans="1:10" x14ac:dyDescent="0.2">
      <c r="A40" s="6">
        <v>204</v>
      </c>
      <c r="C40" s="15">
        <v>304</v>
      </c>
      <c r="I40" s="20" t="str">
        <f t="array" ref="I40">IF(D40="","",COUNTIFS(D:D,D40,C:C,C40))</f>
        <v/>
      </c>
      <c r="J40" s="18"/>
    </row>
    <row r="41" spans="1:10" x14ac:dyDescent="0.2">
      <c r="A41" s="6">
        <v>204</v>
      </c>
      <c r="C41" s="15">
        <v>304</v>
      </c>
      <c r="I41" s="20" t="str">
        <f t="array" ref="I41">IF(D41="","",COUNTIFS(D:D,D41,C:C,C41))</f>
        <v/>
      </c>
      <c r="J41" s="18"/>
    </row>
    <row r="42" spans="1:10" x14ac:dyDescent="0.2">
      <c r="A42" s="6">
        <v>204</v>
      </c>
      <c r="C42" s="15">
        <v>304</v>
      </c>
      <c r="I42" s="20" t="str">
        <f t="array" ref="I42">IF(D42="","",COUNTIFS(D:D,D42,C:C,C42))</f>
        <v/>
      </c>
      <c r="J42" s="18"/>
    </row>
    <row r="43" spans="1:10" x14ac:dyDescent="0.2">
      <c r="A43" s="6">
        <v>104</v>
      </c>
      <c r="C43" s="15">
        <v>304</v>
      </c>
      <c r="I43" s="20" t="str">
        <f t="array" ref="I43">IF(D43="","",COUNTIFS(D:D,D43,C:C,C43))</f>
        <v/>
      </c>
      <c r="J43" s="18"/>
    </row>
    <row r="44" spans="1:10" x14ac:dyDescent="0.2">
      <c r="A44" s="6">
        <v>104</v>
      </c>
      <c r="C44" s="15">
        <v>204</v>
      </c>
      <c r="I44" s="20" t="str">
        <f t="array" ref="I44">IF(D44="","",COUNTIFS(D:D,D44,C:C,C44))</f>
        <v/>
      </c>
      <c r="J44" s="18"/>
    </row>
    <row r="45" spans="1:10" x14ac:dyDescent="0.2">
      <c r="A45" s="6">
        <v>104</v>
      </c>
      <c r="C45" s="15">
        <v>204</v>
      </c>
      <c r="D45" s="16">
        <v>2402</v>
      </c>
      <c r="E45" s="15">
        <v>98</v>
      </c>
      <c r="F45" s="5">
        <v>2500</v>
      </c>
      <c r="G45" s="5">
        <v>1</v>
      </c>
      <c r="I45" s="20">
        <f t="array" ref="I45">IF(D45="","",COUNTIFS(D:D,D45,C:C,C45))</f>
        <v>1</v>
      </c>
      <c r="J45" s="18">
        <v>1</v>
      </c>
    </row>
    <row r="46" spans="1:10" x14ac:dyDescent="0.2">
      <c r="A46" s="6">
        <v>104</v>
      </c>
      <c r="C46" s="15">
        <v>204</v>
      </c>
      <c r="D46" s="16">
        <v>204</v>
      </c>
      <c r="E46" s="15">
        <v>2296</v>
      </c>
      <c r="F46" s="5">
        <v>2500</v>
      </c>
      <c r="G46" s="5">
        <v>1</v>
      </c>
      <c r="I46" s="20">
        <f t="array" ref="I46">IF(D46="","",COUNTIFS(D:D,D46,C:C,C46))</f>
        <v>1</v>
      </c>
      <c r="J46" s="18">
        <v>1</v>
      </c>
    </row>
  </sheetData>
  <sheetProtection selectLockedCells="1"/>
  <conditionalFormatting sqref="C2:J8000">
    <cfRule type="expression" dxfId="0" priority="3" stopIfTrue="1">
      <formula>$F2=$K$1</formula>
    </cfRule>
  </conditionalFormatting>
  <pageMargins left="0.23622047244094491" right="0.23622047244094491" top="0.35433070866141736" bottom="0.35433070866141736" header="0.31496062992125984" footer="0.31496062992125984"/>
  <pageSetup paperSize="9" scale="90" orientation="portrait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mdconduitverticaux">
          <controlPr autoLine="0" r:id="rId5">
            <anchor moveWithCells="1">
              <from>
                <xdr:col>13</xdr:col>
                <xdr:colOff>647700</xdr:colOff>
                <xdr:row>0</xdr:row>
                <xdr:rowOff>304800</xdr:rowOff>
              </from>
              <to>
                <xdr:col>14</xdr:col>
                <xdr:colOff>581025</xdr:colOff>
                <xdr:row>4</xdr:row>
                <xdr:rowOff>123825</xdr:rowOff>
              </to>
            </anchor>
          </controlPr>
        </control>
      </mc:Choice>
      <mc:Fallback>
        <control shapeId="1025" r:id="rId4" name="Cmdconduitverticaux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Travail_35V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CLADART</dc:creator>
  <cp:lastModifiedBy>Didier CLADART</cp:lastModifiedBy>
  <dcterms:created xsi:type="dcterms:W3CDTF">2015-09-29T08:10:59Z</dcterms:created>
  <dcterms:modified xsi:type="dcterms:W3CDTF">2015-09-29T20:35:46Z</dcterms:modified>
</cp:coreProperties>
</file>