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500"/>
  </bookViews>
  <sheets>
    <sheet name="Feuil1" sheetId="2" r:id="rId1"/>
  </sheets>
  <calcPr calcId="145621"/>
</workbook>
</file>

<file path=xl/calcChain.xml><?xml version="1.0" encoding="utf-8"?>
<calcChain xmlns="http://schemas.openxmlformats.org/spreadsheetml/2006/main">
  <c r="J20" i="2" l="1"/>
  <c r="J19" i="2"/>
  <c r="L3" i="2"/>
  <c r="L4" i="2"/>
  <c r="L5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2" i="2"/>
  <c r="F2" i="2" l="1"/>
  <c r="K35" i="2"/>
  <c r="J35" i="2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2" i="2"/>
  <c r="G34" i="2" l="1"/>
  <c r="H34" i="2" s="1"/>
  <c r="G30" i="2"/>
  <c r="H30" i="2" s="1"/>
  <c r="G26" i="2"/>
  <c r="H26" i="2" s="1"/>
  <c r="K25" i="2" s="1"/>
  <c r="G22" i="2"/>
  <c r="H22" i="2" s="1"/>
  <c r="K22" i="2" s="1"/>
  <c r="G18" i="2"/>
  <c r="H18" i="2" s="1"/>
  <c r="G14" i="2"/>
  <c r="H14" i="2" s="1"/>
  <c r="G10" i="2"/>
  <c r="H10" i="2" s="1"/>
  <c r="K9" i="2" s="1"/>
  <c r="G6" i="2"/>
  <c r="H6" i="2" s="1"/>
  <c r="K5" i="2" s="1"/>
  <c r="G2" i="2"/>
  <c r="H2" i="2" s="1"/>
  <c r="I2" i="2" s="1"/>
  <c r="G33" i="2"/>
  <c r="H33" i="2" s="1"/>
  <c r="G29" i="2"/>
  <c r="H29" i="2" s="1"/>
  <c r="K28" i="2" s="1"/>
  <c r="G25" i="2"/>
  <c r="H25" i="2" s="1"/>
  <c r="K24" i="2" s="1"/>
  <c r="G21" i="2"/>
  <c r="H21" i="2" s="1"/>
  <c r="G17" i="2"/>
  <c r="H17" i="2" s="1"/>
  <c r="I17" i="2" s="1"/>
  <c r="G13" i="2"/>
  <c r="H13" i="2" s="1"/>
  <c r="J12" i="2" s="1"/>
  <c r="G9" i="2"/>
  <c r="H9" i="2" s="1"/>
  <c r="J8" i="2" s="1"/>
  <c r="G5" i="2"/>
  <c r="H5" i="2" s="1"/>
  <c r="G35" i="2"/>
  <c r="H35" i="2" s="1"/>
  <c r="I35" i="2" s="1"/>
  <c r="G31" i="2"/>
  <c r="H31" i="2" s="1"/>
  <c r="K30" i="2" s="1"/>
  <c r="G27" i="2"/>
  <c r="H27" i="2" s="1"/>
  <c r="K26" i="2" s="1"/>
  <c r="G23" i="2"/>
  <c r="H23" i="2" s="1"/>
  <c r="G19" i="2"/>
  <c r="H19" i="2" s="1"/>
  <c r="K18" i="2" s="1"/>
  <c r="G15" i="2"/>
  <c r="H15" i="2" s="1"/>
  <c r="J14" i="2" s="1"/>
  <c r="G11" i="2"/>
  <c r="H11" i="2" s="1"/>
  <c r="I11" i="2" s="1"/>
  <c r="G7" i="2"/>
  <c r="H7" i="2" s="1"/>
  <c r="G3" i="2"/>
  <c r="H3" i="2" s="1"/>
  <c r="K2" i="2" s="1"/>
  <c r="G32" i="2"/>
  <c r="H32" i="2" s="1"/>
  <c r="I32" i="2" s="1"/>
  <c r="G28" i="2"/>
  <c r="H28" i="2" s="1"/>
  <c r="J27" i="2" s="1"/>
  <c r="G24" i="2"/>
  <c r="H24" i="2" s="1"/>
  <c r="G20" i="2"/>
  <c r="H20" i="2" s="1"/>
  <c r="I20" i="2" s="1"/>
  <c r="G16" i="2"/>
  <c r="H16" i="2" s="1"/>
  <c r="K15" i="2" s="1"/>
  <c r="G12" i="2"/>
  <c r="H12" i="2" s="1"/>
  <c r="J11" i="2" s="1"/>
  <c r="G8" i="2"/>
  <c r="H8" i="2" s="1"/>
  <c r="G4" i="2"/>
  <c r="H4" i="2" s="1"/>
  <c r="I4" i="2" s="1"/>
  <c r="K32" i="2"/>
  <c r="I25" i="2"/>
  <c r="K8" i="2"/>
  <c r="K34" i="2"/>
  <c r="I19" i="2"/>
  <c r="I3" i="2"/>
  <c r="J31" i="2"/>
  <c r="J23" i="2"/>
  <c r="K23" i="2"/>
  <c r="I24" i="2"/>
  <c r="K19" i="2"/>
  <c r="J15" i="2"/>
  <c r="J7" i="2"/>
  <c r="I8" i="2"/>
  <c r="K7" i="2"/>
  <c r="K3" i="2"/>
  <c r="I29" i="2"/>
  <c r="I21" i="2"/>
  <c r="I13" i="2"/>
  <c r="I5" i="2"/>
  <c r="K4" i="2"/>
  <c r="I31" i="2"/>
  <c r="I23" i="2"/>
  <c r="J22" i="2"/>
  <c r="K14" i="2"/>
  <c r="I15" i="2"/>
  <c r="I7" i="2"/>
  <c r="K33" i="2"/>
  <c r="I34" i="2"/>
  <c r="J33" i="2"/>
  <c r="K29" i="2"/>
  <c r="J29" i="2"/>
  <c r="I30" i="2"/>
  <c r="I26" i="2"/>
  <c r="J25" i="2"/>
  <c r="K17" i="2"/>
  <c r="I18" i="2"/>
  <c r="J17" i="2"/>
  <c r="K13" i="2"/>
  <c r="I14" i="2"/>
  <c r="I10" i="2"/>
  <c r="J9" i="2"/>
  <c r="K27" i="2" l="1"/>
  <c r="I27" i="2"/>
  <c r="I9" i="2"/>
  <c r="I6" i="2"/>
  <c r="J6" i="2"/>
  <c r="J30" i="2"/>
  <c r="I16" i="2"/>
  <c r="K31" i="2"/>
  <c r="J10" i="2"/>
  <c r="J26" i="2"/>
  <c r="K16" i="2"/>
  <c r="J32" i="2"/>
  <c r="J5" i="2"/>
  <c r="J21" i="2"/>
  <c r="K6" i="2"/>
  <c r="K11" i="2"/>
  <c r="I22" i="2"/>
  <c r="J13" i="2"/>
  <c r="K21" i="2"/>
  <c r="K10" i="2"/>
  <c r="J24" i="2"/>
  <c r="K20" i="2"/>
  <c r="J28" i="2"/>
  <c r="J3" i="2"/>
  <c r="I12" i="2"/>
  <c r="I28" i="2"/>
  <c r="J2" i="2"/>
  <c r="J18" i="2"/>
  <c r="J34" i="2"/>
  <c r="J16" i="2"/>
  <c r="I33" i="2"/>
  <c r="J4" i="2"/>
  <c r="K12" i="2"/>
</calcChain>
</file>

<file path=xl/sharedStrings.xml><?xml version="1.0" encoding="utf-8"?>
<sst xmlns="http://schemas.openxmlformats.org/spreadsheetml/2006/main" count="141" uniqueCount="92">
  <si>
    <t>PERIODES</t>
  </si>
  <si>
    <t>De</t>
  </si>
  <si>
    <t>à</t>
  </si>
  <si>
    <t>Année</t>
  </si>
  <si>
    <t>4 S 01-04/15</t>
  </si>
  <si>
    <t>P1</t>
  </si>
  <si>
    <t>4 S 05-08/15</t>
  </si>
  <si>
    <t>P2</t>
  </si>
  <si>
    <t>4 S 09-12/15</t>
  </si>
  <si>
    <t>P3</t>
  </si>
  <si>
    <t>4 S 13-16/15</t>
  </si>
  <si>
    <t>P4</t>
  </si>
  <si>
    <t>4 S 17-20/15</t>
  </si>
  <si>
    <t>P5</t>
  </si>
  <si>
    <t>4 S 21-24/15</t>
  </si>
  <si>
    <t>P6</t>
  </si>
  <si>
    <t>4 S 25-28/15</t>
  </si>
  <si>
    <t>P7</t>
  </si>
  <si>
    <t>4 S 29-32/15</t>
  </si>
  <si>
    <t>P8</t>
  </si>
  <si>
    <t>4 S 33-36/15</t>
  </si>
  <si>
    <t>P9</t>
  </si>
  <si>
    <t>4 S 37-40/15</t>
  </si>
  <si>
    <t>P10</t>
  </si>
  <si>
    <t>4 S 41-44/15</t>
  </si>
  <si>
    <t>P11</t>
  </si>
  <si>
    <t>4 S 45-48/15</t>
  </si>
  <si>
    <t>P12</t>
  </si>
  <si>
    <t>4 S 49-52/15</t>
  </si>
  <si>
    <t>P13</t>
  </si>
  <si>
    <t>4 S 53-03/16</t>
  </si>
  <si>
    <t>4 S 04-07/16</t>
  </si>
  <si>
    <t>4 S 08-11/16</t>
  </si>
  <si>
    <t>4 S 12-15/16</t>
  </si>
  <si>
    <t>4 S 16-19/16</t>
  </si>
  <si>
    <t>4 S 20-23/16</t>
  </si>
  <si>
    <t>4 S 24-27/16</t>
  </si>
  <si>
    <t>4 S 28-31/16</t>
  </si>
  <si>
    <t>4 S 32-35/16</t>
  </si>
  <si>
    <t>4 S 36-39/16</t>
  </si>
  <si>
    <t>4 S 40-43/16</t>
  </si>
  <si>
    <t>4 S 44-47/16</t>
  </si>
  <si>
    <t>4 S 48-51/16</t>
  </si>
  <si>
    <t>4 S 52-03/17</t>
  </si>
  <si>
    <t>4 S 04-07/17</t>
  </si>
  <si>
    <t>4 S 08-11/17</t>
  </si>
  <si>
    <t>4 S 12-15/17</t>
  </si>
  <si>
    <t>4 S 16-19/17</t>
  </si>
  <si>
    <t>4 S 20-23/17</t>
  </si>
  <si>
    <t>4 S 24-27/17</t>
  </si>
  <si>
    <t>4 S 28-31/17</t>
  </si>
  <si>
    <t>NIELSEN</t>
  </si>
  <si>
    <t>MOIS</t>
  </si>
  <si>
    <t>P</t>
  </si>
  <si>
    <t>Nombre de Jours</t>
  </si>
  <si>
    <t>JAN1</t>
  </si>
  <si>
    <t>JAN2</t>
  </si>
  <si>
    <t>FEB1</t>
  </si>
  <si>
    <t>FEB2</t>
  </si>
  <si>
    <t>MAR1</t>
  </si>
  <si>
    <t>MAR2</t>
  </si>
  <si>
    <t>APR1</t>
  </si>
  <si>
    <t>APR2</t>
  </si>
  <si>
    <t>MAY1</t>
  </si>
  <si>
    <t>MAY2</t>
  </si>
  <si>
    <t>JUN1</t>
  </si>
  <si>
    <t>JUN2</t>
  </si>
  <si>
    <t>JUL1</t>
  </si>
  <si>
    <t>JUL2</t>
  </si>
  <si>
    <t>AUG1</t>
  </si>
  <si>
    <t>AUG2</t>
  </si>
  <si>
    <t>SEP1</t>
  </si>
  <si>
    <t>SEP2</t>
  </si>
  <si>
    <t>OCT1</t>
  </si>
  <si>
    <t>OCT2</t>
  </si>
  <si>
    <t>OCT3</t>
  </si>
  <si>
    <t>NOV1</t>
  </si>
  <si>
    <t>NOV2</t>
  </si>
  <si>
    <t>DEC1</t>
  </si>
  <si>
    <t>DEC2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</si>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</sst>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_(* #,##0.00_);_(* \(#,##0.00\);_(* &quot;-&quot;??_);_(@_)"/>
  </numFmts>
  <fonts count="41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10"/>
      <name val="Calibri"/>
      <family val="2"/>
    </font>
    <font>
      <b/>
      <sz val="11"/>
      <color indexed="53"/>
      <name val="Calibri"/>
      <family val="2"/>
    </font>
    <font>
      <sz val="11"/>
      <color indexed="53"/>
      <name val="Calibri"/>
      <family val="2"/>
    </font>
    <font>
      <sz val="11"/>
      <color indexed="48"/>
      <name val="Calibri"/>
      <family val="2"/>
    </font>
    <font>
      <sz val="11"/>
      <color indexed="16"/>
      <name val="Calibri"/>
      <family val="2"/>
    </font>
    <font>
      <sz val="11"/>
      <color indexed="60"/>
      <name val="Calibri"/>
      <family val="2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sz val="10"/>
      <color indexed="39"/>
      <name val="Arial"/>
      <family val="2"/>
    </font>
    <font>
      <sz val="19"/>
      <color indexed="48"/>
      <name val="Arial"/>
      <family val="2"/>
    </font>
    <font>
      <sz val="10"/>
      <color indexed="10"/>
      <name val="Arial"/>
      <family val="2"/>
    </font>
    <font>
      <sz val="11"/>
      <color indexed="17"/>
      <name val="Calibri"/>
      <family val="2"/>
    </font>
    <font>
      <b/>
      <sz val="18"/>
      <color indexed="62"/>
      <name val="Cambria"/>
      <family val="2"/>
    </font>
    <font>
      <b/>
      <sz val="11"/>
      <color indexed="63"/>
      <name val="Calibri"/>
      <family val="2"/>
    </font>
    <font>
      <i/>
      <sz val="10"/>
      <color rgb="FF7F7F7F"/>
      <name val="Arial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8"/>
      <name val="Arial"/>
      <family val="2"/>
    </font>
    <font>
      <sz val="10"/>
      <color indexed="9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4"/>
      <name val="Calibri"/>
      <family val="2"/>
    </font>
    <font>
      <b/>
      <sz val="11"/>
      <color indexed="17"/>
      <name val="Calibri"/>
      <family val="2"/>
    </font>
    <font>
      <i/>
      <sz val="10"/>
      <color indexed="23"/>
      <name val="Arial"/>
      <family val="2"/>
    </font>
    <font>
      <sz val="11"/>
      <color indexed="37"/>
      <name val="Calibri"/>
      <family val="2"/>
    </font>
    <font>
      <sz val="8"/>
      <color indexed="62"/>
      <name val="Arial"/>
      <family val="2"/>
    </font>
    <font>
      <b/>
      <sz val="8"/>
      <color indexed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</fonts>
  <fills count="6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43"/>
      </patternFill>
    </fill>
    <fill>
      <patternFill patternType="solid">
        <fgColor indexed="40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54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15"/>
      </patternFill>
    </fill>
    <fill>
      <patternFill patternType="solid">
        <fgColor indexed="42"/>
        <bgColor indexed="42"/>
      </patternFill>
    </fill>
    <fill>
      <patternFill patternType="solid">
        <fgColor indexed="55"/>
        <bgColor indexed="55"/>
      </patternFill>
    </fill>
    <fill>
      <patternFill patternType="solid">
        <fgColor indexed="49"/>
      </patternFill>
    </fill>
    <fill>
      <patternFill patternType="solid">
        <fgColor indexed="22"/>
      </patternFill>
    </fill>
    <fill>
      <patternFill patternType="solid">
        <f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61"/>
        <bgColor indexed="61"/>
      </patternFill>
    </fill>
    <fill>
      <patternFill patternType="solid">
        <fgColor indexed="54"/>
        <bgColor indexed="54"/>
      </patternFill>
    </fill>
    <fill>
      <patternFill patternType="solid">
        <fgColor indexed="22"/>
        <bgColor indexed="22"/>
      </patternFill>
    </fill>
    <fill>
      <patternFill patternType="solid">
        <fgColor indexed="24"/>
        <bgColor indexed="24"/>
      </patternFill>
    </fill>
    <fill>
      <patternFill patternType="solid">
        <fgColor indexed="58"/>
        <bgColor indexed="58"/>
      </patternFill>
    </fill>
    <fill>
      <patternFill patternType="solid">
        <fgColor indexed="15"/>
        <bgColor indexed="15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1"/>
        <bgColor indexed="41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7"/>
        <bgColor indexed="57"/>
      </patternFill>
    </fill>
    <fill>
      <patternFill patternType="solid">
        <fgColor indexed="18"/>
        <bgColor indexed="18"/>
      </patternFill>
    </fill>
    <fill>
      <patternFill patternType="solid">
        <fgColor indexed="51"/>
        <bgColor indexed="51"/>
      </patternFill>
    </fill>
    <fill>
      <patternFill patternType="solid">
        <fgColor indexed="53"/>
        <bgColor indexed="53"/>
      </patternFill>
    </fill>
    <fill>
      <patternFill patternType="solid">
        <fgColor indexed="35"/>
        <bgColor indexed="3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60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theme="0"/>
      </patternFill>
    </fill>
    <fill>
      <patternFill patternType="solid">
        <fgColor indexed="12"/>
      </patternFill>
    </fill>
    <fill>
      <gradientFill degree="90">
        <stop position="0">
          <color theme="0"/>
        </stop>
        <stop position="1">
          <color theme="2" tint="-9.8025452436902985E-2"/>
        </stop>
      </gradientFill>
    </fill>
    <fill>
      <patternFill patternType="solid">
        <fgColor indexed="23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0"/>
      </patternFill>
    </fill>
  </fills>
  <borders count="4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 style="dotted">
        <color auto="1"/>
      </right>
      <top style="dotted">
        <color auto="1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4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/>
      <right/>
      <top/>
      <bottom style="double">
        <color indexed="17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theme="2" tint="-0.24994659260841701"/>
      </right>
      <top/>
      <bottom style="thin">
        <color theme="2" tint="-0.24994659260841701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5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</borders>
  <cellStyleXfs count="280">
    <xf numFmtId="0" fontId="0" fillId="0" borderId="0"/>
    <xf numFmtId="0" fontId="2" fillId="0" borderId="0"/>
    <xf numFmtId="9" fontId="2" fillId="0" borderId="0" applyFont="0" applyFill="0" applyBorder="0" applyAlignment="0" applyProtection="0"/>
    <xf numFmtId="0" fontId="4" fillId="0" borderId="0"/>
    <xf numFmtId="0" fontId="4" fillId="0" borderId="0"/>
    <xf numFmtId="0" fontId="22" fillId="0" borderId="29" applyNumberFormat="0" applyFill="0" applyAlignment="0" applyProtection="0"/>
    <xf numFmtId="0" fontId="23" fillId="0" borderId="30" applyNumberFormat="0" applyFill="0" applyAlignment="0" applyProtection="0"/>
    <xf numFmtId="0" fontId="24" fillId="0" borderId="31" applyNumberFormat="0" applyFill="0" applyAlignment="0" applyProtection="0"/>
    <xf numFmtId="0" fontId="24" fillId="0" borderId="0" applyNumberFormat="0" applyFill="0" applyBorder="0" applyAlignment="0" applyProtection="0"/>
    <xf numFmtId="0" fontId="18" fillId="28" borderId="0" applyNumberFormat="0" applyBorder="0" applyAlignment="0" applyProtection="0"/>
    <xf numFmtId="0" fontId="9" fillId="9" borderId="0" applyNumberFormat="0" applyBorder="0" applyAlignment="0" applyProtection="0"/>
    <xf numFmtId="0" fontId="10" fillId="8" borderId="0" applyNumberFormat="0" applyBorder="0" applyAlignment="0" applyProtection="0"/>
    <xf numFmtId="0" fontId="8" fillId="8" borderId="23" applyNumberFormat="0" applyAlignment="0" applyProtection="0"/>
    <xf numFmtId="0" fontId="20" fillId="6" borderId="28" applyNumberFormat="0" applyAlignment="0" applyProtection="0"/>
    <xf numFmtId="0" fontId="6" fillId="6" borderId="23" applyNumberFormat="0" applyAlignment="0" applyProtection="0"/>
    <xf numFmtId="0" fontId="7" fillId="0" borderId="24" applyNumberFormat="0" applyFill="0" applyAlignment="0" applyProtection="0"/>
    <xf numFmtId="0" fontId="26" fillId="29" borderId="33" applyNumberFormat="0" applyAlignment="0" applyProtection="0"/>
    <xf numFmtId="0" fontId="5" fillId="0" borderId="0" applyNumberFormat="0" applyFill="0" applyBorder="0" applyAlignment="0" applyProtection="0"/>
    <xf numFmtId="0" fontId="4" fillId="7" borderId="25" applyNumberFormat="0" applyFont="0" applyAlignment="0" applyProtection="0"/>
    <xf numFmtId="0" fontId="21" fillId="0" borderId="0" applyNumberFormat="0" applyFill="0" applyBorder="0" applyAlignment="0" applyProtection="0"/>
    <xf numFmtId="0" fontId="25" fillId="0" borderId="32" applyNumberFormat="0" applyFill="0" applyAlignment="0" applyProtection="0"/>
    <xf numFmtId="4" fontId="11" fillId="10" borderId="26" applyNumberFormat="0" applyProtection="0">
      <alignment vertical="center"/>
    </xf>
    <xf numFmtId="4" fontId="12" fillId="10" borderId="26" applyNumberFormat="0" applyProtection="0">
      <alignment vertical="center"/>
    </xf>
    <xf numFmtId="4" fontId="11" fillId="10" borderId="26" applyNumberFormat="0" applyProtection="0">
      <alignment horizontal="left" vertical="center" indent="1"/>
    </xf>
    <xf numFmtId="0" fontId="11" fillId="10" borderId="26" applyNumberFormat="0" applyProtection="0">
      <alignment horizontal="left" vertical="top" indent="1"/>
    </xf>
    <xf numFmtId="4" fontId="11" fillId="11" borderId="0" applyNumberFormat="0" applyProtection="0">
      <alignment horizontal="left" vertical="center" indent="1"/>
    </xf>
    <xf numFmtId="4" fontId="13" fillId="12" borderId="26" applyNumberFormat="0" applyProtection="0">
      <alignment horizontal="right" vertical="center"/>
    </xf>
    <xf numFmtId="4" fontId="13" fillId="13" borderId="26" applyNumberFormat="0" applyProtection="0">
      <alignment horizontal="right" vertical="center"/>
    </xf>
    <xf numFmtId="4" fontId="13" fillId="14" borderId="26" applyNumberFormat="0" applyProtection="0">
      <alignment horizontal="right" vertical="center"/>
    </xf>
    <xf numFmtId="4" fontId="13" fillId="15" borderId="26" applyNumberFormat="0" applyProtection="0">
      <alignment horizontal="right" vertical="center"/>
    </xf>
    <xf numFmtId="4" fontId="13" fillId="16" borderId="26" applyNumberFormat="0" applyProtection="0">
      <alignment horizontal="right" vertical="center"/>
    </xf>
    <xf numFmtId="4" fontId="13" fillId="17" borderId="26" applyNumberFormat="0" applyProtection="0">
      <alignment horizontal="right" vertical="center"/>
    </xf>
    <xf numFmtId="4" fontId="13" fillId="18" borderId="26" applyNumberFormat="0" applyProtection="0">
      <alignment horizontal="right" vertical="center"/>
    </xf>
    <xf numFmtId="4" fontId="13" fillId="19" borderId="26" applyNumberFormat="0" applyProtection="0">
      <alignment horizontal="right" vertical="center"/>
    </xf>
    <xf numFmtId="4" fontId="13" fillId="20" borderId="26" applyNumberFormat="0" applyProtection="0">
      <alignment horizontal="right" vertical="center"/>
    </xf>
    <xf numFmtId="4" fontId="11" fillId="21" borderId="27" applyNumberFormat="0" applyProtection="0">
      <alignment horizontal="left" vertical="center" indent="1"/>
    </xf>
    <xf numFmtId="4" fontId="13" fillId="22" borderId="0" applyNumberFormat="0" applyProtection="0">
      <alignment horizontal="left" vertical="center" indent="1"/>
    </xf>
    <xf numFmtId="4" fontId="14" fillId="23" borderId="0" applyNumberFormat="0" applyProtection="0">
      <alignment horizontal="left" vertical="center" indent="1"/>
    </xf>
    <xf numFmtId="4" fontId="13" fillId="11" borderId="26" applyNumberFormat="0" applyProtection="0">
      <alignment horizontal="right" vertical="center"/>
    </xf>
    <xf numFmtId="4" fontId="13" fillId="22" borderId="0" applyNumberFormat="0" applyProtection="0">
      <alignment horizontal="left" vertical="center" indent="1"/>
    </xf>
    <xf numFmtId="4" fontId="13" fillId="11" borderId="0" applyNumberFormat="0" applyProtection="0">
      <alignment horizontal="left" vertical="center" indent="1"/>
    </xf>
    <xf numFmtId="0" fontId="4" fillId="23" borderId="26" applyNumberFormat="0" applyProtection="0">
      <alignment horizontal="left" vertical="center" indent="1"/>
    </xf>
    <xf numFmtId="0" fontId="4" fillId="23" borderId="26" applyNumberFormat="0" applyProtection="0">
      <alignment horizontal="left" vertical="top" indent="1"/>
    </xf>
    <xf numFmtId="0" fontId="4" fillId="11" borderId="26" applyNumberFormat="0" applyProtection="0">
      <alignment horizontal="left" vertical="center" indent="1"/>
    </xf>
    <xf numFmtId="0" fontId="4" fillId="11" borderId="26" applyNumberFormat="0" applyProtection="0">
      <alignment horizontal="left" vertical="top" indent="1"/>
    </xf>
    <xf numFmtId="0" fontId="4" fillId="24" borderId="26" applyNumberFormat="0" applyProtection="0">
      <alignment horizontal="left" vertical="center" indent="1"/>
    </xf>
    <xf numFmtId="0" fontId="4" fillId="24" borderId="26" applyNumberFormat="0" applyProtection="0">
      <alignment horizontal="left" vertical="top" indent="1"/>
    </xf>
    <xf numFmtId="0" fontId="4" fillId="22" borderId="26" applyNumberFormat="0" applyProtection="0">
      <alignment horizontal="left" vertical="center" indent="1"/>
    </xf>
    <xf numFmtId="0" fontId="4" fillId="22" borderId="26" applyNumberFormat="0" applyProtection="0">
      <alignment horizontal="left" vertical="top" indent="1"/>
    </xf>
    <xf numFmtId="0" fontId="4" fillId="25" borderId="13" applyNumberFormat="0">
      <protection locked="0"/>
    </xf>
    <xf numFmtId="4" fontId="13" fillId="26" borderId="26" applyNumberFormat="0" applyProtection="0">
      <alignment vertical="center"/>
    </xf>
    <xf numFmtId="4" fontId="15" fillId="26" borderId="26" applyNumberFormat="0" applyProtection="0">
      <alignment vertical="center"/>
    </xf>
    <xf numFmtId="4" fontId="13" fillId="26" borderId="26" applyNumberFormat="0" applyProtection="0">
      <alignment horizontal="left" vertical="center" indent="1"/>
    </xf>
    <xf numFmtId="0" fontId="13" fillId="26" borderId="26" applyNumberFormat="0" applyProtection="0">
      <alignment horizontal="left" vertical="top" indent="1"/>
    </xf>
    <xf numFmtId="4" fontId="13" fillId="22" borderId="26" applyNumberFormat="0" applyProtection="0">
      <alignment horizontal="right" vertical="center"/>
    </xf>
    <xf numFmtId="4" fontId="15" fillId="22" borderId="26" applyNumberFormat="0" applyProtection="0">
      <alignment horizontal="right" vertical="center"/>
    </xf>
    <xf numFmtId="4" fontId="13" fillId="11" borderId="26" applyNumberFormat="0" applyProtection="0">
      <alignment horizontal="left" vertical="center" indent="1"/>
    </xf>
    <xf numFmtId="0" fontId="13" fillId="11" borderId="26" applyNumberFormat="0" applyProtection="0">
      <alignment horizontal="left" vertical="top" indent="1"/>
    </xf>
    <xf numFmtId="4" fontId="16" fillId="27" borderId="0" applyNumberFormat="0" applyProtection="0">
      <alignment horizontal="left" vertical="center" indent="1"/>
    </xf>
    <xf numFmtId="4" fontId="17" fillId="22" borderId="26" applyNumberFormat="0" applyProtection="0">
      <alignment horizontal="right" vertical="center"/>
    </xf>
    <xf numFmtId="0" fontId="19" fillId="0" borderId="0" applyNumberFormat="0" applyFill="0" applyBorder="0" applyAlignment="0" applyProtection="0"/>
    <xf numFmtId="4" fontId="27" fillId="30" borderId="34" applyNumberFormat="0" applyProtection="0">
      <alignment horizontal="left" vertical="center" indent="1"/>
    </xf>
    <xf numFmtId="0" fontId="13" fillId="11" borderId="0" applyNumberFormat="0" applyBorder="0" applyAlignment="0" applyProtection="0"/>
    <xf numFmtId="0" fontId="13" fillId="13" borderId="0" applyNumberFormat="0" applyBorder="0" applyAlignment="0" applyProtection="0"/>
    <xf numFmtId="0" fontId="13" fillId="26" borderId="0" applyNumberFormat="0" applyBorder="0" applyAlignment="0" applyProtection="0"/>
    <xf numFmtId="0" fontId="13" fillId="25" borderId="0" applyNumberFormat="0" applyBorder="0" applyAlignment="0" applyProtection="0"/>
    <xf numFmtId="0" fontId="13" fillId="24" borderId="0" applyNumberFormat="0" applyBorder="0" applyAlignment="0" applyProtection="0"/>
    <xf numFmtId="0" fontId="13" fillId="12" borderId="0" applyNumberFormat="0" applyBorder="0" applyAlignment="0" applyProtection="0"/>
    <xf numFmtId="0" fontId="13" fillId="23" borderId="0" applyNumberFormat="0" applyBorder="0" applyAlignment="0" applyProtection="0"/>
    <xf numFmtId="0" fontId="13" fillId="13" borderId="0" applyNumberFormat="0" applyBorder="0" applyAlignment="0" applyProtection="0"/>
    <xf numFmtId="0" fontId="13" fillId="18" borderId="0" applyNumberFormat="0" applyBorder="0" applyAlignment="0" applyProtection="0"/>
    <xf numFmtId="0" fontId="13" fillId="31" borderId="0" applyNumberFormat="0" applyBorder="0" applyAlignment="0" applyProtection="0"/>
    <xf numFmtId="0" fontId="13" fillId="23" borderId="0" applyNumberFormat="0" applyBorder="0" applyAlignment="0" applyProtection="0"/>
    <xf numFmtId="0" fontId="13" fillId="32" borderId="0" applyNumberFormat="0" applyBorder="0" applyAlignment="0" applyProtection="0"/>
    <xf numFmtId="0" fontId="28" fillId="23" borderId="0" applyNumberFormat="0" applyBorder="0" applyAlignment="0" applyProtection="0"/>
    <xf numFmtId="0" fontId="28" fillId="13" borderId="0" applyNumberFormat="0" applyBorder="0" applyAlignment="0" applyProtection="0"/>
    <xf numFmtId="0" fontId="28" fillId="18" borderId="0" applyNumberFormat="0" applyBorder="0" applyAlignment="0" applyProtection="0"/>
    <xf numFmtId="0" fontId="28" fillId="31" borderId="0" applyNumberFormat="0" applyBorder="0" applyAlignment="0" applyProtection="0"/>
    <xf numFmtId="0" fontId="28" fillId="23" borderId="0" applyNumberFormat="0" applyBorder="0" applyAlignment="0" applyProtection="0"/>
    <xf numFmtId="0" fontId="28" fillId="32" borderId="0" applyNumberFormat="0" applyBorder="0" applyAlignment="0" applyProtection="0"/>
    <xf numFmtId="0" fontId="29" fillId="33" borderId="0" applyNumberFormat="0" applyBorder="0" applyAlignment="0" applyProtection="0"/>
    <xf numFmtId="0" fontId="29" fillId="34" borderId="0" applyNumberFormat="0" applyBorder="0" applyAlignment="0" applyProtection="0"/>
    <xf numFmtId="0" fontId="29" fillId="35" borderId="0" applyNumberFormat="0" applyBorder="0" applyAlignment="0" applyProtection="0"/>
    <xf numFmtId="0" fontId="29" fillId="36" borderId="0" applyNumberFormat="0" applyBorder="0" applyAlignment="0" applyProtection="0"/>
    <xf numFmtId="0" fontId="30" fillId="37" borderId="0" applyNumberFormat="0" applyBorder="0" applyAlignment="0" applyProtection="0"/>
    <xf numFmtId="0" fontId="30" fillId="38" borderId="0" applyNumberFormat="0" applyBorder="0" applyAlignment="0" applyProtection="0"/>
    <xf numFmtId="0" fontId="29" fillId="39" borderId="0" applyNumberFormat="0" applyBorder="0" applyAlignment="0" applyProtection="0"/>
    <xf numFmtId="0" fontId="29" fillId="40" borderId="0" applyNumberFormat="0" applyBorder="0" applyAlignment="0" applyProtection="0"/>
    <xf numFmtId="0" fontId="29" fillId="9" borderId="0" applyNumberFormat="0" applyBorder="0" applyAlignment="0" applyProtection="0"/>
    <xf numFmtId="0" fontId="29" fillId="41" borderId="0" applyNumberFormat="0" applyBorder="0" applyAlignment="0" applyProtection="0"/>
    <xf numFmtId="0" fontId="30" fillId="29" borderId="0" applyNumberFormat="0" applyBorder="0" applyAlignment="0" applyProtection="0"/>
    <xf numFmtId="0" fontId="30" fillId="9" borderId="0" applyNumberFormat="0" applyBorder="0" applyAlignment="0" applyProtection="0"/>
    <xf numFmtId="0" fontId="29" fillId="42" borderId="0" applyNumberFormat="0" applyBorder="0" applyAlignment="0" applyProtection="0"/>
    <xf numFmtId="0" fontId="29" fillId="43" borderId="0" applyNumberFormat="0" applyBorder="0" applyAlignment="0" applyProtection="0"/>
    <xf numFmtId="0" fontId="29" fillId="41" borderId="0" applyNumberFormat="0" applyBorder="0" applyAlignment="0" applyProtection="0"/>
    <xf numFmtId="0" fontId="29" fillId="44" borderId="0" applyNumberFormat="0" applyBorder="0" applyAlignment="0" applyProtection="0"/>
    <xf numFmtId="0" fontId="30" fillId="36" borderId="0" applyNumberFormat="0" applyBorder="0" applyAlignment="0" applyProtection="0"/>
    <xf numFmtId="0" fontId="30" fillId="45" borderId="0" applyNumberFormat="0" applyBorder="0" applyAlignment="0" applyProtection="0"/>
    <xf numFmtId="0" fontId="30" fillId="46" borderId="0" applyNumberFormat="0" applyBorder="0" applyAlignment="0" applyProtection="0"/>
    <xf numFmtId="0" fontId="30" fillId="46" borderId="0" applyNumberFormat="0" applyBorder="0" applyAlignment="0" applyProtection="0"/>
    <xf numFmtId="0" fontId="30" fillId="46" borderId="0" applyNumberFormat="0" applyBorder="0" applyAlignment="0" applyProtection="0"/>
    <xf numFmtId="0" fontId="30" fillId="46" borderId="0" applyNumberFormat="0" applyBorder="0" applyAlignment="0" applyProtection="0"/>
    <xf numFmtId="0" fontId="30" fillId="46" borderId="0" applyNumberFormat="0" applyBorder="0" applyAlignment="0" applyProtection="0"/>
    <xf numFmtId="0" fontId="30" fillId="46" borderId="0" applyNumberFormat="0" applyBorder="0" applyAlignment="0" applyProtection="0"/>
    <xf numFmtId="0" fontId="30" fillId="46" borderId="0" applyNumberFormat="0" applyBorder="0" applyAlignment="0" applyProtection="0"/>
    <xf numFmtId="0" fontId="30" fillId="46" borderId="0" applyNumberFormat="0" applyBorder="0" applyAlignment="0" applyProtection="0"/>
    <xf numFmtId="0" fontId="30" fillId="46" borderId="0" applyNumberFormat="0" applyBorder="0" applyAlignment="0" applyProtection="0"/>
    <xf numFmtId="0" fontId="30" fillId="46" borderId="0" applyNumberFormat="0" applyBorder="0" applyAlignment="0" applyProtection="0"/>
    <xf numFmtId="0" fontId="30" fillId="46" borderId="0" applyNumberFormat="0" applyBorder="0" applyAlignment="0" applyProtection="0"/>
    <xf numFmtId="0" fontId="30" fillId="46" borderId="0" applyNumberFormat="0" applyBorder="0" applyAlignment="0" applyProtection="0"/>
    <xf numFmtId="0" fontId="30" fillId="46" borderId="0" applyNumberFormat="0" applyBorder="0" applyAlignment="0" applyProtection="0"/>
    <xf numFmtId="0" fontId="29" fillId="41" borderId="0" applyNumberFormat="0" applyBorder="0" applyAlignment="0" applyProtection="0"/>
    <xf numFmtId="0" fontId="29" fillId="40" borderId="0" applyNumberFormat="0" applyBorder="0" applyAlignment="0" applyProtection="0"/>
    <xf numFmtId="0" fontId="29" fillId="36" borderId="0" applyNumberFormat="0" applyBorder="0" applyAlignment="0" applyProtection="0"/>
    <xf numFmtId="0" fontId="29" fillId="29" borderId="0" applyNumberFormat="0" applyBorder="0" applyAlignment="0" applyProtection="0"/>
    <xf numFmtId="0" fontId="30" fillId="36" borderId="0" applyNumberFormat="0" applyBorder="0" applyAlignment="0" applyProtection="0"/>
    <xf numFmtId="0" fontId="30" fillId="41" borderId="0" applyNumberFormat="0" applyBorder="0" applyAlignment="0" applyProtection="0"/>
    <xf numFmtId="0" fontId="30" fillId="47" borderId="0" applyNumberFormat="0" applyBorder="0" applyAlignment="0" applyProtection="0"/>
    <xf numFmtId="0" fontId="30" fillId="47" borderId="0" applyNumberFormat="0" applyBorder="0" applyAlignment="0" applyProtection="0"/>
    <xf numFmtId="0" fontId="30" fillId="47" borderId="0" applyNumberFormat="0" applyBorder="0" applyAlignment="0" applyProtection="0"/>
    <xf numFmtId="0" fontId="30" fillId="47" borderId="0" applyNumberFormat="0" applyBorder="0" applyAlignment="0" applyProtection="0"/>
    <xf numFmtId="0" fontId="30" fillId="47" borderId="0" applyNumberFormat="0" applyBorder="0" applyAlignment="0" applyProtection="0"/>
    <xf numFmtId="0" fontId="30" fillId="47" borderId="0" applyNumberFormat="0" applyBorder="0" applyAlignment="0" applyProtection="0"/>
    <xf numFmtId="0" fontId="30" fillId="47" borderId="0" applyNumberFormat="0" applyBorder="0" applyAlignment="0" applyProtection="0"/>
    <xf numFmtId="0" fontId="30" fillId="47" borderId="0" applyNumberFormat="0" applyBorder="0" applyAlignment="0" applyProtection="0"/>
    <xf numFmtId="0" fontId="30" fillId="47" borderId="0" applyNumberFormat="0" applyBorder="0" applyAlignment="0" applyProtection="0"/>
    <xf numFmtId="0" fontId="30" fillId="47" borderId="0" applyNumberFormat="0" applyBorder="0" applyAlignment="0" applyProtection="0"/>
    <xf numFmtId="0" fontId="30" fillId="47" borderId="0" applyNumberFormat="0" applyBorder="0" applyAlignment="0" applyProtection="0"/>
    <xf numFmtId="0" fontId="30" fillId="47" borderId="0" applyNumberFormat="0" applyBorder="0" applyAlignment="0" applyProtection="0"/>
    <xf numFmtId="0" fontId="30" fillId="47" borderId="0" applyNumberFormat="0" applyBorder="0" applyAlignment="0" applyProtection="0"/>
    <xf numFmtId="0" fontId="29" fillId="33" borderId="0" applyNumberFormat="0" applyBorder="0" applyAlignment="0" applyProtection="0"/>
    <xf numFmtId="0" fontId="29" fillId="42" borderId="0" applyNumberFormat="0" applyBorder="0" applyAlignment="0" applyProtection="0"/>
    <xf numFmtId="0" fontId="29" fillId="35" borderId="0" applyNumberFormat="0" applyBorder="0" applyAlignment="0" applyProtection="0"/>
    <xf numFmtId="0" fontId="30" fillId="35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29" fillId="7" borderId="0" applyNumberFormat="0" applyBorder="0" applyAlignment="0" applyProtection="0"/>
    <xf numFmtId="0" fontId="29" fillId="9" borderId="0" applyNumberFormat="0" applyBorder="0" applyAlignment="0" applyProtection="0"/>
    <xf numFmtId="0" fontId="29" fillId="8" borderId="0" applyNumberFormat="0" applyBorder="0" applyAlignment="0" applyProtection="0"/>
    <xf numFmtId="0" fontId="30" fillId="8" borderId="0" applyNumberFormat="0" applyBorder="0" applyAlignment="0" applyProtection="0"/>
    <xf numFmtId="0" fontId="30" fillId="48" borderId="0" applyNumberFormat="0" applyBorder="0" applyAlignment="0" applyProtection="0"/>
    <xf numFmtId="0" fontId="30" fillId="49" borderId="0" applyNumberFormat="0" applyBorder="0" applyAlignment="0" applyProtection="0"/>
    <xf numFmtId="0" fontId="30" fillId="49" borderId="0" applyNumberFormat="0" applyBorder="0" applyAlignment="0" applyProtection="0"/>
    <xf numFmtId="0" fontId="30" fillId="49" borderId="0" applyNumberFormat="0" applyBorder="0" applyAlignment="0" applyProtection="0"/>
    <xf numFmtId="0" fontId="30" fillId="49" borderId="0" applyNumberFormat="0" applyBorder="0" applyAlignment="0" applyProtection="0"/>
    <xf numFmtId="0" fontId="30" fillId="49" borderId="0" applyNumberFormat="0" applyBorder="0" applyAlignment="0" applyProtection="0"/>
    <xf numFmtId="0" fontId="30" fillId="49" borderId="0" applyNumberFormat="0" applyBorder="0" applyAlignment="0" applyProtection="0"/>
    <xf numFmtId="0" fontId="30" fillId="49" borderId="0" applyNumberFormat="0" applyBorder="0" applyAlignment="0" applyProtection="0"/>
    <xf numFmtId="0" fontId="30" fillId="49" borderId="0" applyNumberFormat="0" applyBorder="0" applyAlignment="0" applyProtection="0"/>
    <xf numFmtId="0" fontId="30" fillId="49" borderId="0" applyNumberFormat="0" applyBorder="0" applyAlignment="0" applyProtection="0"/>
    <xf numFmtId="0" fontId="30" fillId="49" borderId="0" applyNumberFormat="0" applyBorder="0" applyAlignment="0" applyProtection="0"/>
    <xf numFmtId="0" fontId="30" fillId="49" borderId="0" applyNumberFormat="0" applyBorder="0" applyAlignment="0" applyProtection="0"/>
    <xf numFmtId="0" fontId="30" fillId="49" borderId="0" applyNumberFormat="0" applyBorder="0" applyAlignment="0" applyProtection="0"/>
    <xf numFmtId="0" fontId="30" fillId="49" borderId="0" applyNumberFormat="0" applyBorder="0" applyAlignment="0" applyProtection="0"/>
    <xf numFmtId="0" fontId="31" fillId="0" borderId="0" applyNumberFormat="0" applyFill="0" applyBorder="0" applyAlignment="0" applyProtection="0"/>
    <xf numFmtId="0" fontId="9" fillId="9" borderId="0" applyNumberFormat="0" applyBorder="0" applyAlignment="0" applyProtection="0"/>
    <xf numFmtId="0" fontId="32" fillId="50" borderId="34" applyNumberFormat="0" applyAlignment="0" applyProtection="0"/>
    <xf numFmtId="0" fontId="6" fillId="6" borderId="23" applyNumberFormat="0" applyAlignment="0" applyProtection="0"/>
    <xf numFmtId="0" fontId="18" fillId="0" borderId="35" applyNumberFormat="0" applyFill="0" applyAlignment="0" applyProtection="0"/>
    <xf numFmtId="0" fontId="26" fillId="29" borderId="33" applyNumberFormat="0" applyAlignment="0" applyProtection="0"/>
    <xf numFmtId="0" fontId="27" fillId="7" borderId="34" applyNumberFormat="0" applyFont="0" applyAlignment="0" applyProtection="0"/>
    <xf numFmtId="0" fontId="27" fillId="7" borderId="34" applyNumberFormat="0" applyFont="0" applyAlignment="0" applyProtection="0"/>
    <xf numFmtId="0" fontId="27" fillId="7" borderId="34" applyNumberFormat="0" applyFont="0" applyAlignment="0" applyProtection="0"/>
    <xf numFmtId="0" fontId="27" fillId="7" borderId="34" applyNumberFormat="0" applyFont="0" applyAlignment="0" applyProtection="0"/>
    <xf numFmtId="0" fontId="25" fillId="51" borderId="0" applyNumberFormat="0" applyBorder="0" applyAlignment="0" applyProtection="0"/>
    <xf numFmtId="0" fontId="25" fillId="52" borderId="0" applyNumberFormat="0" applyBorder="0" applyAlignment="0" applyProtection="0"/>
    <xf numFmtId="0" fontId="25" fillId="53" borderId="0" applyNumberFormat="0" applyBorder="0" applyAlignment="0" applyProtection="0"/>
    <xf numFmtId="0" fontId="25" fillId="54" borderId="0" applyNumberFormat="0" applyBorder="0" applyAlignment="0" applyProtection="0"/>
    <xf numFmtId="0" fontId="25" fillId="55" borderId="0" applyNumberFormat="0" applyBorder="0" applyAlignment="0" applyProtection="0"/>
    <xf numFmtId="0" fontId="8" fillId="8" borderId="34" applyNumberFormat="0" applyAlignment="0" applyProtection="0"/>
    <xf numFmtId="0" fontId="33" fillId="0" borderId="0" applyNumberFormat="0" applyFill="0" applyBorder="0" applyAlignment="0" applyProtection="0"/>
    <xf numFmtId="0" fontId="18" fillId="28" borderId="0" applyNumberFormat="0" applyBorder="0" applyAlignment="0" applyProtection="0"/>
    <xf numFmtId="0" fontId="22" fillId="0" borderId="29" applyNumberFormat="0" applyFill="0" applyAlignment="0" applyProtection="0"/>
    <xf numFmtId="0" fontId="23" fillId="0" borderId="30" applyNumberFormat="0" applyFill="0" applyAlignment="0" applyProtection="0"/>
    <xf numFmtId="0" fontId="24" fillId="0" borderId="31" applyNumberFormat="0" applyFill="0" applyAlignment="0" applyProtection="0"/>
    <xf numFmtId="0" fontId="24" fillId="0" borderId="0" applyNumberFormat="0" applyFill="0" applyBorder="0" applyAlignment="0" applyProtection="0"/>
    <xf numFmtId="0" fontId="8" fillId="8" borderId="23" applyNumberFormat="0" applyAlignment="0" applyProtection="0"/>
    <xf numFmtId="0" fontId="34" fillId="7" borderId="0" applyNumberFormat="0" applyBorder="0" applyAlignment="0" applyProtection="0"/>
    <xf numFmtId="0" fontId="7" fillId="0" borderId="24" applyNumberFormat="0" applyFill="0" applyAlignment="0" applyProtection="0"/>
    <xf numFmtId="165" fontId="27" fillId="0" borderId="0" applyFont="0" applyFill="0" applyBorder="0" applyAlignment="0" applyProtection="0"/>
    <xf numFmtId="0" fontId="10" fillId="8" borderId="0" applyNumberFormat="0" applyBorder="0" applyAlignment="0" applyProtection="0"/>
    <xf numFmtId="0" fontId="18" fillId="8" borderId="0" applyNumberFormat="0" applyBorder="0" applyAlignment="0" applyProtection="0"/>
    <xf numFmtId="0" fontId="27" fillId="56" borderId="0"/>
    <xf numFmtId="0" fontId="27" fillId="56" borderId="0"/>
    <xf numFmtId="0" fontId="27" fillId="56" borderId="0"/>
    <xf numFmtId="0" fontId="27" fillId="56" borderId="0"/>
    <xf numFmtId="0" fontId="4" fillId="7" borderId="25" applyNumberFormat="0" applyFont="0" applyAlignment="0" applyProtection="0"/>
    <xf numFmtId="0" fontId="20" fillId="6" borderId="28" applyNumberFormat="0" applyAlignment="0" applyProtection="0"/>
    <xf numFmtId="4" fontId="27" fillId="10" borderId="34" applyNumberFormat="0" applyProtection="0">
      <alignment vertical="center"/>
    </xf>
    <xf numFmtId="4" fontId="35" fillId="57" borderId="34" applyNumberFormat="0" applyProtection="0">
      <alignment vertical="center"/>
    </xf>
    <xf numFmtId="4" fontId="27" fillId="57" borderId="34" applyNumberFormat="0" applyProtection="0">
      <alignment horizontal="left" vertical="center" indent="1"/>
    </xf>
    <xf numFmtId="0" fontId="36" fillId="10" borderId="26" applyNumberFormat="0" applyProtection="0">
      <alignment horizontal="left" vertical="top" indent="1"/>
    </xf>
    <xf numFmtId="4" fontId="27" fillId="30" borderId="34" applyNumberFormat="0" applyProtection="0">
      <alignment horizontal="left" vertical="center" indent="1"/>
    </xf>
    <xf numFmtId="4" fontId="27" fillId="58" borderId="0" applyNumberFormat="0" applyProtection="0">
      <alignment horizontal="left" vertical="center" indent="1"/>
    </xf>
    <xf numFmtId="4" fontId="27" fillId="12" borderId="34" applyNumberFormat="0" applyProtection="0">
      <alignment horizontal="right" vertical="center"/>
    </xf>
    <xf numFmtId="4" fontId="27" fillId="59" borderId="34" applyNumberFormat="0" applyProtection="0">
      <alignment horizontal="right" vertical="center"/>
    </xf>
    <xf numFmtId="4" fontId="27" fillId="14" borderId="36" applyNumberFormat="0" applyProtection="0">
      <alignment horizontal="right" vertical="center"/>
    </xf>
    <xf numFmtId="4" fontId="27" fillId="15" borderId="34" applyNumberFormat="0" applyProtection="0">
      <alignment horizontal="right" vertical="center"/>
    </xf>
    <xf numFmtId="4" fontId="27" fillId="16" borderId="34" applyNumberFormat="0" applyProtection="0">
      <alignment horizontal="right" vertical="center"/>
    </xf>
    <xf numFmtId="4" fontId="27" fillId="17" borderId="34" applyNumberFormat="0" applyProtection="0">
      <alignment horizontal="right" vertical="center"/>
    </xf>
    <xf numFmtId="4" fontId="27" fillId="18" borderId="34" applyNumberFormat="0" applyProtection="0">
      <alignment horizontal="right" vertical="center"/>
    </xf>
    <xf numFmtId="4" fontId="27" fillId="19" borderId="34" applyNumberFormat="0" applyProtection="0">
      <alignment horizontal="right" vertical="center"/>
    </xf>
    <xf numFmtId="4" fontId="27" fillId="20" borderId="34" applyNumberFormat="0" applyProtection="0">
      <alignment horizontal="right" vertical="center"/>
    </xf>
    <xf numFmtId="4" fontId="27" fillId="21" borderId="36" applyNumberFormat="0" applyProtection="0">
      <alignment horizontal="left" vertical="center" indent="1"/>
    </xf>
    <xf numFmtId="4" fontId="27" fillId="60" borderId="37" applyNumberFormat="0" applyProtection="0">
      <alignment horizontal="left" vertical="center" indent="1"/>
    </xf>
    <xf numFmtId="4" fontId="4" fillId="23" borderId="36" applyNumberFormat="0" applyProtection="0">
      <alignment horizontal="left" vertical="center" indent="1"/>
    </xf>
    <xf numFmtId="4" fontId="27" fillId="4" borderId="0" applyNumberFormat="0" applyProtection="0">
      <alignment horizontal="left" vertical="center" indent="1"/>
    </xf>
    <xf numFmtId="4" fontId="4" fillId="23" borderId="36" applyNumberFormat="0" applyProtection="0">
      <alignment horizontal="left" vertical="center" indent="1"/>
    </xf>
    <xf numFmtId="4" fontId="27" fillId="4" borderId="0" applyNumberFormat="0" applyProtection="0">
      <alignment horizontal="left" vertical="center" indent="1"/>
    </xf>
    <xf numFmtId="4" fontId="27" fillId="11" borderId="34" applyNumberFormat="0" applyProtection="0">
      <alignment horizontal="right" vertical="center"/>
    </xf>
    <xf numFmtId="4" fontId="27" fillId="22" borderId="36" applyNumberFormat="0" applyProtection="0">
      <alignment horizontal="left" vertical="center" indent="1"/>
    </xf>
    <xf numFmtId="4" fontId="27" fillId="11" borderId="36" applyNumberFormat="0" applyProtection="0">
      <alignment horizontal="left" vertical="center" indent="1"/>
    </xf>
    <xf numFmtId="0" fontId="27" fillId="31" borderId="34" applyNumberFormat="0" applyProtection="0">
      <alignment horizontal="left" vertical="center" indent="1"/>
    </xf>
    <xf numFmtId="0" fontId="27" fillId="23" borderId="26" applyNumberFormat="0" applyProtection="0">
      <alignment horizontal="left" vertical="top" indent="1"/>
    </xf>
    <xf numFmtId="0" fontId="27" fillId="23" borderId="26" applyNumberFormat="0" applyProtection="0">
      <alignment horizontal="left" vertical="top" indent="1"/>
    </xf>
    <xf numFmtId="0" fontId="27" fillId="23" borderId="26" applyNumberFormat="0" applyProtection="0">
      <alignment horizontal="left" vertical="top" indent="1"/>
    </xf>
    <xf numFmtId="0" fontId="27" fillId="23" borderId="26" applyNumberFormat="0" applyProtection="0">
      <alignment horizontal="left" vertical="top" indent="1"/>
    </xf>
    <xf numFmtId="0" fontId="27" fillId="61" borderId="34" applyNumberFormat="0" applyProtection="0">
      <alignment horizontal="left" vertical="center" indent="1"/>
    </xf>
    <xf numFmtId="0" fontId="27" fillId="11" borderId="26" applyNumberFormat="0" applyProtection="0">
      <alignment horizontal="left" vertical="top" indent="1"/>
    </xf>
    <xf numFmtId="0" fontId="27" fillId="11" borderId="26" applyNumberFormat="0" applyProtection="0">
      <alignment horizontal="left" vertical="top" indent="1"/>
    </xf>
    <xf numFmtId="0" fontId="27" fillId="11" borderId="26" applyNumberFormat="0" applyProtection="0">
      <alignment horizontal="left" vertical="top" indent="1"/>
    </xf>
    <xf numFmtId="0" fontId="27" fillId="11" borderId="26" applyNumberFormat="0" applyProtection="0">
      <alignment horizontal="left" vertical="top" indent="1"/>
    </xf>
    <xf numFmtId="0" fontId="27" fillId="24" borderId="34" applyNumberFormat="0" applyProtection="0">
      <alignment horizontal="left" vertical="center" indent="1"/>
    </xf>
    <xf numFmtId="0" fontId="27" fillId="24" borderId="26" applyNumberFormat="0" applyProtection="0">
      <alignment horizontal="left" vertical="top" indent="1"/>
    </xf>
    <xf numFmtId="0" fontId="27" fillId="24" borderId="26" applyNumberFormat="0" applyProtection="0">
      <alignment horizontal="left" vertical="top" indent="1"/>
    </xf>
    <xf numFmtId="0" fontId="27" fillId="24" borderId="26" applyNumberFormat="0" applyProtection="0">
      <alignment horizontal="left" vertical="top" indent="1"/>
    </xf>
    <xf numFmtId="0" fontId="27" fillId="24" borderId="26" applyNumberFormat="0" applyProtection="0">
      <alignment horizontal="left" vertical="top" indent="1"/>
    </xf>
    <xf numFmtId="0" fontId="27" fillId="22" borderId="34" applyNumberFormat="0" applyProtection="0">
      <alignment horizontal="left" vertical="center" indent="1"/>
    </xf>
    <xf numFmtId="0" fontId="27" fillId="22" borderId="26" applyNumberFormat="0" applyProtection="0">
      <alignment horizontal="left" vertical="top" indent="1"/>
    </xf>
    <xf numFmtId="0" fontId="27" fillId="22" borderId="26" applyNumberFormat="0" applyProtection="0">
      <alignment horizontal="left" vertical="top" indent="1"/>
    </xf>
    <xf numFmtId="0" fontId="27" fillId="22" borderId="26" applyNumberFormat="0" applyProtection="0">
      <alignment horizontal="left" vertical="top" indent="1"/>
    </xf>
    <xf numFmtId="0" fontId="27" fillId="22" borderId="26" applyNumberFormat="0" applyProtection="0">
      <alignment horizontal="left" vertical="top" indent="1"/>
    </xf>
    <xf numFmtId="0" fontId="27" fillId="25" borderId="38" applyNumberFormat="0">
      <protection locked="0"/>
    </xf>
    <xf numFmtId="0" fontId="27" fillId="25" borderId="38" applyNumberFormat="0">
      <protection locked="0"/>
    </xf>
    <xf numFmtId="0" fontId="27" fillId="25" borderId="38" applyNumberFormat="0">
      <protection locked="0"/>
    </xf>
    <xf numFmtId="0" fontId="27" fillId="25" borderId="38" applyNumberFormat="0">
      <protection locked="0"/>
    </xf>
    <xf numFmtId="0" fontId="37" fillId="23" borderId="39" applyBorder="0"/>
    <xf numFmtId="4" fontId="38" fillId="26" borderId="26" applyNumberFormat="0" applyProtection="0">
      <alignment vertical="center"/>
    </xf>
    <xf numFmtId="4" fontId="35" fillId="62" borderId="13" applyNumberFormat="0" applyProtection="0">
      <alignment vertical="center"/>
    </xf>
    <xf numFmtId="4" fontId="38" fillId="31" borderId="26" applyNumberFormat="0" applyProtection="0">
      <alignment horizontal="left" vertical="center" indent="1"/>
    </xf>
    <xf numFmtId="0" fontId="38" fillId="26" borderId="26" applyNumberFormat="0" applyProtection="0">
      <alignment horizontal="left" vertical="top" indent="1"/>
    </xf>
    <xf numFmtId="4" fontId="27" fillId="0" borderId="34" applyNumberFormat="0" applyProtection="0">
      <alignment horizontal="right" vertical="center"/>
    </xf>
    <xf numFmtId="4" fontId="35" fillId="63" borderId="34" applyNumberFormat="0" applyProtection="0">
      <alignment horizontal="right" vertical="center"/>
    </xf>
    <xf numFmtId="0" fontId="38" fillId="11" borderId="26" applyNumberFormat="0" applyProtection="0">
      <alignment horizontal="left" vertical="top" indent="1"/>
    </xf>
    <xf numFmtId="4" fontId="39" fillId="27" borderId="36" applyNumberFormat="0" applyProtection="0">
      <alignment horizontal="left" vertical="center" indent="1"/>
    </xf>
    <xf numFmtId="0" fontId="27" fillId="64" borderId="13"/>
    <xf numFmtId="4" fontId="40" fillId="25" borderId="34" applyNumberFormat="0" applyProtection="0">
      <alignment horizontal="right" vertical="center"/>
    </xf>
    <xf numFmtId="0" fontId="29" fillId="44" borderId="0" applyNumberFormat="0" applyBorder="0" applyAlignment="0" applyProtection="0"/>
    <xf numFmtId="0" fontId="20" fillId="50" borderId="28" applyNumberFormat="0" applyAlignment="0" applyProtection="0"/>
    <xf numFmtId="0" fontId="19" fillId="0" borderId="0" applyNumberFormat="0" applyFill="0" applyBorder="0" applyAlignment="0" applyProtection="0"/>
    <xf numFmtId="0" fontId="22" fillId="0" borderId="29" applyNumberFormat="0" applyFill="0" applyAlignment="0" applyProtection="0"/>
    <xf numFmtId="0" fontId="23" fillId="0" borderId="40" applyNumberFormat="0" applyFill="0" applyAlignment="0" applyProtection="0"/>
    <xf numFmtId="0" fontId="24" fillId="0" borderId="41" applyNumberFormat="0" applyFill="0" applyAlignment="0" applyProtection="0"/>
    <xf numFmtId="0" fontId="24" fillId="0" borderId="0" applyNumberFormat="0" applyFill="0" applyBorder="0" applyAlignment="0" applyProtection="0"/>
    <xf numFmtId="0" fontId="26" fillId="47" borderId="33" applyNumberFormat="0" applyAlignment="0" applyProtection="0"/>
    <xf numFmtId="0" fontId="5" fillId="0" borderId="0" applyNumberFormat="0" applyFill="0" applyBorder="0" applyAlignment="0" applyProtection="0"/>
    <xf numFmtId="0" fontId="4" fillId="0" borderId="0"/>
    <xf numFmtId="0" fontId="4" fillId="0" borderId="0"/>
    <xf numFmtId="4" fontId="11" fillId="21" borderId="42" applyNumberFormat="0" applyProtection="0">
      <alignment horizontal="left" vertical="center" indent="1"/>
    </xf>
    <xf numFmtId="0" fontId="27" fillId="25" borderId="43" applyNumberFormat="0">
      <protection locked="0"/>
    </xf>
    <xf numFmtId="0" fontId="27" fillId="25" borderId="43" applyNumberFormat="0">
      <protection locked="0"/>
    </xf>
    <xf numFmtId="0" fontId="27" fillId="25" borderId="43" applyNumberFormat="0">
      <protection locked="0"/>
    </xf>
    <xf numFmtId="0" fontId="27" fillId="25" borderId="43" applyNumberFormat="0">
      <protection locked="0"/>
    </xf>
    <xf numFmtId="4" fontId="11" fillId="21" borderId="44" applyNumberFormat="0" applyProtection="0">
      <alignment horizontal="left" vertical="center" indent="1"/>
    </xf>
    <xf numFmtId="0" fontId="27" fillId="25" borderId="45" applyNumberFormat="0">
      <protection locked="0"/>
    </xf>
    <xf numFmtId="0" fontId="27" fillId="25" borderId="45" applyNumberFormat="0">
      <protection locked="0"/>
    </xf>
    <xf numFmtId="0" fontId="27" fillId="25" borderId="45" applyNumberFormat="0">
      <protection locked="0"/>
    </xf>
    <xf numFmtId="0" fontId="27" fillId="25" borderId="45" applyNumberFormat="0">
      <protection locked="0"/>
    </xf>
  </cellStyleXfs>
  <cellXfs count="49">
    <xf numFmtId="0" fontId="0" fillId="0" borderId="0" xfId="0"/>
    <xf numFmtId="0" fontId="2" fillId="0" borderId="4" xfId="1" quotePrefix="1" applyBorder="1"/>
    <xf numFmtId="0" fontId="2" fillId="0" borderId="5" xfId="1" applyBorder="1" applyAlignment="1">
      <alignment horizontal="center"/>
    </xf>
    <xf numFmtId="0" fontId="2" fillId="0" borderId="6" xfId="1" applyBorder="1" applyAlignment="1">
      <alignment horizontal="center"/>
    </xf>
    <xf numFmtId="0" fontId="2" fillId="0" borderId="7" xfId="1" quotePrefix="1" applyBorder="1"/>
    <xf numFmtId="0" fontId="2" fillId="0" borderId="8" xfId="1" applyBorder="1" applyAlignment="1">
      <alignment horizontal="center"/>
    </xf>
    <xf numFmtId="0" fontId="2" fillId="0" borderId="9" xfId="1" applyBorder="1" applyAlignment="1">
      <alignment horizontal="center"/>
    </xf>
    <xf numFmtId="0" fontId="2" fillId="0" borderId="10" xfId="1" quotePrefix="1" applyBorder="1"/>
    <xf numFmtId="0" fontId="2" fillId="0" borderId="11" xfId="1" applyBorder="1" applyAlignment="1">
      <alignment horizontal="center"/>
    </xf>
    <xf numFmtId="0" fontId="2" fillId="0" borderId="12" xfId="1" applyBorder="1" applyAlignment="1">
      <alignment horizontal="center"/>
    </xf>
    <xf numFmtId="14" fontId="0" fillId="0" borderId="0" xfId="0" applyNumberFormat="1"/>
    <xf numFmtId="0" fontId="0" fillId="0" borderId="1" xfId="0" applyBorder="1"/>
    <xf numFmtId="0" fontId="0" fillId="0" borderId="2" xfId="0" applyBorder="1"/>
    <xf numFmtId="0" fontId="3" fillId="2" borderId="1" xfId="1" applyFont="1" applyFill="1" applyBorder="1" applyAlignment="1">
      <alignment horizontal="center"/>
    </xf>
    <xf numFmtId="0" fontId="3" fillId="2" borderId="2" xfId="1" applyFont="1" applyFill="1" applyBorder="1" applyAlignment="1">
      <alignment horizontal="center"/>
    </xf>
    <xf numFmtId="0" fontId="3" fillId="2" borderId="3" xfId="1" applyFont="1" applyFill="1" applyBorder="1" applyAlignment="1">
      <alignment horizontal="center"/>
    </xf>
    <xf numFmtId="0" fontId="2" fillId="0" borderId="14" xfId="1" applyBorder="1" applyAlignment="1">
      <alignment horizontal="center"/>
    </xf>
    <xf numFmtId="0" fontId="2" fillId="0" borderId="15" xfId="1" applyBorder="1" applyAlignment="1">
      <alignment horizontal="center"/>
    </xf>
    <xf numFmtId="14" fontId="0" fillId="0" borderId="15" xfId="0" applyNumberFormat="1" applyBorder="1"/>
    <xf numFmtId="0" fontId="0" fillId="0" borderId="15" xfId="0" applyNumberFormat="1" applyBorder="1"/>
    <xf numFmtId="0" fontId="0" fillId="0" borderId="15" xfId="0" applyBorder="1"/>
    <xf numFmtId="0" fontId="2" fillId="0" borderId="17" xfId="1" applyBorder="1" applyAlignment="1">
      <alignment horizontal="center"/>
    </xf>
    <xf numFmtId="0" fontId="2" fillId="0" borderId="18" xfId="1" applyBorder="1" applyAlignment="1">
      <alignment horizontal="center"/>
    </xf>
    <xf numFmtId="14" fontId="0" fillId="0" borderId="18" xfId="0" applyNumberFormat="1" applyBorder="1"/>
    <xf numFmtId="0" fontId="0" fillId="0" borderId="18" xfId="0" applyNumberFormat="1" applyBorder="1"/>
    <xf numFmtId="0" fontId="0" fillId="0" borderId="18" xfId="0" applyBorder="1"/>
    <xf numFmtId="0" fontId="2" fillId="0" borderId="20" xfId="1" applyBorder="1" applyAlignment="1">
      <alignment horizontal="center"/>
    </xf>
    <xf numFmtId="0" fontId="2" fillId="0" borderId="21" xfId="1" applyBorder="1" applyAlignment="1">
      <alignment horizontal="center"/>
    </xf>
    <xf numFmtId="14" fontId="0" fillId="0" borderId="21" xfId="0" applyNumberFormat="1" applyBorder="1"/>
    <xf numFmtId="0" fontId="0" fillId="0" borderId="21" xfId="0" applyNumberFormat="1" applyBorder="1"/>
    <xf numFmtId="0" fontId="0" fillId="0" borderId="21" xfId="0" applyBorder="1"/>
    <xf numFmtId="0" fontId="0" fillId="3" borderId="18" xfId="0" applyFill="1" applyBorder="1"/>
    <xf numFmtId="0" fontId="3" fillId="2" borderId="3" xfId="1" applyFont="1" applyFill="1" applyBorder="1" applyAlignment="1"/>
    <xf numFmtId="0" fontId="3" fillId="2" borderId="1" xfId="1" applyFont="1" applyFill="1" applyBorder="1" applyAlignment="1"/>
    <xf numFmtId="0" fontId="3" fillId="2" borderId="2" xfId="1" applyFont="1" applyFill="1" applyBorder="1" applyAlignment="1"/>
    <xf numFmtId="0" fontId="2" fillId="0" borderId="0" xfId="1" applyFill="1" applyAlignment="1">
      <alignment horizontal="center"/>
    </xf>
    <xf numFmtId="0" fontId="2" fillId="0" borderId="0" xfId="1"/>
    <xf numFmtId="0" fontId="2" fillId="2" borderId="0" xfId="1" applyFill="1"/>
    <xf numFmtId="0" fontId="2" fillId="0" borderId="0" xfId="1" applyFill="1"/>
    <xf numFmtId="0" fontId="2" fillId="2" borderId="0" xfId="1" applyFill="1" applyAlignment="1">
      <alignment horizontal="center"/>
    </xf>
    <xf numFmtId="0" fontId="0" fillId="0" borderId="0" xfId="0" applyAlignment="1">
      <alignment horizontal="center"/>
    </xf>
    <xf numFmtId="0" fontId="0" fillId="5" borderId="18" xfId="0" applyFill="1" applyBorder="1"/>
    <xf numFmtId="0" fontId="0" fillId="0" borderId="0" xfId="0" applyBorder="1"/>
    <xf numFmtId="0" fontId="0" fillId="0" borderId="16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2" xfId="0" applyBorder="1" applyAlignment="1">
      <alignment horizontal="center"/>
    </xf>
    <xf numFmtId="0" fontId="1" fillId="0" borderId="0" xfId="1" applyFont="1" applyFill="1" applyAlignment="1">
      <alignment horizontal="center"/>
    </xf>
    <xf numFmtId="0" fontId="2" fillId="0" borderId="0" xfId="1" applyFill="1" applyAlignment="1">
      <alignment horizontal="center"/>
    </xf>
    <xf numFmtId="0" fontId="0" fillId="0" borderId="2" xfId="0" applyBorder="1" applyAlignment="1">
      <alignment horizontal="center"/>
    </xf>
  </cellXfs>
  <cellStyles count="280">
    <cellStyle name="20% - Accent1" xfId="62"/>
    <cellStyle name="20% - Accent2" xfId="63"/>
    <cellStyle name="20% - Accent3" xfId="64"/>
    <cellStyle name="20% - Accent4" xfId="65"/>
    <cellStyle name="20% - Accent5" xfId="66"/>
    <cellStyle name="20% - Accent6" xfId="67"/>
    <cellStyle name="40% - Accent1" xfId="68"/>
    <cellStyle name="40% - Accent2" xfId="69"/>
    <cellStyle name="40% - Accent3" xfId="70"/>
    <cellStyle name="40% - Accent4" xfId="71"/>
    <cellStyle name="40% - Accent5" xfId="72"/>
    <cellStyle name="40% - Accent6" xfId="73"/>
    <cellStyle name="60% - Accent1" xfId="74"/>
    <cellStyle name="60% - Accent2" xfId="75"/>
    <cellStyle name="60% - Accent3" xfId="76"/>
    <cellStyle name="60% - Accent4" xfId="77"/>
    <cellStyle name="60% - Accent5" xfId="78"/>
    <cellStyle name="60% - Accent6" xfId="79"/>
    <cellStyle name="Accent1 - 20%" xfId="80"/>
    <cellStyle name="Accent1 - 20% 2" xfId="81"/>
    <cellStyle name="Accent1 - 40%" xfId="82"/>
    <cellStyle name="Accent1 - 40% 2" xfId="83"/>
    <cellStyle name="Accent1 - 60%" xfId="84"/>
    <cellStyle name="Accent1 - 60% 2" xfId="85"/>
    <cellStyle name="Accent2 - 20%" xfId="86"/>
    <cellStyle name="Accent2 - 20% 2" xfId="87"/>
    <cellStyle name="Accent2 - 40%" xfId="88"/>
    <cellStyle name="Accent2 - 40% 2" xfId="89"/>
    <cellStyle name="Accent2 - 60%" xfId="90"/>
    <cellStyle name="Accent2 - 60% 2" xfId="91"/>
    <cellStyle name="Accent3 - 20%" xfId="92"/>
    <cellStyle name="Accent3 - 20% 2" xfId="93"/>
    <cellStyle name="Accent3 - 40%" xfId="94"/>
    <cellStyle name="Accent3 - 40% 2" xfId="95"/>
    <cellStyle name="Accent3 - 60%" xfId="96"/>
    <cellStyle name="Accent3 - 60% 2" xfId="97"/>
    <cellStyle name="Accent3 10" xfId="98"/>
    <cellStyle name="Accent3 11" xfId="99"/>
    <cellStyle name="Accent3 12" xfId="100"/>
    <cellStyle name="Accent3 13" xfId="101"/>
    <cellStyle name="Accent3 14" xfId="102"/>
    <cellStyle name="Accent3 2" xfId="103"/>
    <cellStyle name="Accent3 3" xfId="104"/>
    <cellStyle name="Accent3 4" xfId="105"/>
    <cellStyle name="Accent3 5" xfId="106"/>
    <cellStyle name="Accent3 6" xfId="107"/>
    <cellStyle name="Accent3 7" xfId="108"/>
    <cellStyle name="Accent3 8" xfId="109"/>
    <cellStyle name="Accent3 9" xfId="110"/>
    <cellStyle name="Accent4 - 20%" xfId="111"/>
    <cellStyle name="Accent4 - 20% 2" xfId="112"/>
    <cellStyle name="Accent4 - 40%" xfId="113"/>
    <cellStyle name="Accent4 - 40% 2" xfId="114"/>
    <cellStyle name="Accent4 - 60%" xfId="115"/>
    <cellStyle name="Accent4 - 60% 2" xfId="116"/>
    <cellStyle name="Accent4 10" xfId="117"/>
    <cellStyle name="Accent4 11" xfId="118"/>
    <cellStyle name="Accent4 12" xfId="119"/>
    <cellStyle name="Accent4 13" xfId="120"/>
    <cellStyle name="Accent4 14" xfId="121"/>
    <cellStyle name="Accent4 2" xfId="122"/>
    <cellStyle name="Accent4 3" xfId="123"/>
    <cellStyle name="Accent4 4" xfId="124"/>
    <cellStyle name="Accent4 5" xfId="125"/>
    <cellStyle name="Accent4 6" xfId="126"/>
    <cellStyle name="Accent4 7" xfId="127"/>
    <cellStyle name="Accent4 8" xfId="128"/>
    <cellStyle name="Accent4 9" xfId="129"/>
    <cellStyle name="Accent5 - 20%" xfId="130"/>
    <cellStyle name="Accent5 - 20% 2" xfId="131"/>
    <cellStyle name="Accent5 - 40%" xfId="132"/>
    <cellStyle name="Accent5 - 60%" xfId="133"/>
    <cellStyle name="Accent5 - 60% 2" xfId="134"/>
    <cellStyle name="Accent5 10" xfId="135"/>
    <cellStyle name="Accent5 11" xfId="136"/>
    <cellStyle name="Accent5 12" xfId="137"/>
    <cellStyle name="Accent5 13" xfId="138"/>
    <cellStyle name="Accent5 14" xfId="139"/>
    <cellStyle name="Accent5 2" xfId="140"/>
    <cellStyle name="Accent5 3" xfId="141"/>
    <cellStyle name="Accent5 4" xfId="142"/>
    <cellStyle name="Accent5 5" xfId="143"/>
    <cellStyle name="Accent5 6" xfId="144"/>
    <cellStyle name="Accent5 7" xfId="145"/>
    <cellStyle name="Accent5 8" xfId="146"/>
    <cellStyle name="Accent5 9" xfId="147"/>
    <cellStyle name="Accent6 - 20%" xfId="148"/>
    <cellStyle name="Accent6 - 40%" xfId="149"/>
    <cellStyle name="Accent6 - 40% 2" xfId="150"/>
    <cellStyle name="Accent6 - 60%" xfId="151"/>
    <cellStyle name="Accent6 - 60% 2" xfId="152"/>
    <cellStyle name="Accent6 10" xfId="153"/>
    <cellStyle name="Accent6 11" xfId="154"/>
    <cellStyle name="Accent6 12" xfId="155"/>
    <cellStyle name="Accent6 13" xfId="156"/>
    <cellStyle name="Accent6 14" xfId="157"/>
    <cellStyle name="Accent6 2" xfId="158"/>
    <cellStyle name="Accent6 3" xfId="159"/>
    <cellStyle name="Accent6 4" xfId="160"/>
    <cellStyle name="Accent6 5" xfId="161"/>
    <cellStyle name="Accent6 6" xfId="162"/>
    <cellStyle name="Accent6 7" xfId="163"/>
    <cellStyle name="Accent6 8" xfId="164"/>
    <cellStyle name="Accent6 9" xfId="165"/>
    <cellStyle name="Avertissement 2" xfId="166"/>
    <cellStyle name="Avertissement 3" xfId="17"/>
    <cellStyle name="Bad" xfId="167"/>
    <cellStyle name="Calcul 2" xfId="168"/>
    <cellStyle name="Calcul 3" xfId="14"/>
    <cellStyle name="Calculation" xfId="169"/>
    <cellStyle name="Cellule liée 2" xfId="170"/>
    <cellStyle name="Cellule liée 3" xfId="15"/>
    <cellStyle name="Check Cell" xfId="171"/>
    <cellStyle name="Commentaire 2" xfId="172"/>
    <cellStyle name="Commentaire 3" xfId="173"/>
    <cellStyle name="Commentaire 4" xfId="174"/>
    <cellStyle name="Commentaire 5" xfId="175"/>
    <cellStyle name="Commentaire 6" xfId="18"/>
    <cellStyle name="Emphasis 1" xfId="176"/>
    <cellStyle name="Emphasis 1 2" xfId="177"/>
    <cellStyle name="Emphasis 2" xfId="178"/>
    <cellStyle name="Emphasis 2 2" xfId="179"/>
    <cellStyle name="Emphasis 3" xfId="180"/>
    <cellStyle name="Entrée 2" xfId="181"/>
    <cellStyle name="Entrée 3" xfId="12"/>
    <cellStyle name="Explanatory Text" xfId="182"/>
    <cellStyle name="Good" xfId="183"/>
    <cellStyle name="Heading 1" xfId="184"/>
    <cellStyle name="Heading 2" xfId="185"/>
    <cellStyle name="Heading 3" xfId="186"/>
    <cellStyle name="Heading 4" xfId="187"/>
    <cellStyle name="Input" xfId="188"/>
    <cellStyle name="Insatisfaisant 2" xfId="189"/>
    <cellStyle name="Insatisfaisant 3" xfId="10"/>
    <cellStyle name="Linked Cell" xfId="190"/>
    <cellStyle name="Milliers 2" xfId="191"/>
    <cellStyle name="Neutral" xfId="192"/>
    <cellStyle name="Neutre 2" xfId="193"/>
    <cellStyle name="Neutre 3" xfId="11"/>
    <cellStyle name="Normal" xfId="0" builtinId="0"/>
    <cellStyle name="Normal 2" xfId="1"/>
    <cellStyle name="Normal 2 2" xfId="194"/>
    <cellStyle name="Normal 3" xfId="195"/>
    <cellStyle name="Normal 4" xfId="196"/>
    <cellStyle name="Normal 5" xfId="197"/>
    <cellStyle name="Normal 6" xfId="4"/>
    <cellStyle name="Normal 7" xfId="268"/>
    <cellStyle name="Normal 8" xfId="269"/>
    <cellStyle name="Note" xfId="198"/>
    <cellStyle name="Output" xfId="199"/>
    <cellStyle name="Pourcentage 2" xfId="2"/>
    <cellStyle name="SAPBEXaggData" xfId="21"/>
    <cellStyle name="SAPBEXaggData 2" xfId="200"/>
    <cellStyle name="SAPBEXaggDataEmph" xfId="22"/>
    <cellStyle name="SAPBEXaggDataEmph 2" xfId="201"/>
    <cellStyle name="SAPBEXaggItem" xfId="23"/>
    <cellStyle name="SAPBEXaggItem 2" xfId="202"/>
    <cellStyle name="SAPBEXaggItemX" xfId="24"/>
    <cellStyle name="SAPBEXaggItemX 2" xfId="203"/>
    <cellStyle name="SAPBEXchaText" xfId="25"/>
    <cellStyle name="SAPBEXchaText 2" xfId="204"/>
    <cellStyle name="SAPBEXchaText 3" xfId="205"/>
    <cellStyle name="SAPBEXexcBad7" xfId="26"/>
    <cellStyle name="SAPBEXexcBad7 2" xfId="206"/>
    <cellStyle name="SAPBEXexcBad8" xfId="27"/>
    <cellStyle name="SAPBEXexcBad8 2" xfId="207"/>
    <cellStyle name="SAPBEXexcBad9" xfId="28"/>
    <cellStyle name="SAPBEXexcBad9 2" xfId="208"/>
    <cellStyle name="SAPBEXexcCritical4" xfId="29"/>
    <cellStyle name="SAPBEXexcCritical4 2" xfId="209"/>
    <cellStyle name="SAPBEXexcCritical5" xfId="30"/>
    <cellStyle name="SAPBEXexcCritical5 2" xfId="210"/>
    <cellStyle name="SAPBEXexcCritical6" xfId="31"/>
    <cellStyle name="SAPBEXexcCritical6 2" xfId="211"/>
    <cellStyle name="SAPBEXexcGood1" xfId="32"/>
    <cellStyle name="SAPBEXexcGood1 2" xfId="212"/>
    <cellStyle name="SAPBEXexcGood2" xfId="33"/>
    <cellStyle name="SAPBEXexcGood2 2" xfId="213"/>
    <cellStyle name="SAPBEXexcGood3" xfId="34"/>
    <cellStyle name="SAPBEXexcGood3 2" xfId="214"/>
    <cellStyle name="SAPBEXfilterDrill" xfId="35"/>
    <cellStyle name="SAPBEXfilterDrill 2" xfId="215"/>
    <cellStyle name="SAPBEXfilterDrill 3" xfId="216"/>
    <cellStyle name="SAPBEXfilterDrill 4" xfId="270"/>
    <cellStyle name="SAPBEXfilterDrill 4 2" xfId="275"/>
    <cellStyle name="SAPBEXfilterItem" xfId="36"/>
    <cellStyle name="SAPBEXfilterItem 2" xfId="217"/>
    <cellStyle name="SAPBEXfilterItem 3" xfId="218"/>
    <cellStyle name="SAPBEXfilterText" xfId="37"/>
    <cellStyle name="SAPBEXfilterText 2" xfId="219"/>
    <cellStyle name="SAPBEXfilterText 3" xfId="220"/>
    <cellStyle name="SAPBEXformats" xfId="38"/>
    <cellStyle name="SAPBEXformats 2" xfId="221"/>
    <cellStyle name="SAPBEXheaderItem" xfId="39"/>
    <cellStyle name="SAPBEXheaderItem 2" xfId="222"/>
    <cellStyle name="SAPBEXheaderText" xfId="40"/>
    <cellStyle name="SAPBEXheaderText 2" xfId="223"/>
    <cellStyle name="SAPBEXHLevel0" xfId="41"/>
    <cellStyle name="SAPBEXHLevel0 2" xfId="224"/>
    <cellStyle name="SAPBEXHLevel0X" xfId="42"/>
    <cellStyle name="SAPBEXHLevel0X 2" xfId="225"/>
    <cellStyle name="SAPBEXHLevel0X 3" xfId="226"/>
    <cellStyle name="SAPBEXHLevel0X 4" xfId="227"/>
    <cellStyle name="SAPBEXHLevel0X 5" xfId="228"/>
    <cellStyle name="SAPBEXHLevel1" xfId="43"/>
    <cellStyle name="SAPBEXHLevel1 2" xfId="229"/>
    <cellStyle name="SAPBEXHLevel1X" xfId="44"/>
    <cellStyle name="SAPBEXHLevel1X 2" xfId="230"/>
    <cellStyle name="SAPBEXHLevel1X 3" xfId="231"/>
    <cellStyle name="SAPBEXHLevel1X 4" xfId="232"/>
    <cellStyle name="SAPBEXHLevel1X 5" xfId="233"/>
    <cellStyle name="SAPBEXHLevel2" xfId="45"/>
    <cellStyle name="SAPBEXHLevel2 2" xfId="234"/>
    <cellStyle name="SAPBEXHLevel2X" xfId="46"/>
    <cellStyle name="SAPBEXHLevel2X 2" xfId="235"/>
    <cellStyle name="SAPBEXHLevel2X 3" xfId="236"/>
    <cellStyle name="SAPBEXHLevel2X 4" xfId="237"/>
    <cellStyle name="SAPBEXHLevel2X 5" xfId="238"/>
    <cellStyle name="SAPBEXHLevel3" xfId="47"/>
    <cellStyle name="SAPBEXHLevel3 2" xfId="239"/>
    <cellStyle name="SAPBEXHLevel3X" xfId="48"/>
    <cellStyle name="SAPBEXHLevel3X 2" xfId="240"/>
    <cellStyle name="SAPBEXHLevel3X 3" xfId="241"/>
    <cellStyle name="SAPBEXHLevel3X 4" xfId="242"/>
    <cellStyle name="SAPBEXHLevel3X 5" xfId="243"/>
    <cellStyle name="SAPBEXinputData" xfId="49"/>
    <cellStyle name="SAPBEXinputData 2" xfId="244"/>
    <cellStyle name="SAPBEXinputData 2 2" xfId="271"/>
    <cellStyle name="SAPBEXinputData 2 2 2" xfId="276"/>
    <cellStyle name="SAPBEXinputData 3" xfId="245"/>
    <cellStyle name="SAPBEXinputData 3 2" xfId="272"/>
    <cellStyle name="SAPBEXinputData 3 2 2" xfId="277"/>
    <cellStyle name="SAPBEXinputData 4" xfId="246"/>
    <cellStyle name="SAPBEXinputData 4 2" xfId="273"/>
    <cellStyle name="SAPBEXinputData 4 2 2" xfId="278"/>
    <cellStyle name="SAPBEXinputData 5" xfId="247"/>
    <cellStyle name="SAPBEXinputData 5 2" xfId="274"/>
    <cellStyle name="SAPBEXinputData 5 2 2" xfId="279"/>
    <cellStyle name="SAPBEXItemHeader" xfId="248"/>
    <cellStyle name="SAPBEXresData" xfId="50"/>
    <cellStyle name="SAPBEXresData 2" xfId="249"/>
    <cellStyle name="SAPBEXresDataEmph" xfId="51"/>
    <cellStyle name="SAPBEXresDataEmph 2" xfId="250"/>
    <cellStyle name="SAPBEXresItem" xfId="52"/>
    <cellStyle name="SAPBEXresItem 2" xfId="251"/>
    <cellStyle name="SAPBEXresItemX" xfId="53"/>
    <cellStyle name="SAPBEXresItemX 2" xfId="252"/>
    <cellStyle name="SAPBEXstdData" xfId="54"/>
    <cellStyle name="SAPBEXstdData 2" xfId="253"/>
    <cellStyle name="SAPBEXstdDataEmph" xfId="55"/>
    <cellStyle name="SAPBEXstdDataEmph 2" xfId="254"/>
    <cellStyle name="SAPBEXstdItem" xfId="56"/>
    <cellStyle name="SAPBEXstdItem 2" xfId="61"/>
    <cellStyle name="SAPBEXstdItemX" xfId="57"/>
    <cellStyle name="SAPBEXstdItemX 2" xfId="255"/>
    <cellStyle name="SAPBEXtitle" xfId="58"/>
    <cellStyle name="SAPBEXtitle 2" xfId="256"/>
    <cellStyle name="SAPBEXunassignedItem" xfId="257"/>
    <cellStyle name="SAPBEXundefined" xfId="59"/>
    <cellStyle name="SAPBEXundefined 2" xfId="258"/>
    <cellStyle name="Satisfaisant 2" xfId="259"/>
    <cellStyle name="Satisfaisant 3" xfId="9"/>
    <cellStyle name="Sheet Title" xfId="60"/>
    <cellStyle name="Sortie 2" xfId="260"/>
    <cellStyle name="Sortie 3" xfId="13"/>
    <cellStyle name="Standard 2" xfId="3"/>
    <cellStyle name="Texte explicatif 2" xfId="19"/>
    <cellStyle name="Title" xfId="261"/>
    <cellStyle name="Titre 1 2" xfId="262"/>
    <cellStyle name="Titre 1 3" xfId="5"/>
    <cellStyle name="Titre 2 2" xfId="263"/>
    <cellStyle name="Titre 2 3" xfId="6"/>
    <cellStyle name="Titre 3 2" xfId="264"/>
    <cellStyle name="Titre 3 3" xfId="7"/>
    <cellStyle name="Titre 4 2" xfId="265"/>
    <cellStyle name="Titre 4 3" xfId="8"/>
    <cellStyle name="Total 2" xfId="20"/>
    <cellStyle name="Vérification 2" xfId="266"/>
    <cellStyle name="Vérification 3" xfId="16"/>
    <cellStyle name="Warning Text" xfId="26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37"/>
  <sheetViews>
    <sheetView tabSelected="1" workbookViewId="0">
      <selection activeCell="K2" sqref="K2"/>
    </sheetView>
  </sheetViews>
  <sheetFormatPr baseColWidth="10" defaultRowHeight="15" x14ac:dyDescent="0.25"/>
  <cols>
    <col min="8" max="8" width="11.42578125" customWidth="1"/>
    <col min="12" max="12" width="5" customWidth="1"/>
    <col min="13" max="13" width="7.85546875" customWidth="1"/>
  </cols>
  <sheetData>
    <row r="1" spans="2:24" x14ac:dyDescent="0.25">
      <c r="B1" s="33" t="s">
        <v>0</v>
      </c>
      <c r="C1" s="34"/>
      <c r="D1" s="32"/>
      <c r="E1" s="13" t="s">
        <v>1</v>
      </c>
      <c r="F1" s="14" t="s">
        <v>2</v>
      </c>
      <c r="G1" s="15" t="s">
        <v>3</v>
      </c>
      <c r="H1" s="11"/>
      <c r="I1" s="48" t="s">
        <v>52</v>
      </c>
      <c r="J1" s="12"/>
      <c r="K1" s="12"/>
      <c r="L1" s="42" t="s">
        <v>52</v>
      </c>
      <c r="N1" s="37">
        <v>2016</v>
      </c>
      <c r="O1" s="39" t="s">
        <v>51</v>
      </c>
      <c r="P1" s="39"/>
      <c r="Q1" s="39"/>
      <c r="U1" s="38"/>
      <c r="V1" s="47"/>
      <c r="W1" s="47"/>
      <c r="X1" s="47"/>
    </row>
    <row r="2" spans="2:24" x14ac:dyDescent="0.25">
      <c r="B2" s="1" t="s">
        <v>4</v>
      </c>
      <c r="C2" s="2" t="s">
        <v>5</v>
      </c>
      <c r="D2" s="3">
        <v>2015</v>
      </c>
      <c r="E2" s="16" t="str">
        <f>LEFT(RIGHT(B2,8),2)</f>
        <v>01</v>
      </c>
      <c r="F2" s="17" t="str">
        <f>RIGHT(LEFT(B2,9),2)</f>
        <v>04</v>
      </c>
      <c r="G2" s="17" t="str">
        <f>IF(F2-E2&gt;0,20&amp;RIGHT(D2,2),20&amp;(RIGHT(D2,2)-1))</f>
        <v>2015</v>
      </c>
      <c r="H2" s="18">
        <f t="shared" ref="H2:H35" si="0">DATE($G2,1,4)-WEEKDAY(DATE($G2,1,4),2)-6+7*$E2</f>
        <v>42002</v>
      </c>
      <c r="I2" s="19">
        <f>MONTH(H2)</f>
        <v>12</v>
      </c>
      <c r="J2" s="20">
        <f>IF(H3="","",IF(H3&gt;EOMONTH(H2,0),(DATEDIF(H2,EOMONTH(H2,0),"d")+1),H3-H2))</f>
        <v>3</v>
      </c>
      <c r="K2" s="20">
        <f>IF(H3="","",IF(H3&gt;EOMONTH(H2,0),(DATEDIF(EOMONTH(H2,0),H3,"d")-1),0))</f>
        <v>25</v>
      </c>
      <c r="L2" s="43">
        <f>IF(I2=12,1,I2+1)</f>
        <v>1</v>
      </c>
      <c r="M2" s="40"/>
      <c r="N2" s="37" t="s">
        <v>52</v>
      </c>
      <c r="O2" s="37" t="s">
        <v>53</v>
      </c>
      <c r="P2" s="37" t="s">
        <v>54</v>
      </c>
      <c r="Q2" s="37" t="s">
        <v>53</v>
      </c>
      <c r="U2" s="38"/>
      <c r="V2" s="38"/>
      <c r="W2" s="38"/>
      <c r="X2" s="38"/>
    </row>
    <row r="3" spans="2:24" x14ac:dyDescent="0.25">
      <c r="B3" s="4" t="s">
        <v>6</v>
      </c>
      <c r="C3" s="5" t="s">
        <v>7</v>
      </c>
      <c r="D3" s="6">
        <v>2015</v>
      </c>
      <c r="E3" s="21" t="str">
        <f t="shared" ref="E3:E35" si="1">LEFT(RIGHT(B3,8),2)</f>
        <v>05</v>
      </c>
      <c r="F3" s="22" t="str">
        <f t="shared" ref="F3:F35" si="2">RIGHT(LEFT(B3,9),2)</f>
        <v>08</v>
      </c>
      <c r="G3" s="22" t="str">
        <f t="shared" ref="G3:G35" si="3">IF(F3-E3&gt;0,20&amp;RIGHT(D3,2),20&amp;(RIGHT(D3,2)-1))</f>
        <v>2015</v>
      </c>
      <c r="H3" s="23">
        <f t="shared" si="0"/>
        <v>42030</v>
      </c>
      <c r="I3" s="24">
        <f t="shared" ref="I3:I35" si="4">MONTH(H3)</f>
        <v>1</v>
      </c>
      <c r="J3" s="25">
        <f t="shared" ref="J3:J35" si="5">IF(H4="","",IF(H4&gt;EOMONTH(H3,0),(DATEDIF(H3,EOMONTH(H3,0),"d")+1),H4-H3))</f>
        <v>6</v>
      </c>
      <c r="K3" s="25">
        <f t="shared" ref="K3:K35" si="6">IF(H4="","",IF(H4&gt;EOMONTH(H3,0),(DATEDIF(EOMONTH(H3,0),H4,"d")-1),0))</f>
        <v>22</v>
      </c>
      <c r="L3" s="44">
        <f t="shared" ref="L3:L35" si="7">IF(I3=12,1,I3+1)</f>
        <v>2</v>
      </c>
      <c r="M3" s="40"/>
      <c r="N3" s="36" t="s">
        <v>55</v>
      </c>
      <c r="O3" s="36" t="s">
        <v>5</v>
      </c>
      <c r="P3" s="36"/>
      <c r="Q3" s="46"/>
      <c r="S3">
        <v>1</v>
      </c>
      <c r="T3" s="38" t="s">
        <v>80</v>
      </c>
      <c r="U3" s="38"/>
      <c r="V3" s="38"/>
      <c r="W3" s="38"/>
      <c r="X3" s="35"/>
    </row>
    <row r="4" spans="2:24" x14ac:dyDescent="0.25">
      <c r="B4" s="4" t="s">
        <v>8</v>
      </c>
      <c r="C4" s="5" t="s">
        <v>9</v>
      </c>
      <c r="D4" s="6">
        <v>2015</v>
      </c>
      <c r="E4" s="21" t="str">
        <f t="shared" si="1"/>
        <v>09</v>
      </c>
      <c r="F4" s="22" t="str">
        <f t="shared" si="2"/>
        <v>12</v>
      </c>
      <c r="G4" s="22" t="str">
        <f t="shared" si="3"/>
        <v>2015</v>
      </c>
      <c r="H4" s="23">
        <f t="shared" si="0"/>
        <v>42058</v>
      </c>
      <c r="I4" s="24">
        <f t="shared" si="4"/>
        <v>2</v>
      </c>
      <c r="J4" s="25">
        <f t="shared" si="5"/>
        <v>6</v>
      </c>
      <c r="K4" s="25">
        <f t="shared" si="6"/>
        <v>22</v>
      </c>
      <c r="L4" s="44">
        <f t="shared" si="7"/>
        <v>3</v>
      </c>
      <c r="M4" s="40"/>
      <c r="N4" s="36" t="s">
        <v>56</v>
      </c>
      <c r="O4" s="36" t="s">
        <v>7</v>
      </c>
      <c r="P4" s="36"/>
      <c r="Q4" s="35"/>
      <c r="S4">
        <v>2</v>
      </c>
      <c r="T4" s="38" t="s">
        <v>81</v>
      </c>
      <c r="U4" s="38"/>
      <c r="V4" s="38"/>
      <c r="W4" s="38"/>
      <c r="X4" s="35"/>
    </row>
    <row r="5" spans="2:24" x14ac:dyDescent="0.25">
      <c r="B5" s="4" t="s">
        <v>10</v>
      </c>
      <c r="C5" s="5" t="s">
        <v>11</v>
      </c>
      <c r="D5" s="6">
        <v>2015</v>
      </c>
      <c r="E5" s="21" t="str">
        <f t="shared" si="1"/>
        <v>13</v>
      </c>
      <c r="F5" s="22" t="str">
        <f t="shared" si="2"/>
        <v>16</v>
      </c>
      <c r="G5" s="22" t="str">
        <f t="shared" si="3"/>
        <v>2015</v>
      </c>
      <c r="H5" s="23">
        <f t="shared" si="0"/>
        <v>42086</v>
      </c>
      <c r="I5" s="24">
        <f t="shared" si="4"/>
        <v>3</v>
      </c>
      <c r="J5" s="25">
        <f t="shared" si="5"/>
        <v>9</v>
      </c>
      <c r="K5" s="25">
        <f t="shared" si="6"/>
        <v>19</v>
      </c>
      <c r="L5" s="44">
        <f t="shared" si="7"/>
        <v>4</v>
      </c>
      <c r="M5" s="40"/>
      <c r="N5" s="36" t="s">
        <v>57</v>
      </c>
      <c r="O5" s="36" t="s">
        <v>7</v>
      </c>
      <c r="P5" s="36"/>
      <c r="Q5" s="35"/>
      <c r="S5">
        <v>3</v>
      </c>
      <c r="T5" s="38" t="s">
        <v>82</v>
      </c>
      <c r="U5" s="38"/>
      <c r="V5" s="38"/>
      <c r="W5" s="38"/>
      <c r="X5" s="35"/>
    </row>
    <row r="6" spans="2:24" x14ac:dyDescent="0.25">
      <c r="B6" s="4" t="s">
        <v>12</v>
      </c>
      <c r="C6" s="5" t="s">
        <v>13</v>
      </c>
      <c r="D6" s="6">
        <v>2015</v>
      </c>
      <c r="E6" s="21" t="str">
        <f t="shared" si="1"/>
        <v>17</v>
      </c>
      <c r="F6" s="22" t="str">
        <f t="shared" si="2"/>
        <v>20</v>
      </c>
      <c r="G6" s="22" t="str">
        <f t="shared" si="3"/>
        <v>2015</v>
      </c>
      <c r="H6" s="23">
        <f t="shared" si="0"/>
        <v>42114</v>
      </c>
      <c r="I6" s="24">
        <f t="shared" si="4"/>
        <v>4</v>
      </c>
      <c r="J6" s="25">
        <f t="shared" si="5"/>
        <v>11</v>
      </c>
      <c r="K6" s="25">
        <f t="shared" si="6"/>
        <v>17</v>
      </c>
      <c r="L6" s="44">
        <f t="shared" si="7"/>
        <v>5</v>
      </c>
      <c r="M6" s="40"/>
      <c r="N6" s="36" t="s">
        <v>58</v>
      </c>
      <c r="O6" s="36" t="s">
        <v>9</v>
      </c>
      <c r="P6" s="36"/>
      <c r="Q6" s="35"/>
      <c r="S6">
        <v>4</v>
      </c>
      <c r="T6" s="38" t="s">
        <v>83</v>
      </c>
      <c r="U6" s="38"/>
      <c r="V6" s="38"/>
      <c r="W6" s="38"/>
      <c r="X6" s="35"/>
    </row>
    <row r="7" spans="2:24" x14ac:dyDescent="0.25">
      <c r="B7" s="4" t="s">
        <v>14</v>
      </c>
      <c r="C7" s="5" t="s">
        <v>15</v>
      </c>
      <c r="D7" s="6">
        <v>2015</v>
      </c>
      <c r="E7" s="21" t="str">
        <f t="shared" si="1"/>
        <v>21</v>
      </c>
      <c r="F7" s="22" t="str">
        <f t="shared" si="2"/>
        <v>24</v>
      </c>
      <c r="G7" s="22" t="str">
        <f t="shared" si="3"/>
        <v>2015</v>
      </c>
      <c r="H7" s="23">
        <f t="shared" si="0"/>
        <v>42142</v>
      </c>
      <c r="I7" s="24">
        <f t="shared" si="4"/>
        <v>5</v>
      </c>
      <c r="J7" s="25">
        <f t="shared" si="5"/>
        <v>14</v>
      </c>
      <c r="K7" s="25">
        <f t="shared" si="6"/>
        <v>14</v>
      </c>
      <c r="L7" s="44">
        <f t="shared" si="7"/>
        <v>6</v>
      </c>
      <c r="M7" s="40"/>
      <c r="N7" s="36" t="s">
        <v>59</v>
      </c>
      <c r="O7" s="36" t="s">
        <v>9</v>
      </c>
      <c r="P7" s="36"/>
      <c r="Q7" s="35"/>
      <c r="S7">
        <v>5</v>
      </c>
      <c r="T7" s="38" t="s">
        <v>84</v>
      </c>
      <c r="U7" s="38"/>
      <c r="V7" s="38"/>
      <c r="W7" s="38"/>
      <c r="X7" s="35"/>
    </row>
    <row r="8" spans="2:24" x14ac:dyDescent="0.25">
      <c r="B8" s="4" t="s">
        <v>16</v>
      </c>
      <c r="C8" s="5" t="s">
        <v>17</v>
      </c>
      <c r="D8" s="6">
        <v>2015</v>
      </c>
      <c r="E8" s="21" t="str">
        <f t="shared" si="1"/>
        <v>25</v>
      </c>
      <c r="F8" s="22" t="str">
        <f t="shared" si="2"/>
        <v>28</v>
      </c>
      <c r="G8" s="22" t="str">
        <f t="shared" si="3"/>
        <v>2015</v>
      </c>
      <c r="H8" s="23">
        <f t="shared" si="0"/>
        <v>42170</v>
      </c>
      <c r="I8" s="24">
        <f t="shared" si="4"/>
        <v>6</v>
      </c>
      <c r="J8" s="25">
        <f t="shared" si="5"/>
        <v>16</v>
      </c>
      <c r="K8" s="25">
        <f t="shared" si="6"/>
        <v>12</v>
      </c>
      <c r="L8" s="44">
        <f t="shared" si="7"/>
        <v>7</v>
      </c>
      <c r="M8" s="40"/>
      <c r="N8" s="36" t="s">
        <v>60</v>
      </c>
      <c r="O8" s="36" t="s">
        <v>11</v>
      </c>
      <c r="P8" s="36"/>
      <c r="Q8" s="35"/>
      <c r="S8">
        <v>6</v>
      </c>
      <c r="T8" s="38" t="s">
        <v>85</v>
      </c>
      <c r="U8" s="38"/>
      <c r="V8" s="38"/>
      <c r="W8" s="38"/>
      <c r="X8" s="35"/>
    </row>
    <row r="9" spans="2:24" x14ac:dyDescent="0.25">
      <c r="B9" s="4" t="s">
        <v>18</v>
      </c>
      <c r="C9" s="5" t="s">
        <v>19</v>
      </c>
      <c r="D9" s="6">
        <v>2015</v>
      </c>
      <c r="E9" s="21" t="str">
        <f t="shared" si="1"/>
        <v>29</v>
      </c>
      <c r="F9" s="22" t="str">
        <f t="shared" si="2"/>
        <v>32</v>
      </c>
      <c r="G9" s="22" t="str">
        <f t="shared" si="3"/>
        <v>2015</v>
      </c>
      <c r="H9" s="23">
        <f t="shared" si="0"/>
        <v>42198</v>
      </c>
      <c r="I9" s="24">
        <f t="shared" si="4"/>
        <v>7</v>
      </c>
      <c r="J9" s="25">
        <f t="shared" si="5"/>
        <v>19</v>
      </c>
      <c r="K9" s="25">
        <f t="shared" si="6"/>
        <v>9</v>
      </c>
      <c r="L9" s="44">
        <f t="shared" si="7"/>
        <v>8</v>
      </c>
      <c r="M9" s="40"/>
      <c r="N9" s="36" t="s">
        <v>61</v>
      </c>
      <c r="O9" s="36" t="s">
        <v>11</v>
      </c>
      <c r="P9" s="36"/>
      <c r="Q9" s="35"/>
      <c r="S9">
        <v>7</v>
      </c>
      <c r="T9" s="38" t="s">
        <v>86</v>
      </c>
      <c r="U9" s="38"/>
      <c r="V9" s="38"/>
      <c r="W9" s="38"/>
      <c r="X9" s="35"/>
    </row>
    <row r="10" spans="2:24" x14ac:dyDescent="0.25">
      <c r="B10" s="4" t="s">
        <v>20</v>
      </c>
      <c r="C10" s="5" t="s">
        <v>21</v>
      </c>
      <c r="D10" s="6">
        <v>2015</v>
      </c>
      <c r="E10" s="21" t="str">
        <f t="shared" si="1"/>
        <v>33</v>
      </c>
      <c r="F10" s="22" t="str">
        <f t="shared" si="2"/>
        <v>36</v>
      </c>
      <c r="G10" s="22" t="str">
        <f t="shared" si="3"/>
        <v>2015</v>
      </c>
      <c r="H10" s="23">
        <f t="shared" si="0"/>
        <v>42226</v>
      </c>
      <c r="I10" s="24">
        <f t="shared" si="4"/>
        <v>8</v>
      </c>
      <c r="J10" s="25">
        <f t="shared" si="5"/>
        <v>22</v>
      </c>
      <c r="K10" s="25">
        <f t="shared" si="6"/>
        <v>6</v>
      </c>
      <c r="L10" s="44">
        <f t="shared" si="7"/>
        <v>9</v>
      </c>
      <c r="M10" s="40"/>
      <c r="N10" s="36" t="s">
        <v>62</v>
      </c>
      <c r="O10" s="36" t="s">
        <v>13</v>
      </c>
      <c r="P10" s="36"/>
      <c r="Q10" s="35"/>
      <c r="S10">
        <v>8</v>
      </c>
      <c r="T10" s="38" t="s">
        <v>87</v>
      </c>
      <c r="U10" s="38"/>
      <c r="V10" s="38"/>
      <c r="W10" s="38"/>
      <c r="X10" s="35"/>
    </row>
    <row r="11" spans="2:24" x14ac:dyDescent="0.25">
      <c r="B11" s="4" t="s">
        <v>22</v>
      </c>
      <c r="C11" s="5" t="s">
        <v>23</v>
      </c>
      <c r="D11" s="6">
        <v>2015</v>
      </c>
      <c r="E11" s="21" t="str">
        <f t="shared" si="1"/>
        <v>37</v>
      </c>
      <c r="F11" s="22" t="str">
        <f t="shared" si="2"/>
        <v>40</v>
      </c>
      <c r="G11" s="22" t="str">
        <f t="shared" si="3"/>
        <v>2015</v>
      </c>
      <c r="H11" s="23">
        <f t="shared" si="0"/>
        <v>42254</v>
      </c>
      <c r="I11" s="24">
        <f t="shared" si="4"/>
        <v>9</v>
      </c>
      <c r="J11" s="25">
        <f t="shared" si="5"/>
        <v>24</v>
      </c>
      <c r="K11" s="25">
        <f t="shared" si="6"/>
        <v>4</v>
      </c>
      <c r="L11" s="44">
        <f t="shared" si="7"/>
        <v>10</v>
      </c>
      <c r="M11" s="40"/>
      <c r="N11" s="36" t="s">
        <v>63</v>
      </c>
      <c r="O11" s="36" t="s">
        <v>13</v>
      </c>
      <c r="P11" s="36"/>
      <c r="Q11" s="35"/>
      <c r="S11">
        <v>9</v>
      </c>
      <c r="T11" s="38" t="s">
        <v>88</v>
      </c>
      <c r="U11" s="38"/>
      <c r="V11" s="38"/>
      <c r="W11" s="38"/>
      <c r="X11" s="35"/>
    </row>
    <row r="12" spans="2:24" x14ac:dyDescent="0.25">
      <c r="B12" s="4" t="s">
        <v>24</v>
      </c>
      <c r="C12" s="5" t="s">
        <v>25</v>
      </c>
      <c r="D12" s="6">
        <v>2015</v>
      </c>
      <c r="E12" s="21" t="str">
        <f t="shared" si="1"/>
        <v>41</v>
      </c>
      <c r="F12" s="22" t="str">
        <f t="shared" si="2"/>
        <v>44</v>
      </c>
      <c r="G12" s="22" t="str">
        <f t="shared" si="3"/>
        <v>2015</v>
      </c>
      <c r="H12" s="23">
        <f t="shared" si="0"/>
        <v>42282</v>
      </c>
      <c r="I12" s="24">
        <f t="shared" si="4"/>
        <v>10</v>
      </c>
      <c r="J12" s="25">
        <f t="shared" si="5"/>
        <v>27</v>
      </c>
      <c r="K12" s="25">
        <f t="shared" si="6"/>
        <v>1</v>
      </c>
      <c r="L12" s="44">
        <f t="shared" si="7"/>
        <v>11</v>
      </c>
      <c r="M12" s="40"/>
      <c r="N12" s="36" t="s">
        <v>64</v>
      </c>
      <c r="O12" s="36" t="s">
        <v>15</v>
      </c>
      <c r="P12" s="36"/>
      <c r="Q12" s="35"/>
      <c r="S12">
        <v>10</v>
      </c>
      <c r="T12" s="38" t="s">
        <v>89</v>
      </c>
      <c r="U12" s="38"/>
      <c r="V12" s="38"/>
      <c r="W12" s="38"/>
      <c r="X12" s="35"/>
    </row>
    <row r="13" spans="2:24" x14ac:dyDescent="0.25">
      <c r="B13" s="4" t="s">
        <v>26</v>
      </c>
      <c r="C13" s="5" t="s">
        <v>27</v>
      </c>
      <c r="D13" s="6">
        <v>2015</v>
      </c>
      <c r="E13" s="21" t="str">
        <f t="shared" si="1"/>
        <v>45</v>
      </c>
      <c r="F13" s="22" t="str">
        <f t="shared" si="2"/>
        <v>48</v>
      </c>
      <c r="G13" s="22" t="str">
        <f t="shared" si="3"/>
        <v>2015</v>
      </c>
      <c r="H13" s="23">
        <f t="shared" si="0"/>
        <v>42310</v>
      </c>
      <c r="I13" s="24">
        <f t="shared" si="4"/>
        <v>11</v>
      </c>
      <c r="J13" s="25">
        <f t="shared" si="5"/>
        <v>28</v>
      </c>
      <c r="K13" s="25">
        <f t="shared" si="6"/>
        <v>0</v>
      </c>
      <c r="L13" s="44">
        <f t="shared" si="7"/>
        <v>12</v>
      </c>
      <c r="M13" s="40"/>
      <c r="N13" s="36" t="s">
        <v>65</v>
      </c>
      <c r="O13" s="36" t="s">
        <v>15</v>
      </c>
      <c r="P13" s="36"/>
      <c r="Q13" s="35"/>
      <c r="S13">
        <v>11</v>
      </c>
      <c r="T13" s="38" t="s">
        <v>90</v>
      </c>
      <c r="U13" s="38"/>
      <c r="V13" s="38"/>
      <c r="W13" s="38"/>
      <c r="X13" s="35"/>
    </row>
    <row r="14" spans="2:24" x14ac:dyDescent="0.25">
      <c r="B14" s="4" t="s">
        <v>28</v>
      </c>
      <c r="C14" s="5" t="s">
        <v>29</v>
      </c>
      <c r="D14" s="6">
        <v>2015</v>
      </c>
      <c r="E14" s="21" t="str">
        <f t="shared" si="1"/>
        <v>49</v>
      </c>
      <c r="F14" s="22" t="str">
        <f t="shared" si="2"/>
        <v>52</v>
      </c>
      <c r="G14" s="22" t="str">
        <f t="shared" si="3"/>
        <v>2015</v>
      </c>
      <c r="H14" s="23">
        <f t="shared" si="0"/>
        <v>42338</v>
      </c>
      <c r="I14" s="24">
        <f t="shared" si="4"/>
        <v>11</v>
      </c>
      <c r="J14" s="25">
        <f t="shared" si="5"/>
        <v>1</v>
      </c>
      <c r="K14" s="25">
        <f t="shared" si="6"/>
        <v>27</v>
      </c>
      <c r="L14" s="44">
        <f t="shared" si="7"/>
        <v>12</v>
      </c>
      <c r="M14" s="40"/>
      <c r="N14" s="36" t="s">
        <v>66</v>
      </c>
      <c r="O14" s="36" t="s">
        <v>17</v>
      </c>
      <c r="P14" s="36"/>
      <c r="Q14" s="35"/>
      <c r="S14">
        <v>12</v>
      </c>
      <c r="T14" s="38" t="s">
        <v>91</v>
      </c>
      <c r="U14" s="38"/>
      <c r="V14" s="38"/>
      <c r="W14" s="38"/>
      <c r="X14" s="35"/>
    </row>
    <row r="15" spans="2:24" x14ac:dyDescent="0.25">
      <c r="B15" s="4" t="s">
        <v>30</v>
      </c>
      <c r="C15" s="5" t="s">
        <v>5</v>
      </c>
      <c r="D15" s="6">
        <v>2016</v>
      </c>
      <c r="E15" s="21" t="str">
        <f t="shared" si="1"/>
        <v>53</v>
      </c>
      <c r="F15" s="22" t="str">
        <f t="shared" si="2"/>
        <v>03</v>
      </c>
      <c r="G15" s="22" t="str">
        <f t="shared" si="3"/>
        <v>2015</v>
      </c>
      <c r="H15" s="23">
        <f t="shared" si="0"/>
        <v>42366</v>
      </c>
      <c r="I15" s="24">
        <f t="shared" si="4"/>
        <v>12</v>
      </c>
      <c r="J15" s="25">
        <f t="shared" si="5"/>
        <v>4</v>
      </c>
      <c r="K15" s="31">
        <f t="shared" si="6"/>
        <v>24</v>
      </c>
      <c r="L15" s="44">
        <f t="shared" si="7"/>
        <v>1</v>
      </c>
      <c r="M15" s="40"/>
      <c r="N15" s="36" t="s">
        <v>67</v>
      </c>
      <c r="O15" s="36" t="s">
        <v>17</v>
      </c>
      <c r="P15" s="36"/>
      <c r="Q15" s="35"/>
      <c r="U15" s="38"/>
      <c r="V15" s="38"/>
      <c r="W15" s="38"/>
      <c r="X15" s="35"/>
    </row>
    <row r="16" spans="2:24" x14ac:dyDescent="0.25">
      <c r="B16" s="4" t="s">
        <v>31</v>
      </c>
      <c r="C16" s="5" t="s">
        <v>7</v>
      </c>
      <c r="D16" s="6">
        <v>2016</v>
      </c>
      <c r="E16" s="21" t="str">
        <f t="shared" si="1"/>
        <v>04</v>
      </c>
      <c r="F16" s="22" t="str">
        <f t="shared" si="2"/>
        <v>07</v>
      </c>
      <c r="G16" s="22" t="str">
        <f t="shared" si="3"/>
        <v>2016</v>
      </c>
      <c r="H16" s="23">
        <f t="shared" si="0"/>
        <v>42394</v>
      </c>
      <c r="I16" s="24">
        <f t="shared" si="4"/>
        <v>1</v>
      </c>
      <c r="J16" s="31">
        <f t="shared" si="5"/>
        <v>7</v>
      </c>
      <c r="K16" s="31">
        <f t="shared" si="6"/>
        <v>21</v>
      </c>
      <c r="L16" s="44">
        <f t="shared" si="7"/>
        <v>2</v>
      </c>
      <c r="M16" s="40"/>
      <c r="N16" s="36" t="s">
        <v>68</v>
      </c>
      <c r="O16" s="36" t="s">
        <v>19</v>
      </c>
      <c r="P16" s="36"/>
      <c r="Q16" s="35"/>
      <c r="U16" s="38"/>
      <c r="V16" s="38"/>
      <c r="W16" s="38"/>
      <c r="X16" s="35"/>
    </row>
    <row r="17" spans="2:24" x14ac:dyDescent="0.25">
      <c r="B17" s="4" t="s">
        <v>32</v>
      </c>
      <c r="C17" s="5" t="s">
        <v>9</v>
      </c>
      <c r="D17" s="6">
        <v>2016</v>
      </c>
      <c r="E17" s="21" t="str">
        <f t="shared" si="1"/>
        <v>08</v>
      </c>
      <c r="F17" s="22" t="str">
        <f t="shared" si="2"/>
        <v>11</v>
      </c>
      <c r="G17" s="22" t="str">
        <f t="shared" si="3"/>
        <v>2016</v>
      </c>
      <c r="H17" s="23">
        <f t="shared" si="0"/>
        <v>42422</v>
      </c>
      <c r="I17" s="24">
        <f t="shared" si="4"/>
        <v>2</v>
      </c>
      <c r="J17" s="31">
        <f t="shared" si="5"/>
        <v>8</v>
      </c>
      <c r="K17" s="31">
        <f t="shared" si="6"/>
        <v>20</v>
      </c>
      <c r="L17" s="44">
        <f t="shared" si="7"/>
        <v>3</v>
      </c>
      <c r="M17" s="40"/>
      <c r="N17" s="36" t="s">
        <v>69</v>
      </c>
      <c r="O17" s="36" t="s">
        <v>19</v>
      </c>
      <c r="P17" s="36"/>
      <c r="Q17" s="35"/>
      <c r="U17" s="38"/>
      <c r="V17" s="38"/>
      <c r="W17" s="38"/>
      <c r="X17" s="35"/>
    </row>
    <row r="18" spans="2:24" x14ac:dyDescent="0.25">
      <c r="B18" s="4" t="s">
        <v>33</v>
      </c>
      <c r="C18" s="5" t="s">
        <v>11</v>
      </c>
      <c r="D18" s="6">
        <v>2016</v>
      </c>
      <c r="E18" s="21" t="str">
        <f t="shared" si="1"/>
        <v>12</v>
      </c>
      <c r="F18" s="22" t="str">
        <f t="shared" si="2"/>
        <v>15</v>
      </c>
      <c r="G18" s="22" t="str">
        <f t="shared" si="3"/>
        <v>2016</v>
      </c>
      <c r="H18" s="23">
        <f t="shared" si="0"/>
        <v>42450</v>
      </c>
      <c r="I18" s="24">
        <f t="shared" si="4"/>
        <v>3</v>
      </c>
      <c r="J18" s="31">
        <f t="shared" si="5"/>
        <v>11</v>
      </c>
      <c r="K18" s="31">
        <f t="shared" si="6"/>
        <v>17</v>
      </c>
      <c r="L18" s="44">
        <f t="shared" si="7"/>
        <v>4</v>
      </c>
      <c r="M18" s="40"/>
      <c r="N18" s="36" t="s">
        <v>70</v>
      </c>
      <c r="O18" s="36" t="s">
        <v>21</v>
      </c>
      <c r="P18" s="36"/>
      <c r="Q18" s="35"/>
      <c r="U18" s="38"/>
      <c r="V18" s="38"/>
      <c r="W18" s="38"/>
      <c r="X18" s="35"/>
    </row>
    <row r="19" spans="2:24" x14ac:dyDescent="0.25">
      <c r="B19" s="4" t="s">
        <v>34</v>
      </c>
      <c r="C19" s="5" t="s">
        <v>13</v>
      </c>
      <c r="D19" s="6">
        <v>2016</v>
      </c>
      <c r="E19" s="21" t="str">
        <f t="shared" si="1"/>
        <v>16</v>
      </c>
      <c r="F19" s="22" t="str">
        <f t="shared" si="2"/>
        <v>19</v>
      </c>
      <c r="G19" s="22" t="str">
        <f t="shared" si="3"/>
        <v>2016</v>
      </c>
      <c r="H19" s="23">
        <f t="shared" si="0"/>
        <v>42478</v>
      </c>
      <c r="I19" s="24">
        <f t="shared" si="4"/>
        <v>4</v>
      </c>
      <c r="J19" s="31">
        <f>IF(H20="","",IF(H20&gt;EOMONTH(H19,0),(DATEDIF(H19,EOMONTH(H19,0),"d")+1),H20-H19))</f>
        <v>13</v>
      </c>
      <c r="K19" s="31">
        <f t="shared" si="6"/>
        <v>15</v>
      </c>
      <c r="L19" s="44">
        <f t="shared" si="7"/>
        <v>5</v>
      </c>
      <c r="M19" s="40"/>
      <c r="N19" s="36" t="s">
        <v>71</v>
      </c>
      <c r="O19" s="36" t="s">
        <v>21</v>
      </c>
      <c r="P19" s="36"/>
      <c r="Q19" s="35"/>
      <c r="U19" s="38"/>
      <c r="V19" s="38"/>
      <c r="W19" s="38"/>
      <c r="X19" s="35"/>
    </row>
    <row r="20" spans="2:24" x14ac:dyDescent="0.25">
      <c r="B20" s="4" t="s">
        <v>35</v>
      </c>
      <c r="C20" s="5" t="s">
        <v>15</v>
      </c>
      <c r="D20" s="6">
        <v>2016</v>
      </c>
      <c r="E20" s="21" t="str">
        <f t="shared" si="1"/>
        <v>20</v>
      </c>
      <c r="F20" s="22" t="str">
        <f t="shared" si="2"/>
        <v>23</v>
      </c>
      <c r="G20" s="22" t="str">
        <f t="shared" si="3"/>
        <v>2016</v>
      </c>
      <c r="H20" s="23">
        <f t="shared" si="0"/>
        <v>42506</v>
      </c>
      <c r="I20" s="24">
        <f t="shared" si="4"/>
        <v>5</v>
      </c>
      <c r="J20" s="31">
        <f>IF(H21="","",IF(H21&gt;EOMONTH(H20,0),(DATEDIF(H20,EOMONTH(H20,0),"d")+1),H21-H20))</f>
        <v>16</v>
      </c>
      <c r="K20" s="31">
        <f t="shared" si="6"/>
        <v>12</v>
      </c>
      <c r="L20" s="44">
        <f t="shared" si="7"/>
        <v>6</v>
      </c>
      <c r="M20" s="40"/>
      <c r="N20" s="36" t="s">
        <v>72</v>
      </c>
      <c r="O20" s="36" t="s">
        <v>23</v>
      </c>
      <c r="P20" s="36"/>
      <c r="Q20" s="35"/>
      <c r="U20" s="38"/>
      <c r="V20" s="38"/>
      <c r="W20" s="38"/>
      <c r="X20" s="35"/>
    </row>
    <row r="21" spans="2:24" x14ac:dyDescent="0.25">
      <c r="B21" s="4" t="s">
        <v>36</v>
      </c>
      <c r="C21" s="5" t="s">
        <v>17</v>
      </c>
      <c r="D21" s="6">
        <v>2016</v>
      </c>
      <c r="E21" s="21" t="str">
        <f t="shared" si="1"/>
        <v>24</v>
      </c>
      <c r="F21" s="22" t="str">
        <f t="shared" si="2"/>
        <v>27</v>
      </c>
      <c r="G21" s="22" t="str">
        <f t="shared" si="3"/>
        <v>2016</v>
      </c>
      <c r="H21" s="23">
        <f t="shared" si="0"/>
        <v>42534</v>
      </c>
      <c r="I21" s="24">
        <f t="shared" si="4"/>
        <v>6</v>
      </c>
      <c r="J21" s="31">
        <f t="shared" si="5"/>
        <v>18</v>
      </c>
      <c r="K21" s="31">
        <f t="shared" si="6"/>
        <v>10</v>
      </c>
      <c r="L21" s="44">
        <f t="shared" si="7"/>
        <v>7</v>
      </c>
      <c r="M21" s="40"/>
      <c r="N21" s="36" t="s">
        <v>73</v>
      </c>
      <c r="O21" s="36" t="s">
        <v>23</v>
      </c>
      <c r="P21" s="36"/>
      <c r="Q21" s="35"/>
      <c r="U21" s="38"/>
      <c r="V21" s="38"/>
      <c r="W21" s="38"/>
      <c r="X21" s="35"/>
    </row>
    <row r="22" spans="2:24" x14ac:dyDescent="0.25">
      <c r="B22" s="4" t="s">
        <v>37</v>
      </c>
      <c r="C22" s="5" t="s">
        <v>19</v>
      </c>
      <c r="D22" s="6">
        <v>2016</v>
      </c>
      <c r="E22" s="21" t="str">
        <f t="shared" si="1"/>
        <v>28</v>
      </c>
      <c r="F22" s="22" t="str">
        <f t="shared" si="2"/>
        <v>31</v>
      </c>
      <c r="G22" s="22" t="str">
        <f t="shared" si="3"/>
        <v>2016</v>
      </c>
      <c r="H22" s="23">
        <f t="shared" si="0"/>
        <v>42562</v>
      </c>
      <c r="I22" s="24">
        <f t="shared" si="4"/>
        <v>7</v>
      </c>
      <c r="J22" s="31">
        <f t="shared" si="5"/>
        <v>21</v>
      </c>
      <c r="K22" s="31">
        <f t="shared" si="6"/>
        <v>7</v>
      </c>
      <c r="L22" s="44">
        <f t="shared" si="7"/>
        <v>8</v>
      </c>
      <c r="M22" s="40"/>
      <c r="N22" s="36" t="s">
        <v>74</v>
      </c>
      <c r="O22" s="36" t="s">
        <v>25</v>
      </c>
      <c r="P22" s="36"/>
      <c r="Q22" s="35"/>
      <c r="U22" s="38"/>
      <c r="V22" s="38"/>
      <c r="W22" s="38"/>
      <c r="X22" s="35"/>
    </row>
    <row r="23" spans="2:24" x14ac:dyDescent="0.25">
      <c r="B23" s="4" t="s">
        <v>38</v>
      </c>
      <c r="C23" s="5" t="s">
        <v>21</v>
      </c>
      <c r="D23" s="6">
        <v>2016</v>
      </c>
      <c r="E23" s="21" t="str">
        <f t="shared" si="1"/>
        <v>32</v>
      </c>
      <c r="F23" s="22" t="str">
        <f t="shared" si="2"/>
        <v>35</v>
      </c>
      <c r="G23" s="22" t="str">
        <f t="shared" si="3"/>
        <v>2016</v>
      </c>
      <c r="H23" s="23">
        <f t="shared" si="0"/>
        <v>42590</v>
      </c>
      <c r="I23" s="24">
        <f t="shared" si="4"/>
        <v>8</v>
      </c>
      <c r="J23" s="31">
        <f t="shared" si="5"/>
        <v>24</v>
      </c>
      <c r="K23" s="31">
        <f t="shared" si="6"/>
        <v>4</v>
      </c>
      <c r="L23" s="44">
        <f t="shared" si="7"/>
        <v>9</v>
      </c>
      <c r="M23" s="40"/>
      <c r="N23" s="36" t="s">
        <v>75</v>
      </c>
      <c r="O23" s="36" t="s">
        <v>27</v>
      </c>
      <c r="P23" s="36"/>
      <c r="Q23" s="35"/>
      <c r="U23" s="38"/>
      <c r="V23" s="38"/>
      <c r="W23" s="38"/>
      <c r="X23" s="35"/>
    </row>
    <row r="24" spans="2:24" x14ac:dyDescent="0.25">
      <c r="B24" s="4" t="s">
        <v>39</v>
      </c>
      <c r="C24" s="5" t="s">
        <v>23</v>
      </c>
      <c r="D24" s="6">
        <v>2016</v>
      </c>
      <c r="E24" s="21" t="str">
        <f t="shared" si="1"/>
        <v>36</v>
      </c>
      <c r="F24" s="22" t="str">
        <f t="shared" si="2"/>
        <v>39</v>
      </c>
      <c r="G24" s="22" t="str">
        <f t="shared" si="3"/>
        <v>2016</v>
      </c>
      <c r="H24" s="23">
        <f t="shared" si="0"/>
        <v>42618</v>
      </c>
      <c r="I24" s="24">
        <f t="shared" si="4"/>
        <v>9</v>
      </c>
      <c r="J24" s="31">
        <f t="shared" si="5"/>
        <v>26</v>
      </c>
      <c r="K24" s="31">
        <f t="shared" si="6"/>
        <v>2</v>
      </c>
      <c r="L24" s="44">
        <f t="shared" si="7"/>
        <v>10</v>
      </c>
      <c r="M24" s="40"/>
      <c r="N24" s="36" t="s">
        <v>76</v>
      </c>
      <c r="O24" s="36" t="s">
        <v>27</v>
      </c>
      <c r="P24" s="36"/>
      <c r="Q24" s="35"/>
      <c r="U24" s="38"/>
      <c r="V24" s="38"/>
      <c r="W24" s="38"/>
      <c r="X24" s="35"/>
    </row>
    <row r="25" spans="2:24" x14ac:dyDescent="0.25">
      <c r="B25" s="4" t="s">
        <v>40</v>
      </c>
      <c r="C25" s="5" t="s">
        <v>25</v>
      </c>
      <c r="D25" s="6">
        <v>2016</v>
      </c>
      <c r="E25" s="21" t="str">
        <f t="shared" si="1"/>
        <v>40</v>
      </c>
      <c r="F25" s="22" t="str">
        <f t="shared" si="2"/>
        <v>43</v>
      </c>
      <c r="G25" s="22" t="str">
        <f t="shared" si="3"/>
        <v>2016</v>
      </c>
      <c r="H25" s="23">
        <f t="shared" si="0"/>
        <v>42646</v>
      </c>
      <c r="I25" s="24">
        <f t="shared" si="4"/>
        <v>10</v>
      </c>
      <c r="J25" s="31">
        <f t="shared" si="5"/>
        <v>28</v>
      </c>
      <c r="K25" s="41">
        <f t="shared" si="6"/>
        <v>0</v>
      </c>
      <c r="L25" s="44">
        <f t="shared" si="7"/>
        <v>11</v>
      </c>
      <c r="M25" s="40"/>
      <c r="N25" s="36" t="s">
        <v>77</v>
      </c>
      <c r="O25" s="36" t="s">
        <v>29</v>
      </c>
      <c r="P25" s="36"/>
      <c r="Q25" s="35"/>
      <c r="U25" s="38"/>
      <c r="V25" s="38"/>
      <c r="W25" s="38"/>
      <c r="X25" s="35"/>
    </row>
    <row r="26" spans="2:24" x14ac:dyDescent="0.25">
      <c r="B26" s="4" t="s">
        <v>41</v>
      </c>
      <c r="C26" s="5" t="s">
        <v>27</v>
      </c>
      <c r="D26" s="6">
        <v>2016</v>
      </c>
      <c r="E26" s="21" t="str">
        <f t="shared" si="1"/>
        <v>44</v>
      </c>
      <c r="F26" s="22" t="str">
        <f t="shared" si="2"/>
        <v>47</v>
      </c>
      <c r="G26" s="22" t="str">
        <f t="shared" si="3"/>
        <v>2016</v>
      </c>
      <c r="H26" s="23">
        <f t="shared" si="0"/>
        <v>42674</v>
      </c>
      <c r="I26" s="24">
        <f t="shared" si="4"/>
        <v>10</v>
      </c>
      <c r="J26" s="31">
        <f t="shared" si="5"/>
        <v>1</v>
      </c>
      <c r="K26" s="31">
        <f t="shared" si="6"/>
        <v>27</v>
      </c>
      <c r="L26" s="44">
        <f t="shared" si="7"/>
        <v>11</v>
      </c>
      <c r="M26" s="40"/>
      <c r="N26" s="36" t="s">
        <v>78</v>
      </c>
      <c r="O26" s="36" t="s">
        <v>29</v>
      </c>
      <c r="P26" s="36"/>
      <c r="Q26" s="35"/>
      <c r="U26" s="38"/>
      <c r="V26" s="38"/>
      <c r="W26" s="38"/>
      <c r="X26" s="35"/>
    </row>
    <row r="27" spans="2:24" x14ac:dyDescent="0.25">
      <c r="B27" s="4" t="s">
        <v>42</v>
      </c>
      <c r="C27" s="5" t="s">
        <v>29</v>
      </c>
      <c r="D27" s="6">
        <v>2016</v>
      </c>
      <c r="E27" s="21" t="str">
        <f t="shared" si="1"/>
        <v>48</v>
      </c>
      <c r="F27" s="22" t="str">
        <f t="shared" si="2"/>
        <v>51</v>
      </c>
      <c r="G27" s="22" t="str">
        <f t="shared" si="3"/>
        <v>2016</v>
      </c>
      <c r="H27" s="23">
        <f t="shared" si="0"/>
        <v>42702</v>
      </c>
      <c r="I27" s="24">
        <f t="shared" si="4"/>
        <v>11</v>
      </c>
      <c r="J27" s="31">
        <f t="shared" si="5"/>
        <v>3</v>
      </c>
      <c r="K27" s="31">
        <f t="shared" si="6"/>
        <v>25</v>
      </c>
      <c r="L27" s="44">
        <f t="shared" si="7"/>
        <v>12</v>
      </c>
      <c r="M27" s="40"/>
      <c r="N27" s="36" t="s">
        <v>79</v>
      </c>
      <c r="O27" s="36" t="s">
        <v>5</v>
      </c>
      <c r="P27" s="36"/>
      <c r="Q27" s="35"/>
      <c r="U27" s="38"/>
      <c r="V27" s="38"/>
      <c r="W27" s="38"/>
      <c r="X27" s="35"/>
    </row>
    <row r="28" spans="2:24" x14ac:dyDescent="0.25">
      <c r="B28" s="4" t="s">
        <v>43</v>
      </c>
      <c r="C28" s="5" t="s">
        <v>5</v>
      </c>
      <c r="D28" s="6">
        <v>2017</v>
      </c>
      <c r="E28" s="21" t="str">
        <f t="shared" si="1"/>
        <v>52</v>
      </c>
      <c r="F28" s="22" t="str">
        <f t="shared" si="2"/>
        <v>03</v>
      </c>
      <c r="G28" s="22" t="str">
        <f t="shared" si="3"/>
        <v>2016</v>
      </c>
      <c r="H28" s="23">
        <f t="shared" si="0"/>
        <v>42730</v>
      </c>
      <c r="I28" s="24">
        <f t="shared" si="4"/>
        <v>12</v>
      </c>
      <c r="J28" s="31">
        <f t="shared" si="5"/>
        <v>6</v>
      </c>
      <c r="K28" s="25">
        <f t="shared" si="6"/>
        <v>22</v>
      </c>
      <c r="L28" s="44">
        <f t="shared" si="7"/>
        <v>1</v>
      </c>
      <c r="M28" s="40"/>
      <c r="N28" s="38"/>
      <c r="O28" s="38"/>
      <c r="P28" s="38"/>
      <c r="Q28" s="35"/>
    </row>
    <row r="29" spans="2:24" x14ac:dyDescent="0.25">
      <c r="B29" s="4" t="s">
        <v>44</v>
      </c>
      <c r="C29" s="5" t="s">
        <v>7</v>
      </c>
      <c r="D29" s="6">
        <v>2017</v>
      </c>
      <c r="E29" s="21" t="str">
        <f t="shared" si="1"/>
        <v>04</v>
      </c>
      <c r="F29" s="22" t="str">
        <f t="shared" si="2"/>
        <v>07</v>
      </c>
      <c r="G29" s="22" t="str">
        <f t="shared" si="3"/>
        <v>2017</v>
      </c>
      <c r="H29" s="23">
        <f t="shared" si="0"/>
        <v>42758</v>
      </c>
      <c r="I29" s="24">
        <f t="shared" si="4"/>
        <v>1</v>
      </c>
      <c r="J29" s="25">
        <f t="shared" si="5"/>
        <v>9</v>
      </c>
      <c r="K29" s="25">
        <f t="shared" si="6"/>
        <v>19</v>
      </c>
      <c r="L29" s="44">
        <f t="shared" si="7"/>
        <v>2</v>
      </c>
      <c r="M29" s="40"/>
    </row>
    <row r="30" spans="2:24" x14ac:dyDescent="0.25">
      <c r="B30" s="4" t="s">
        <v>45</v>
      </c>
      <c r="C30" s="5" t="s">
        <v>9</v>
      </c>
      <c r="D30" s="6">
        <v>2017</v>
      </c>
      <c r="E30" s="21" t="str">
        <f t="shared" si="1"/>
        <v>08</v>
      </c>
      <c r="F30" s="22" t="str">
        <f t="shared" si="2"/>
        <v>11</v>
      </c>
      <c r="G30" s="22" t="str">
        <f t="shared" si="3"/>
        <v>2017</v>
      </c>
      <c r="H30" s="23">
        <f t="shared" si="0"/>
        <v>42786</v>
      </c>
      <c r="I30" s="24">
        <f t="shared" si="4"/>
        <v>2</v>
      </c>
      <c r="J30" s="25">
        <f t="shared" si="5"/>
        <v>9</v>
      </c>
      <c r="K30" s="25">
        <f t="shared" si="6"/>
        <v>19</v>
      </c>
      <c r="L30" s="44">
        <f t="shared" si="7"/>
        <v>3</v>
      </c>
      <c r="M30" s="40"/>
    </row>
    <row r="31" spans="2:24" x14ac:dyDescent="0.25">
      <c r="B31" s="4" t="s">
        <v>46</v>
      </c>
      <c r="C31" s="5" t="s">
        <v>11</v>
      </c>
      <c r="D31" s="6">
        <v>2017</v>
      </c>
      <c r="E31" s="21" t="str">
        <f t="shared" si="1"/>
        <v>12</v>
      </c>
      <c r="F31" s="22" t="str">
        <f t="shared" si="2"/>
        <v>15</v>
      </c>
      <c r="G31" s="22" t="str">
        <f t="shared" si="3"/>
        <v>2017</v>
      </c>
      <c r="H31" s="23">
        <f t="shared" si="0"/>
        <v>42814</v>
      </c>
      <c r="I31" s="24">
        <f t="shared" si="4"/>
        <v>3</v>
      </c>
      <c r="J31" s="25">
        <f t="shared" si="5"/>
        <v>12</v>
      </c>
      <c r="K31" s="25">
        <f t="shared" si="6"/>
        <v>16</v>
      </c>
      <c r="L31" s="44">
        <f t="shared" si="7"/>
        <v>4</v>
      </c>
      <c r="M31" s="40"/>
    </row>
    <row r="32" spans="2:24" x14ac:dyDescent="0.25">
      <c r="B32" s="4" t="s">
        <v>47</v>
      </c>
      <c r="C32" s="5" t="s">
        <v>13</v>
      </c>
      <c r="D32" s="6">
        <v>2017</v>
      </c>
      <c r="E32" s="21" t="str">
        <f t="shared" si="1"/>
        <v>16</v>
      </c>
      <c r="F32" s="22" t="str">
        <f t="shared" si="2"/>
        <v>19</v>
      </c>
      <c r="G32" s="22" t="str">
        <f t="shared" si="3"/>
        <v>2017</v>
      </c>
      <c r="H32" s="23">
        <f t="shared" si="0"/>
        <v>42842</v>
      </c>
      <c r="I32" s="24">
        <f t="shared" si="4"/>
        <v>4</v>
      </c>
      <c r="J32" s="25">
        <f t="shared" si="5"/>
        <v>14</v>
      </c>
      <c r="K32" s="25">
        <f t="shared" si="6"/>
        <v>14</v>
      </c>
      <c r="L32" s="44">
        <f t="shared" si="7"/>
        <v>5</v>
      </c>
      <c r="M32" s="40"/>
    </row>
    <row r="33" spans="2:13" x14ac:dyDescent="0.25">
      <c r="B33" s="4" t="s">
        <v>48</v>
      </c>
      <c r="C33" s="5" t="s">
        <v>15</v>
      </c>
      <c r="D33" s="6">
        <v>2017</v>
      </c>
      <c r="E33" s="21" t="str">
        <f t="shared" si="1"/>
        <v>20</v>
      </c>
      <c r="F33" s="22" t="str">
        <f t="shared" si="2"/>
        <v>23</v>
      </c>
      <c r="G33" s="22" t="str">
        <f t="shared" si="3"/>
        <v>2017</v>
      </c>
      <c r="H33" s="23">
        <f t="shared" si="0"/>
        <v>42870</v>
      </c>
      <c r="I33" s="24">
        <f t="shared" si="4"/>
        <v>5</v>
      </c>
      <c r="J33" s="25">
        <f t="shared" si="5"/>
        <v>17</v>
      </c>
      <c r="K33" s="25">
        <f t="shared" si="6"/>
        <v>11</v>
      </c>
      <c r="L33" s="44">
        <f t="shared" si="7"/>
        <v>6</v>
      </c>
      <c r="M33" s="40"/>
    </row>
    <row r="34" spans="2:13" x14ac:dyDescent="0.25">
      <c r="B34" s="4" t="s">
        <v>49</v>
      </c>
      <c r="C34" s="5" t="s">
        <v>17</v>
      </c>
      <c r="D34" s="6">
        <v>2017</v>
      </c>
      <c r="E34" s="21" t="str">
        <f t="shared" si="1"/>
        <v>24</v>
      </c>
      <c r="F34" s="22" t="str">
        <f t="shared" si="2"/>
        <v>27</v>
      </c>
      <c r="G34" s="22" t="str">
        <f t="shared" si="3"/>
        <v>2017</v>
      </c>
      <c r="H34" s="23">
        <f t="shared" si="0"/>
        <v>42898</v>
      </c>
      <c r="I34" s="24">
        <f t="shared" si="4"/>
        <v>6</v>
      </c>
      <c r="J34" s="25">
        <f t="shared" si="5"/>
        <v>19</v>
      </c>
      <c r="K34" s="25">
        <f t="shared" si="6"/>
        <v>9</v>
      </c>
      <c r="L34" s="44">
        <f t="shared" si="7"/>
        <v>7</v>
      </c>
      <c r="M34" s="40"/>
    </row>
    <row r="35" spans="2:13" x14ac:dyDescent="0.25">
      <c r="B35" s="7" t="s">
        <v>50</v>
      </c>
      <c r="C35" s="8" t="s">
        <v>19</v>
      </c>
      <c r="D35" s="9">
        <v>2017</v>
      </c>
      <c r="E35" s="26" t="str">
        <f t="shared" si="1"/>
        <v>28</v>
      </c>
      <c r="F35" s="27" t="str">
        <f t="shared" si="2"/>
        <v>31</v>
      </c>
      <c r="G35" s="27" t="str">
        <f t="shared" si="3"/>
        <v>2017</v>
      </c>
      <c r="H35" s="28">
        <f t="shared" si="0"/>
        <v>42926</v>
      </c>
      <c r="I35" s="29">
        <f t="shared" si="4"/>
        <v>7</v>
      </c>
      <c r="J35" s="30" t="str">
        <f t="shared" si="5"/>
        <v/>
      </c>
      <c r="K35" s="30" t="str">
        <f t="shared" si="6"/>
        <v/>
      </c>
      <c r="L35" s="45">
        <f t="shared" si="7"/>
        <v>8</v>
      </c>
      <c r="M35" s="40"/>
    </row>
    <row r="36" spans="2:13" x14ac:dyDescent="0.25">
      <c r="H36" s="10"/>
    </row>
    <row r="37" spans="2:13" x14ac:dyDescent="0.25">
      <c r="H37" s="10"/>
    </row>
  </sheetData>
  <mergeCells count="2">
    <mergeCell ref="O1:Q1"/>
    <mergeCell ref="V1:X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JANOT Theo</dc:creator>
  <cp:lastModifiedBy>JANOT Theo</cp:lastModifiedBy>
  <cp:revision>2</cp:revision>
  <dcterms:created xsi:type="dcterms:W3CDTF">2017-09-28T13:23:44Z</dcterms:created>
  <dcterms:modified xsi:type="dcterms:W3CDTF">2017-10-03T09:32:35Z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