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72" windowWidth="22980" windowHeight="9528" activeTab="2"/>
  </bookViews>
  <sheets>
    <sheet name="Sheet1" sheetId="1" r:id="rId1"/>
    <sheet name="Sheet2" sheetId="2" r:id="rId2"/>
    <sheet name="janvier" sheetId="3" r:id="rId3"/>
    <sheet name="recap" sheetId="4" r:id="rId4"/>
  </sheets>
  <externalReferences>
    <externalReference r:id="rId5"/>
  </externalReferences>
  <definedNames>
    <definedName name="An">janvier!$H$2</definedName>
    <definedName name="Fériés">[1]Fériés!$D$4:$D$16</definedName>
  </definedNames>
  <calcPr calcId="145621"/>
</workbook>
</file>

<file path=xl/calcChain.xml><?xml version="1.0" encoding="utf-8"?>
<calcChain xmlns="http://schemas.openxmlformats.org/spreadsheetml/2006/main">
  <c r="H38" i="3" l="1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B10" i="3"/>
  <c r="B11" i="3" s="1"/>
  <c r="H9" i="3"/>
  <c r="B9" i="3"/>
  <c r="C9" i="3" s="1"/>
  <c r="H8" i="3"/>
  <c r="J8" i="3" s="1"/>
  <c r="B8" i="3"/>
  <c r="C8" i="3" s="1"/>
  <c r="H39" i="3" l="1"/>
  <c r="C11" i="3"/>
  <c r="B12" i="3"/>
  <c r="C10" i="3"/>
  <c r="E9" i="2"/>
  <c r="G9" i="2" s="1"/>
  <c r="E8" i="2"/>
  <c r="G8" i="2" s="1"/>
  <c r="E7" i="2"/>
  <c r="I7" i="2" s="1"/>
  <c r="E5" i="2"/>
  <c r="G5" i="2" s="1"/>
  <c r="E4" i="2"/>
  <c r="I4" i="2" s="1"/>
  <c r="G3" i="2"/>
  <c r="E3" i="2"/>
  <c r="E2" i="2"/>
  <c r="G2" i="2" s="1"/>
  <c r="G1" i="2"/>
  <c r="E1" i="2"/>
  <c r="C12" i="3" l="1"/>
  <c r="B13" i="3"/>
  <c r="O4" i="2"/>
  <c r="O3" i="2"/>
  <c r="G1" i="1"/>
  <c r="B14" i="3" l="1"/>
  <c r="C13" i="3"/>
  <c r="O5" i="2"/>
  <c r="O4" i="1"/>
  <c r="I7" i="1"/>
  <c r="G8" i="1"/>
  <c r="E8" i="1"/>
  <c r="B15" i="3" l="1"/>
  <c r="C14" i="3"/>
  <c r="I4" i="1"/>
  <c r="G5" i="1"/>
  <c r="G3" i="1"/>
  <c r="E7" i="1"/>
  <c r="E5" i="1"/>
  <c r="E4" i="1"/>
  <c r="E3" i="1"/>
  <c r="E2" i="1"/>
  <c r="G2" i="1" s="1"/>
  <c r="O3" i="1" s="1"/>
  <c r="O5" i="1" s="1"/>
  <c r="E1" i="1"/>
  <c r="C15" i="3" l="1"/>
  <c r="B16" i="3"/>
  <c r="C16" i="3" l="1"/>
  <c r="B17" i="3"/>
  <c r="B18" i="3" l="1"/>
  <c r="C17" i="3"/>
  <c r="B19" i="3" l="1"/>
  <c r="C18" i="3"/>
  <c r="C19" i="3" l="1"/>
  <c r="B20" i="3"/>
  <c r="C20" i="3" l="1"/>
  <c r="B21" i="3"/>
  <c r="B22" i="3" l="1"/>
  <c r="C21" i="3"/>
  <c r="B23" i="3" l="1"/>
  <c r="C22" i="3"/>
  <c r="C23" i="3" l="1"/>
  <c r="B24" i="3"/>
  <c r="C24" i="3" l="1"/>
  <c r="B25" i="3"/>
  <c r="B26" i="3" l="1"/>
  <c r="C25" i="3"/>
  <c r="B27" i="3" l="1"/>
  <c r="C26" i="3"/>
  <c r="C27" i="3" l="1"/>
  <c r="B28" i="3"/>
  <c r="C28" i="3" l="1"/>
  <c r="B29" i="3"/>
  <c r="B30" i="3" l="1"/>
  <c r="C29" i="3"/>
  <c r="B31" i="3" l="1"/>
  <c r="C30" i="3"/>
  <c r="C31" i="3" l="1"/>
  <c r="B32" i="3"/>
  <c r="C32" i="3" l="1"/>
  <c r="B33" i="3"/>
  <c r="B34" i="3" l="1"/>
  <c r="C33" i="3"/>
  <c r="B35" i="3" l="1"/>
  <c r="C34" i="3"/>
  <c r="B37" i="3" l="1"/>
  <c r="C37" i="3" s="1"/>
  <c r="B38" i="3"/>
  <c r="C38" i="3" s="1"/>
  <c r="C35" i="3"/>
  <c r="B36" i="3"/>
  <c r="C36" i="3" s="1"/>
</calcChain>
</file>

<file path=xl/sharedStrings.xml><?xml version="1.0" encoding="utf-8"?>
<sst xmlns="http://schemas.openxmlformats.org/spreadsheetml/2006/main" count="40" uniqueCount="24">
  <si>
    <t>lundi 4 avril</t>
  </si>
  <si>
    <t>mardi 5 avril</t>
  </si>
  <si>
    <t>mercredi 6 avril</t>
  </si>
  <si>
    <t>jeudi 7 avril</t>
  </si>
  <si>
    <t>vendredi 8 avril</t>
  </si>
  <si>
    <t>lundi 11 avril</t>
  </si>
  <si>
    <t>mardi 12 avril</t>
  </si>
  <si>
    <t xml:space="preserve">pause dejeuner </t>
  </si>
  <si>
    <t>mercredi 13 avril</t>
  </si>
  <si>
    <t>jeudi 14 avril</t>
  </si>
  <si>
    <t>vendredi 15 avril</t>
  </si>
  <si>
    <t xml:space="preserve">temp de travail </t>
  </si>
  <si>
    <t>heure supp</t>
  </si>
  <si>
    <t>heure en -</t>
  </si>
  <si>
    <t>Mois</t>
  </si>
  <si>
    <t>Année</t>
  </si>
  <si>
    <t>Janvier</t>
  </si>
  <si>
    <t>Jours</t>
  </si>
  <si>
    <t>Date</t>
  </si>
  <si>
    <t>Heure début</t>
  </si>
  <si>
    <t>Heure fin</t>
  </si>
  <si>
    <t>total</t>
  </si>
  <si>
    <t>heure supp.</t>
  </si>
  <si>
    <t>heure moins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</si>
</sst>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80C]dddd\ d\ mmmm\ yyyy;@"/>
    <numFmt numFmtId="165" formatCode="ddd"/>
    <numFmt numFmtId="166" formatCode="d"/>
    <numFmt numFmtId="167" formatCode="[hh]:mm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/>
    <xf numFmtId="20" fontId="0" fillId="0" borderId="0" xfId="0" applyNumberFormat="1" applyAlignment="1">
      <alignment horizontal="center"/>
    </xf>
    <xf numFmtId="20" fontId="0" fillId="3" borderId="0" xfId="0" applyNumberFormat="1" applyFill="1" applyAlignment="1">
      <alignment horizontal="center"/>
    </xf>
    <xf numFmtId="20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20" fontId="0" fillId="4" borderId="0" xfId="0" applyNumberFormat="1" applyFill="1" applyAlignment="1">
      <alignment horizontal="center"/>
    </xf>
    <xf numFmtId="20" fontId="0" fillId="5" borderId="0" xfId="0" applyNumberFormat="1" applyFill="1" applyAlignment="1">
      <alignment horizontal="center"/>
    </xf>
    <xf numFmtId="0" fontId="0" fillId="4" borderId="0" xfId="0" applyFill="1"/>
    <xf numFmtId="0" fontId="0" fillId="5" borderId="0" xfId="0" applyFill="1"/>
    <xf numFmtId="20" fontId="2" fillId="6" borderId="1" xfId="0" applyNumberFormat="1" applyFont="1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2" xfId="0" applyBorder="1"/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65" fontId="4" fillId="9" borderId="5" xfId="0" applyNumberFormat="1" applyFont="1" applyFill="1" applyBorder="1" applyAlignment="1">
      <alignment horizontal="center"/>
    </xf>
    <xf numFmtId="166" fontId="4" fillId="10" borderId="6" xfId="0" applyNumberFormat="1" applyFont="1" applyFill="1" applyBorder="1" applyAlignment="1">
      <alignment horizontal="center"/>
    </xf>
    <xf numFmtId="20" fontId="4" fillId="0" borderId="7" xfId="0" applyNumberFormat="1" applyFont="1" applyBorder="1"/>
    <xf numFmtId="20" fontId="4" fillId="0" borderId="8" xfId="0" applyNumberFormat="1" applyFont="1" applyBorder="1"/>
    <xf numFmtId="20" fontId="4" fillId="0" borderId="9" xfId="0" applyNumberFormat="1" applyFont="1" applyBorder="1"/>
    <xf numFmtId="165" fontId="4" fillId="9" borderId="10" xfId="0" applyNumberFormat="1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167" fontId="5" fillId="0" borderId="1" xfId="0" applyNumberFormat="1" applyFont="1" applyBorder="1"/>
    <xf numFmtId="0" fontId="4" fillId="0" borderId="4" xfId="0" applyFont="1" applyBorder="1" applyAlignment="1">
      <alignment horizontal="center"/>
    </xf>
    <xf numFmtId="20" fontId="0" fillId="0" borderId="0" xfId="0" applyNumberFormat="1"/>
    <xf numFmtId="20" fontId="4" fillId="0" borderId="2" xfId="0" applyNumberFormat="1" applyFont="1" applyFill="1" applyBorder="1" applyAlignment="1">
      <alignment horizontal="center"/>
    </xf>
    <xf numFmtId="20" fontId="4" fillId="0" borderId="3" xfId="0" applyNumberFormat="1" applyFont="1" applyFill="1" applyBorder="1" applyAlignment="1">
      <alignment horizontal="center"/>
    </xf>
    <xf numFmtId="20" fontId="0" fillId="0" borderId="15" xfId="0" applyNumberFormat="1" applyBorder="1" applyAlignment="1">
      <alignment horizontal="center"/>
    </xf>
    <xf numFmtId="20" fontId="0" fillId="0" borderId="16" xfId="0" applyNumberFormat="1" applyBorder="1" applyAlignment="1">
      <alignment horizontal="center"/>
    </xf>
    <xf numFmtId="20" fontId="0" fillId="0" borderId="11" xfId="0" applyNumberFormat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20" fontId="0" fillId="0" borderId="13" xfId="0" applyNumberFormat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304800</xdr:colOff>
      <xdr:row>13</xdr:row>
      <xdr:rowOff>38100</xdr:rowOff>
    </xdr:from>
    <xdr:to>
      <xdr:col>7</xdr:col>
      <xdr:colOff>381000</xdr:colOff>
      <xdr:row>14</xdr:row>
      <xdr:rowOff>60960</xdr:rowOff>
    </xdr:to>
    <xdr:sp macro="" textlink="">
      <xdr:nvSpPr>
        <xdr:cNvPr id="10" name="Text Box 57"/>
        <xdr:cNvSpPr txBox="1">
          <a:spLocks noChangeArrowheads="1"/>
        </xdr:cNvSpPr>
      </xdr:nvSpPr>
      <xdr:spPr bwMode="auto">
        <a:xfrm>
          <a:off x="6545580" y="250698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13</xdr:row>
      <xdr:rowOff>38100</xdr:rowOff>
    </xdr:from>
    <xdr:to>
      <xdr:col>7</xdr:col>
      <xdr:colOff>381000</xdr:colOff>
      <xdr:row>14</xdr:row>
      <xdr:rowOff>60960</xdr:rowOff>
    </xdr:to>
    <xdr:sp macro="" textlink="">
      <xdr:nvSpPr>
        <xdr:cNvPr id="11" name="Text Box 57"/>
        <xdr:cNvSpPr txBox="1">
          <a:spLocks noChangeArrowheads="1"/>
        </xdr:cNvSpPr>
      </xdr:nvSpPr>
      <xdr:spPr bwMode="auto">
        <a:xfrm>
          <a:off x="6545580" y="250698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18</xdr:row>
      <xdr:rowOff>38100</xdr:rowOff>
    </xdr:from>
    <xdr:to>
      <xdr:col>7</xdr:col>
      <xdr:colOff>381000</xdr:colOff>
      <xdr:row>19</xdr:row>
      <xdr:rowOff>60960</xdr:rowOff>
    </xdr:to>
    <xdr:sp macro="" textlink="">
      <xdr:nvSpPr>
        <xdr:cNvPr id="12" name="Text Box 57"/>
        <xdr:cNvSpPr txBox="1">
          <a:spLocks noChangeArrowheads="1"/>
        </xdr:cNvSpPr>
      </xdr:nvSpPr>
      <xdr:spPr bwMode="auto">
        <a:xfrm>
          <a:off x="6545580" y="345948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23</xdr:row>
      <xdr:rowOff>38100</xdr:rowOff>
    </xdr:from>
    <xdr:to>
      <xdr:col>7</xdr:col>
      <xdr:colOff>381000</xdr:colOff>
      <xdr:row>24</xdr:row>
      <xdr:rowOff>60960</xdr:rowOff>
    </xdr:to>
    <xdr:sp macro="" textlink="">
      <xdr:nvSpPr>
        <xdr:cNvPr id="13" name="Text Box 57"/>
        <xdr:cNvSpPr txBox="1">
          <a:spLocks noChangeArrowheads="1"/>
        </xdr:cNvSpPr>
      </xdr:nvSpPr>
      <xdr:spPr bwMode="auto">
        <a:xfrm>
          <a:off x="6545580" y="441198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28</xdr:row>
      <xdr:rowOff>38100</xdr:rowOff>
    </xdr:from>
    <xdr:to>
      <xdr:col>7</xdr:col>
      <xdr:colOff>381000</xdr:colOff>
      <xdr:row>29</xdr:row>
      <xdr:rowOff>60960</xdr:rowOff>
    </xdr:to>
    <xdr:sp macro="" textlink="">
      <xdr:nvSpPr>
        <xdr:cNvPr id="14" name="Text Box 57"/>
        <xdr:cNvSpPr txBox="1">
          <a:spLocks noChangeArrowheads="1"/>
        </xdr:cNvSpPr>
      </xdr:nvSpPr>
      <xdr:spPr bwMode="auto">
        <a:xfrm>
          <a:off x="6545580" y="536448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33</xdr:row>
      <xdr:rowOff>38100</xdr:rowOff>
    </xdr:from>
    <xdr:to>
      <xdr:col>7</xdr:col>
      <xdr:colOff>381000</xdr:colOff>
      <xdr:row>34</xdr:row>
      <xdr:rowOff>60960</xdr:rowOff>
    </xdr:to>
    <xdr:sp macro="" textlink="">
      <xdr:nvSpPr>
        <xdr:cNvPr id="15" name="Text Box 57"/>
        <xdr:cNvSpPr txBox="1">
          <a:spLocks noChangeArrowheads="1"/>
        </xdr:cNvSpPr>
      </xdr:nvSpPr>
      <xdr:spPr bwMode="auto">
        <a:xfrm>
          <a:off x="6545580" y="631698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des%20heures%20-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"/>
      <sheetName val="Janvier"/>
      <sheetName val="Février"/>
      <sheetName val="Fériés"/>
    </sheetNames>
    <sheetDataSet>
      <sheetData sheetId="0"/>
      <sheetData sheetId="1"/>
      <sheetData sheetId="2"/>
      <sheetData sheetId="3">
        <row r="4">
          <cell r="D4">
            <v>42005</v>
          </cell>
        </row>
        <row r="5">
          <cell r="D5">
            <v>42099</v>
          </cell>
        </row>
        <row r="6">
          <cell r="D6">
            <v>42100</v>
          </cell>
        </row>
        <row r="7">
          <cell r="D7">
            <v>42125</v>
          </cell>
        </row>
        <row r="8">
          <cell r="D8">
            <v>42132</v>
          </cell>
        </row>
        <row r="9">
          <cell r="D9">
            <v>42138</v>
          </cell>
        </row>
        <row r="10">
          <cell r="D10">
            <v>42148</v>
          </cell>
        </row>
        <row r="11">
          <cell r="D11">
            <v>42149</v>
          </cell>
        </row>
        <row r="12">
          <cell r="D12">
            <v>42199</v>
          </cell>
        </row>
        <row r="13">
          <cell r="D13">
            <v>42231</v>
          </cell>
        </row>
        <row r="14">
          <cell r="D14">
            <v>42309</v>
          </cell>
        </row>
        <row r="15">
          <cell r="D15">
            <v>42319</v>
          </cell>
        </row>
        <row r="16">
          <cell r="D16">
            <v>42363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12"/>
  <sheetViews>
    <sheetView workbookViewId="0">
      <selection activeCell="O16" sqref="O16"/>
    </sheetView>
  </sheetViews>
  <sheetFormatPr defaultRowHeight="14.4" x14ac:dyDescent="0.3"/>
  <cols>
    <col min="1" max="1" width="17.21875" style="1" customWidth="1"/>
    <col min="2" max="2" width="8.88671875" style="6" customWidth="1"/>
    <col min="3" max="3" width="8.88671875" style="6"/>
    <col min="4" max="4" width="2.44140625" style="4" customWidth="1"/>
    <col min="5" max="5" width="8.88671875" style="6"/>
    <col min="6" max="6" width="2.88671875" style="7" customWidth="1"/>
    <col min="7" max="7" width="9.5546875" style="6" customWidth="1"/>
    <col min="8" max="8" width="2.6640625" style="4" customWidth="1"/>
    <col min="9" max="9" width="8.88671875" style="6"/>
    <col min="10" max="10" width="2.5546875" style="4" customWidth="1"/>
    <col min="11" max="12" width="8.88671875" style="2"/>
    <col min="15" max="15" width="8.88671875" style="6"/>
    <col min="23" max="23" width="8.88671875" style="6"/>
  </cols>
  <sheetData>
    <row r="1" spans="1:23" x14ac:dyDescent="0.3">
      <c r="A1" s="1" t="s">
        <v>0</v>
      </c>
      <c r="B1" s="6">
        <v>0.31597222222222221</v>
      </c>
      <c r="C1" s="6">
        <v>0.71180555555555547</v>
      </c>
      <c r="E1" s="6">
        <f>C1-B1-W1</f>
        <v>0.37499999999999994</v>
      </c>
      <c r="G1" s="10">
        <f xml:space="preserve"> E1-W2</f>
        <v>4.166666666666663E-2</v>
      </c>
      <c r="I1" s="11"/>
      <c r="U1" t="s">
        <v>7</v>
      </c>
      <c r="W1" s="6">
        <v>2.0833333333333332E-2</v>
      </c>
    </row>
    <row r="2" spans="1:23" x14ac:dyDescent="0.3">
      <c r="A2" s="1" t="s">
        <v>1</v>
      </c>
      <c r="B2" s="6">
        <v>0.31944444444444448</v>
      </c>
      <c r="C2" s="6">
        <v>0.6875</v>
      </c>
      <c r="E2" s="6">
        <f>C2-B2-W1</f>
        <v>0.34722222222222221</v>
      </c>
      <c r="G2" s="10">
        <f>E2-W2</f>
        <v>1.3888888888888895E-2</v>
      </c>
      <c r="I2" s="11"/>
      <c r="U2" t="s">
        <v>11</v>
      </c>
      <c r="W2" s="6">
        <v>0.33333333333333331</v>
      </c>
    </row>
    <row r="3" spans="1:23" x14ac:dyDescent="0.3">
      <c r="A3" s="1" t="s">
        <v>2</v>
      </c>
      <c r="B3" s="6">
        <v>0.31597222222222221</v>
      </c>
      <c r="C3" s="6">
        <v>0.68402777777777779</v>
      </c>
      <c r="E3" s="6">
        <f>C3-B3-W1</f>
        <v>0.34722222222222227</v>
      </c>
      <c r="G3" s="10">
        <f>E3-W2</f>
        <v>1.3888888888888951E-2</v>
      </c>
      <c r="I3" s="11"/>
      <c r="M3" s="12" t="s">
        <v>12</v>
      </c>
      <c r="N3" s="12"/>
      <c r="O3" s="10">
        <f>SUM(G1:G30)</f>
        <v>0.11041666666666677</v>
      </c>
    </row>
    <row r="4" spans="1:23" ht="15" thickBot="1" x14ac:dyDescent="0.35">
      <c r="A4" s="1" t="s">
        <v>3</v>
      </c>
      <c r="B4" s="6">
        <v>0.33680555555555558</v>
      </c>
      <c r="C4" s="6">
        <v>0.67361111111111116</v>
      </c>
      <c r="E4" s="6">
        <f>C4-B4-W1</f>
        <v>0.31597222222222227</v>
      </c>
      <c r="G4" s="10"/>
      <c r="I4" s="11">
        <f>W2-E4</f>
        <v>1.7361111111111049E-2</v>
      </c>
      <c r="M4" s="13" t="s">
        <v>13</v>
      </c>
      <c r="N4" s="13"/>
      <c r="O4" s="11">
        <f>SUM(I1:I30)</f>
        <v>2.0833333333333148E-2</v>
      </c>
    </row>
    <row r="5" spans="1:23" ht="15" thickBot="1" x14ac:dyDescent="0.35">
      <c r="A5" s="1" t="s">
        <v>4</v>
      </c>
      <c r="B5" s="6">
        <v>0.32291666666666669</v>
      </c>
      <c r="C5" s="6">
        <v>0.69097222222222221</v>
      </c>
      <c r="E5" s="6">
        <f>C5-B5-W1</f>
        <v>0.34722222222222221</v>
      </c>
      <c r="G5" s="10">
        <f>E5-W2</f>
        <v>1.3888888888888895E-2</v>
      </c>
      <c r="I5" s="11"/>
      <c r="O5" s="14">
        <f>O3-O4</f>
        <v>8.9583333333333626E-2</v>
      </c>
    </row>
    <row r="6" spans="1:23" ht="7.95" customHeight="1" x14ac:dyDescent="0.3">
      <c r="A6" s="3"/>
      <c r="B6" s="8"/>
      <c r="C6" s="8"/>
      <c r="E6" s="8"/>
      <c r="G6" s="8"/>
      <c r="I6" s="8"/>
    </row>
    <row r="7" spans="1:23" x14ac:dyDescent="0.3">
      <c r="A7" s="1" t="s">
        <v>5</v>
      </c>
      <c r="B7" s="6">
        <v>0.375</v>
      </c>
      <c r="C7" s="6">
        <v>0.72569444444444453</v>
      </c>
      <c r="E7" s="6">
        <f>C7-B7-W1</f>
        <v>0.32986111111111122</v>
      </c>
      <c r="G7" s="10"/>
      <c r="I7" s="11">
        <f>W2-E7</f>
        <v>3.4722222222220989E-3</v>
      </c>
    </row>
    <row r="8" spans="1:23" x14ac:dyDescent="0.3">
      <c r="A8" s="1" t="s">
        <v>6</v>
      </c>
      <c r="B8" s="6">
        <v>0.30555555555555552</v>
      </c>
      <c r="C8" s="6">
        <v>0.68680555555555556</v>
      </c>
      <c r="E8" s="6">
        <f>C8-B8-W1</f>
        <v>0.36041666666666672</v>
      </c>
      <c r="G8" s="10">
        <f>E8-W2</f>
        <v>2.7083333333333404E-2</v>
      </c>
      <c r="I8" s="11"/>
    </row>
    <row r="9" spans="1:23" x14ac:dyDescent="0.3">
      <c r="A9" s="1" t="s">
        <v>8</v>
      </c>
      <c r="B9" s="6">
        <v>0.33333333333333331</v>
      </c>
      <c r="C9" s="6">
        <v>0.6972222222222223</v>
      </c>
      <c r="E9" s="6">
        <v>0</v>
      </c>
      <c r="G9" s="10"/>
      <c r="I9" s="11"/>
    </row>
    <row r="10" spans="1:23" x14ac:dyDescent="0.3">
      <c r="A10" s="1" t="s">
        <v>9</v>
      </c>
      <c r="B10" s="6">
        <v>0.31944444444444448</v>
      </c>
      <c r="G10" s="10"/>
      <c r="I10" s="11"/>
      <c r="T10" s="5"/>
    </row>
    <row r="11" spans="1:23" x14ac:dyDescent="0.3">
      <c r="A11" s="1" t="s">
        <v>10</v>
      </c>
      <c r="G11" s="10"/>
      <c r="I11" s="11"/>
    </row>
    <row r="12" spans="1:23" ht="9" customHeight="1" x14ac:dyDescent="0.3">
      <c r="A12" s="9"/>
      <c r="B12" s="8"/>
      <c r="C12" s="8"/>
      <c r="E12" s="8"/>
      <c r="G12" s="8"/>
      <c r="I12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33"/>
  <sheetViews>
    <sheetView workbookViewId="0">
      <selection activeCell="N15" sqref="N15"/>
    </sheetView>
  </sheetViews>
  <sheetFormatPr defaultRowHeight="14.4" x14ac:dyDescent="0.3"/>
  <cols>
    <col min="1" max="1" width="30.88671875" customWidth="1"/>
    <col min="4" max="4" width="2.77734375" customWidth="1"/>
    <col min="6" max="6" width="2.77734375" customWidth="1"/>
    <col min="8" max="8" width="2.77734375" customWidth="1"/>
    <col min="10" max="10" width="2.77734375" customWidth="1"/>
    <col min="14" max="14" width="2.77734375" customWidth="1"/>
  </cols>
  <sheetData>
    <row r="1" spans="1:23" x14ac:dyDescent="0.3">
      <c r="A1" s="1" t="s">
        <v>0</v>
      </c>
      <c r="B1" s="6">
        <v>0.31597222222222221</v>
      </c>
      <c r="C1" s="6">
        <v>0.71180555555555547</v>
      </c>
      <c r="D1" s="4"/>
      <c r="E1" s="6">
        <f>C1-B1-W1</f>
        <v>0.37499999999999994</v>
      </c>
      <c r="F1" s="7"/>
      <c r="G1" s="10">
        <f xml:space="preserve"> E1-W2</f>
        <v>4.166666666666663E-2</v>
      </c>
      <c r="H1" s="4"/>
      <c r="I1" s="11"/>
      <c r="J1" s="4"/>
      <c r="K1" s="2"/>
      <c r="L1" s="2"/>
      <c r="O1" s="6"/>
      <c r="U1" t="s">
        <v>7</v>
      </c>
      <c r="W1" s="6">
        <v>2.0833333333333332E-2</v>
      </c>
    </row>
    <row r="2" spans="1:23" x14ac:dyDescent="0.3">
      <c r="A2" s="1" t="s">
        <v>1</v>
      </c>
      <c r="B2" s="6">
        <v>0.31944444444444448</v>
      </c>
      <c r="C2" s="6">
        <v>0.6875</v>
      </c>
      <c r="D2" s="4"/>
      <c r="E2" s="6">
        <f>C2-B2-W1</f>
        <v>0.34722222222222221</v>
      </c>
      <c r="F2" s="7"/>
      <c r="G2" s="10">
        <f>E2-W2</f>
        <v>1.3888888888888895E-2</v>
      </c>
      <c r="H2" s="4"/>
      <c r="I2" s="11"/>
      <c r="J2" s="4"/>
      <c r="K2" s="2"/>
      <c r="L2" s="2"/>
      <c r="O2" s="6"/>
      <c r="U2" t="s">
        <v>11</v>
      </c>
      <c r="W2" s="6">
        <v>0.33333333333333331</v>
      </c>
    </row>
    <row r="3" spans="1:23" x14ac:dyDescent="0.3">
      <c r="A3" s="1" t="s">
        <v>2</v>
      </c>
      <c r="B3" s="6">
        <v>0.31597222222222221</v>
      </c>
      <c r="C3" s="6">
        <v>0.68402777777777779</v>
      </c>
      <c r="D3" s="4"/>
      <c r="E3" s="6">
        <f>C3-B3-W1</f>
        <v>0.34722222222222227</v>
      </c>
      <c r="F3" s="7"/>
      <c r="G3" s="10">
        <f>E3-W2</f>
        <v>1.3888888888888951E-2</v>
      </c>
      <c r="H3" s="4"/>
      <c r="I3" s="11"/>
      <c r="J3" s="4"/>
      <c r="K3" s="2"/>
      <c r="L3" s="2"/>
      <c r="M3" s="12" t="s">
        <v>12</v>
      </c>
      <c r="N3" s="12"/>
      <c r="O3" s="10">
        <f>SUM(G1:G30)</f>
        <v>0.12013888888888913</v>
      </c>
      <c r="W3" s="6"/>
    </row>
    <row r="4" spans="1:23" ht="15" thickBot="1" x14ac:dyDescent="0.35">
      <c r="A4" s="1" t="s">
        <v>3</v>
      </c>
      <c r="B4" s="6">
        <v>0.33680555555555558</v>
      </c>
      <c r="C4" s="6">
        <v>0.67361111111111116</v>
      </c>
      <c r="D4" s="4"/>
      <c r="E4" s="6">
        <f>C4-B4-W1</f>
        <v>0.31597222222222227</v>
      </c>
      <c r="F4" s="7"/>
      <c r="G4" s="10"/>
      <c r="H4" s="4"/>
      <c r="I4" s="11">
        <f>W2-E4</f>
        <v>1.7361111111111049E-2</v>
      </c>
      <c r="J4" s="4"/>
      <c r="K4" s="2"/>
      <c r="L4" s="2"/>
      <c r="M4" s="13" t="s">
        <v>13</v>
      </c>
      <c r="N4" s="13"/>
      <c r="O4" s="11">
        <f>SUM(I1:I30)</f>
        <v>2.0833333333333148E-2</v>
      </c>
      <c r="W4" s="6"/>
    </row>
    <row r="5" spans="1:23" ht="15" thickBot="1" x14ac:dyDescent="0.35">
      <c r="A5" s="1" t="s">
        <v>4</v>
      </c>
      <c r="B5" s="6">
        <v>0.32291666666666669</v>
      </c>
      <c r="C5" s="6">
        <v>0.69097222222222221</v>
      </c>
      <c r="D5" s="4"/>
      <c r="E5" s="6">
        <f>C5-B5-W1</f>
        <v>0.34722222222222221</v>
      </c>
      <c r="F5" s="7"/>
      <c r="G5" s="10">
        <f>E5-W2</f>
        <v>1.3888888888888895E-2</v>
      </c>
      <c r="H5" s="4"/>
      <c r="I5" s="11"/>
      <c r="J5" s="4"/>
      <c r="K5" s="2"/>
      <c r="L5" s="2"/>
      <c r="O5" s="14">
        <f>O3-O4</f>
        <v>9.930555555555598E-2</v>
      </c>
      <c r="W5" s="6"/>
    </row>
    <row r="6" spans="1:23" x14ac:dyDescent="0.3">
      <c r="A6" s="3"/>
      <c r="B6" s="8"/>
      <c r="C6" s="8"/>
      <c r="D6" s="4"/>
      <c r="E6" s="8"/>
      <c r="F6" s="7"/>
      <c r="G6" s="8"/>
      <c r="H6" s="4"/>
      <c r="I6" s="8"/>
      <c r="J6" s="4"/>
      <c r="K6" s="2"/>
      <c r="L6" s="2"/>
      <c r="O6" s="6"/>
      <c r="W6" s="6"/>
    </row>
    <row r="7" spans="1:23" x14ac:dyDescent="0.3">
      <c r="A7" s="1" t="s">
        <v>5</v>
      </c>
      <c r="B7" s="6">
        <v>0.375</v>
      </c>
      <c r="C7" s="6">
        <v>0.72569444444444453</v>
      </c>
      <c r="D7" s="4"/>
      <c r="E7" s="6">
        <f>C7-B7-W1</f>
        <v>0.32986111111111122</v>
      </c>
      <c r="F7" s="7"/>
      <c r="G7" s="10"/>
      <c r="H7" s="4"/>
      <c r="I7" s="11">
        <f>W2-E7</f>
        <v>3.4722222222220989E-3</v>
      </c>
      <c r="J7" s="4"/>
      <c r="K7" s="2"/>
      <c r="L7" s="2"/>
      <c r="O7" s="6"/>
      <c r="W7" s="6"/>
    </row>
    <row r="8" spans="1:23" x14ac:dyDescent="0.3">
      <c r="A8" s="1" t="s">
        <v>6</v>
      </c>
      <c r="B8" s="6">
        <v>0.30555555555555552</v>
      </c>
      <c r="C8" s="6">
        <v>0.68680555555555556</v>
      </c>
      <c r="D8" s="4"/>
      <c r="E8" s="6">
        <f>C8-B8-W1</f>
        <v>0.36041666666666672</v>
      </c>
      <c r="F8" s="7"/>
      <c r="G8" s="10">
        <f>E8-W2</f>
        <v>2.7083333333333404E-2</v>
      </c>
      <c r="H8" s="4"/>
      <c r="I8" s="11"/>
      <c r="J8" s="4"/>
      <c r="K8" s="2"/>
      <c r="L8" s="2"/>
      <c r="O8" s="6"/>
      <c r="W8" s="6"/>
    </row>
    <row r="9" spans="1:23" x14ac:dyDescent="0.3">
      <c r="A9" s="1" t="s">
        <v>8</v>
      </c>
      <c r="B9" s="6">
        <v>0.33333333333333331</v>
      </c>
      <c r="C9" s="6">
        <v>0.6972222222222223</v>
      </c>
      <c r="D9" s="4"/>
      <c r="E9" s="6">
        <f>C9-B9-W1</f>
        <v>0.34305555555555567</v>
      </c>
      <c r="F9" s="7"/>
      <c r="G9" s="10">
        <f>E9-W2</f>
        <v>9.7222222222223542E-3</v>
      </c>
      <c r="H9" s="4"/>
      <c r="I9" s="11"/>
      <c r="J9" s="4"/>
      <c r="K9" s="2"/>
      <c r="L9" s="2"/>
      <c r="O9" s="6"/>
      <c r="W9" s="6"/>
    </row>
    <row r="10" spans="1:23" x14ac:dyDescent="0.3">
      <c r="A10" s="1" t="s">
        <v>9</v>
      </c>
      <c r="B10" s="6">
        <v>0.31944444444444448</v>
      </c>
      <c r="C10" s="6"/>
      <c r="D10" s="4"/>
      <c r="E10" s="6"/>
      <c r="F10" s="7"/>
      <c r="G10" s="10"/>
      <c r="H10" s="4"/>
      <c r="I10" s="11"/>
      <c r="J10" s="4"/>
      <c r="K10" s="2"/>
      <c r="L10" s="2"/>
      <c r="O10" s="6"/>
      <c r="T10" s="5"/>
      <c r="W10" s="6"/>
    </row>
    <row r="11" spans="1:23" x14ac:dyDescent="0.3">
      <c r="A11" s="1" t="s">
        <v>10</v>
      </c>
      <c r="B11" s="6"/>
      <c r="C11" s="6"/>
      <c r="D11" s="4"/>
      <c r="E11" s="6"/>
      <c r="F11" s="7"/>
      <c r="G11" s="10"/>
      <c r="H11" s="4"/>
      <c r="I11" s="11"/>
      <c r="J11" s="4"/>
      <c r="K11" s="2"/>
      <c r="L11" s="2"/>
      <c r="O11" s="6"/>
      <c r="W11" s="6"/>
    </row>
    <row r="12" spans="1:23" x14ac:dyDescent="0.3">
      <c r="A12" s="9"/>
      <c r="B12" s="8"/>
      <c r="C12" s="8"/>
      <c r="D12" s="4"/>
      <c r="E12" s="8"/>
      <c r="F12" s="7"/>
      <c r="G12" s="8"/>
      <c r="H12" s="4"/>
      <c r="I12" s="8"/>
      <c r="J12" s="4"/>
      <c r="K12" s="2"/>
      <c r="L12" s="2"/>
      <c r="O12" s="6"/>
      <c r="W12" s="6"/>
    </row>
    <row r="13" spans="1:23" x14ac:dyDescent="0.3">
      <c r="A13" s="1"/>
      <c r="B13" s="6"/>
      <c r="C13" s="6"/>
      <c r="D13" s="4"/>
      <c r="E13" s="6"/>
      <c r="F13" s="7"/>
      <c r="G13" s="6"/>
      <c r="H13" s="4"/>
      <c r="I13" s="6"/>
      <c r="J13" s="4"/>
      <c r="K13" s="2"/>
      <c r="L13" s="2"/>
      <c r="O13" s="6"/>
      <c r="W13" s="6"/>
    </row>
    <row r="14" spans="1:23" x14ac:dyDescent="0.3">
      <c r="A14" s="1"/>
      <c r="B14" s="6"/>
      <c r="C14" s="6"/>
      <c r="D14" s="4"/>
      <c r="E14" s="6"/>
      <c r="F14" s="7"/>
      <c r="G14" s="6"/>
      <c r="H14" s="4"/>
      <c r="I14" s="6"/>
      <c r="J14" s="4"/>
      <c r="K14" s="2"/>
      <c r="L14" s="2"/>
      <c r="O14" s="6"/>
      <c r="W14" s="6"/>
    </row>
    <row r="15" spans="1:23" x14ac:dyDescent="0.3">
      <c r="A15" s="1"/>
      <c r="B15" s="6"/>
      <c r="C15" s="6"/>
      <c r="D15" s="4"/>
      <c r="E15" s="6"/>
      <c r="F15" s="7"/>
      <c r="G15" s="6"/>
      <c r="H15" s="4"/>
      <c r="I15" s="6"/>
      <c r="J15" s="4"/>
      <c r="K15" s="2"/>
      <c r="L15" s="2"/>
      <c r="O15" s="6"/>
      <c r="W15" s="6"/>
    </row>
    <row r="16" spans="1:23" x14ac:dyDescent="0.3">
      <c r="A16" s="1"/>
      <c r="B16" s="6"/>
      <c r="C16" s="6"/>
      <c r="D16" s="4"/>
      <c r="E16" s="6"/>
      <c r="F16" s="7"/>
      <c r="G16" s="6"/>
      <c r="H16" s="4"/>
      <c r="I16" s="6"/>
      <c r="J16" s="4"/>
      <c r="K16" s="2"/>
      <c r="L16" s="2"/>
      <c r="O16" s="6"/>
      <c r="W16" s="6"/>
    </row>
    <row r="17" spans="1:23" x14ac:dyDescent="0.3">
      <c r="A17" s="1"/>
      <c r="B17" s="6"/>
      <c r="C17" s="6"/>
      <c r="D17" s="4"/>
      <c r="E17" s="6"/>
      <c r="F17" s="7"/>
      <c r="G17" s="6"/>
      <c r="H17" s="4"/>
      <c r="I17" s="6"/>
      <c r="J17" s="4"/>
      <c r="K17" s="2"/>
      <c r="L17" s="2"/>
      <c r="O17" s="6"/>
      <c r="W17" s="6"/>
    </row>
    <row r="18" spans="1:23" x14ac:dyDescent="0.3">
      <c r="A18" s="1"/>
      <c r="B18" s="6"/>
      <c r="C18" s="6"/>
      <c r="D18" s="4"/>
      <c r="E18" s="6"/>
      <c r="F18" s="7"/>
      <c r="G18" s="6"/>
      <c r="H18" s="4"/>
      <c r="I18" s="6"/>
      <c r="J18" s="4"/>
      <c r="K18" s="2"/>
      <c r="L18" s="2"/>
      <c r="O18" s="6"/>
      <c r="W18" s="6"/>
    </row>
    <row r="19" spans="1:23" x14ac:dyDescent="0.3">
      <c r="A19" s="1"/>
      <c r="B19" s="6"/>
      <c r="C19" s="6"/>
      <c r="D19" s="4"/>
      <c r="E19" s="6"/>
      <c r="F19" s="7"/>
      <c r="G19" s="6"/>
      <c r="H19" s="4"/>
      <c r="I19" s="6"/>
      <c r="J19" s="4"/>
      <c r="K19" s="2"/>
      <c r="L19" s="2"/>
      <c r="O19" s="6"/>
      <c r="W19" s="6"/>
    </row>
    <row r="20" spans="1:23" x14ac:dyDescent="0.3">
      <c r="A20" s="1"/>
      <c r="B20" s="6"/>
      <c r="C20" s="6"/>
      <c r="D20" s="4"/>
      <c r="E20" s="6"/>
      <c r="F20" s="7"/>
      <c r="G20" s="6"/>
      <c r="H20" s="4"/>
      <c r="I20" s="6"/>
      <c r="J20" s="4"/>
      <c r="K20" s="2"/>
      <c r="L20" s="2"/>
      <c r="O20" s="6"/>
      <c r="W20" s="6"/>
    </row>
    <row r="21" spans="1:23" x14ac:dyDescent="0.3">
      <c r="A21" s="1"/>
      <c r="B21" s="6"/>
      <c r="C21" s="6"/>
      <c r="D21" s="4"/>
      <c r="E21" s="6"/>
      <c r="F21" s="7"/>
      <c r="G21" s="6"/>
      <c r="H21" s="4"/>
      <c r="I21" s="6"/>
      <c r="J21" s="4"/>
      <c r="K21" s="2"/>
      <c r="L21" s="2"/>
      <c r="O21" s="6"/>
      <c r="W21" s="6"/>
    </row>
    <row r="22" spans="1:23" x14ac:dyDescent="0.3">
      <c r="A22" s="1"/>
      <c r="B22" s="6"/>
      <c r="C22" s="6"/>
      <c r="D22" s="4"/>
      <c r="E22" s="6"/>
      <c r="F22" s="7"/>
      <c r="G22" s="6"/>
      <c r="H22" s="4"/>
      <c r="I22" s="6"/>
      <c r="J22" s="4"/>
      <c r="K22" s="2"/>
      <c r="L22" s="2"/>
      <c r="O22" s="6"/>
      <c r="W22" s="6"/>
    </row>
    <row r="23" spans="1:23" x14ac:dyDescent="0.3">
      <c r="A23" s="1"/>
      <c r="B23" s="6"/>
      <c r="C23" s="6"/>
      <c r="D23" s="4"/>
      <c r="E23" s="6"/>
      <c r="F23" s="7"/>
      <c r="G23" s="6"/>
      <c r="H23" s="4"/>
      <c r="I23" s="6"/>
      <c r="J23" s="4"/>
      <c r="K23" s="2"/>
      <c r="L23" s="2"/>
      <c r="O23" s="6"/>
      <c r="W23" s="6"/>
    </row>
    <row r="24" spans="1:23" x14ac:dyDescent="0.3">
      <c r="A24" s="1"/>
      <c r="B24" s="6"/>
      <c r="C24" s="6"/>
      <c r="D24" s="4"/>
      <c r="E24" s="6"/>
      <c r="F24" s="7"/>
      <c r="G24" s="6"/>
      <c r="H24" s="4"/>
      <c r="I24" s="6"/>
      <c r="J24" s="4"/>
      <c r="K24" s="2"/>
      <c r="L24" s="2"/>
      <c r="O24" s="6"/>
      <c r="W24" s="6"/>
    </row>
    <row r="25" spans="1:23" x14ac:dyDescent="0.3">
      <c r="A25" s="1"/>
      <c r="B25" s="6"/>
      <c r="C25" s="6"/>
      <c r="D25" s="4"/>
      <c r="E25" s="6"/>
      <c r="F25" s="7"/>
      <c r="G25" s="6"/>
      <c r="H25" s="4"/>
      <c r="I25" s="6"/>
      <c r="J25" s="4"/>
      <c r="K25" s="2"/>
      <c r="L25" s="2"/>
      <c r="O25" s="6"/>
      <c r="W25" s="6"/>
    </row>
    <row r="26" spans="1:23" x14ac:dyDescent="0.3">
      <c r="A26" s="1"/>
      <c r="B26" s="6"/>
      <c r="C26" s="6"/>
      <c r="D26" s="4"/>
      <c r="E26" s="6"/>
      <c r="F26" s="7"/>
      <c r="G26" s="6"/>
      <c r="H26" s="4"/>
      <c r="I26" s="6"/>
      <c r="J26" s="4"/>
      <c r="K26" s="2"/>
      <c r="L26" s="2"/>
      <c r="O26" s="6"/>
      <c r="W26" s="6"/>
    </row>
    <row r="27" spans="1:23" x14ac:dyDescent="0.3">
      <c r="A27" s="1"/>
      <c r="B27" s="6"/>
      <c r="C27" s="6"/>
      <c r="D27" s="4"/>
      <c r="E27" s="6"/>
      <c r="F27" s="7"/>
      <c r="G27" s="6"/>
      <c r="H27" s="4"/>
      <c r="I27" s="6"/>
      <c r="J27" s="4"/>
      <c r="K27" s="2"/>
      <c r="L27" s="2"/>
      <c r="O27" s="6"/>
      <c r="W27" s="6"/>
    </row>
    <row r="28" spans="1:23" x14ac:dyDescent="0.3">
      <c r="A28" s="1"/>
      <c r="B28" s="6"/>
      <c r="C28" s="6"/>
      <c r="D28" s="4"/>
      <c r="E28" s="6"/>
      <c r="F28" s="7"/>
      <c r="G28" s="6"/>
      <c r="H28" s="4"/>
      <c r="I28" s="6"/>
      <c r="J28" s="4"/>
      <c r="K28" s="2"/>
      <c r="L28" s="2"/>
      <c r="O28" s="6"/>
      <c r="W28" s="6"/>
    </row>
    <row r="29" spans="1:23" x14ac:dyDescent="0.3">
      <c r="A29" s="1"/>
      <c r="B29" s="6"/>
      <c r="C29" s="6"/>
      <c r="D29" s="4"/>
      <c r="E29" s="6"/>
      <c r="F29" s="7"/>
      <c r="G29" s="6"/>
      <c r="H29" s="4"/>
      <c r="I29" s="6"/>
      <c r="J29" s="4"/>
      <c r="K29" s="2"/>
      <c r="L29" s="2"/>
      <c r="O29" s="6"/>
      <c r="W29" s="6"/>
    </row>
    <row r="30" spans="1:23" x14ac:dyDescent="0.3">
      <c r="A30" s="1"/>
      <c r="B30" s="6"/>
      <c r="C30" s="6"/>
      <c r="D30" s="4"/>
      <c r="E30" s="6"/>
      <c r="F30" s="7"/>
      <c r="G30" s="6"/>
      <c r="H30" s="4"/>
      <c r="I30" s="6"/>
      <c r="J30" s="4"/>
      <c r="K30" s="2"/>
      <c r="L30" s="2"/>
      <c r="O30" s="6"/>
      <c r="W30" s="6"/>
    </row>
    <row r="31" spans="1:23" x14ac:dyDescent="0.3">
      <c r="A31" s="1"/>
      <c r="B31" s="6"/>
      <c r="C31" s="6"/>
      <c r="D31" s="4"/>
      <c r="E31" s="6"/>
      <c r="F31" s="7"/>
      <c r="G31" s="6"/>
      <c r="H31" s="4"/>
      <c r="I31" s="6"/>
      <c r="J31" s="4"/>
      <c r="K31" s="2"/>
      <c r="L31" s="2"/>
      <c r="O31" s="6"/>
      <c r="W31" s="6"/>
    </row>
    <row r="32" spans="1:23" x14ac:dyDescent="0.3">
      <c r="A32" s="1"/>
      <c r="B32" s="6"/>
      <c r="C32" s="6"/>
      <c r="D32" s="4"/>
      <c r="E32" s="6"/>
      <c r="F32" s="7"/>
      <c r="G32" s="6"/>
      <c r="H32" s="4"/>
      <c r="I32" s="6"/>
      <c r="J32" s="4"/>
      <c r="K32" s="2"/>
      <c r="L32" s="2"/>
      <c r="O32" s="6"/>
      <c r="W32" s="6"/>
    </row>
    <row r="33" spans="1:23" x14ac:dyDescent="0.3">
      <c r="A33" s="1"/>
      <c r="B33" s="6"/>
      <c r="C33" s="6"/>
      <c r="D33" s="4"/>
      <c r="E33" s="6"/>
      <c r="F33" s="7"/>
      <c r="G33" s="6"/>
      <c r="H33" s="4"/>
      <c r="I33" s="6"/>
      <c r="J33" s="4"/>
      <c r="K33" s="2"/>
      <c r="L33" s="2"/>
      <c r="O33" s="6"/>
      <c r="W33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L39"/>
  <sheetViews>
    <sheetView tabSelected="1" workbookViewId="0">
      <selection activeCell="G8" sqref="G8"/>
    </sheetView>
  </sheetViews>
  <sheetFormatPr defaultRowHeight="14.4" x14ac:dyDescent="0.3"/>
  <cols>
    <col min="1" max="8" width="13"/>
    <col min="11" max="12" width="15.77734375" style="6" customWidth="1"/>
  </cols>
  <sheetData>
    <row r="1" spans="2:12" ht="15" thickBot="1" x14ac:dyDescent="0.35">
      <c r="G1" s="15" t="s">
        <v>14</v>
      </c>
      <c r="H1" s="16" t="s">
        <v>15</v>
      </c>
    </row>
    <row r="2" spans="2:12" ht="15" thickBot="1" x14ac:dyDescent="0.35">
      <c r="G2" s="17" t="s">
        <v>16</v>
      </c>
      <c r="H2" s="18">
        <v>2016</v>
      </c>
    </row>
    <row r="5" spans="2:12" x14ac:dyDescent="0.3">
      <c r="C5" s="39"/>
      <c r="D5" s="39"/>
      <c r="E5" s="39"/>
    </row>
    <row r="6" spans="2:12" ht="15" thickBot="1" x14ac:dyDescent="0.35"/>
    <row r="7" spans="2:12" ht="15" thickBot="1" x14ac:dyDescent="0.35">
      <c r="B7" s="19" t="s">
        <v>17</v>
      </c>
      <c r="C7" s="19" t="s">
        <v>18</v>
      </c>
      <c r="D7" s="29" t="s">
        <v>19</v>
      </c>
      <c r="E7" s="29" t="s">
        <v>20</v>
      </c>
      <c r="F7" s="29" t="s">
        <v>19</v>
      </c>
      <c r="G7" s="29" t="s">
        <v>20</v>
      </c>
      <c r="H7" s="29" t="s">
        <v>21</v>
      </c>
      <c r="K7" s="31" t="s">
        <v>22</v>
      </c>
      <c r="L7" s="32" t="s">
        <v>23</v>
      </c>
    </row>
    <row r="8" spans="2:12" ht="15" thickBot="1" x14ac:dyDescent="0.35">
      <c r="B8" s="20">
        <f>DATE(An,1,1)</f>
        <v>42370</v>
      </c>
      <c r="C8" s="21">
        <f>B8</f>
        <v>42370</v>
      </c>
      <c r="D8" s="22">
        <v>0.3125</v>
      </c>
      <c r="E8" s="23">
        <v>0.54166666666666663</v>
      </c>
      <c r="F8" s="22">
        <v>0.5625</v>
      </c>
      <c r="G8" s="22">
        <v>0.70833333333333337</v>
      </c>
      <c r="H8" s="24">
        <f>SUM(E8-D8,G8-F8)</f>
        <v>0.375</v>
      </c>
      <c r="J8" t="str">
        <f>IF((H8&lt;8)," ")</f>
        <v xml:space="preserve"> </v>
      </c>
      <c r="K8" s="33">
        <v>4.1666666666666685E-2</v>
      </c>
      <c r="L8" s="34">
        <v>5.5511151231257827E-17</v>
      </c>
    </row>
    <row r="9" spans="2:12" ht="15" thickBot="1" x14ac:dyDescent="0.35">
      <c r="B9" s="25">
        <f>B8+1</f>
        <v>42371</v>
      </c>
      <c r="C9" s="21">
        <f t="shared" ref="C9:C35" si="0">B9</f>
        <v>42371</v>
      </c>
      <c r="D9" s="22"/>
      <c r="E9" s="23"/>
      <c r="F9" s="22"/>
      <c r="G9" s="22"/>
      <c r="H9" s="24">
        <f>SUM(E9-D9,G9-F9)</f>
        <v>0</v>
      </c>
      <c r="K9" s="35"/>
      <c r="L9" s="36"/>
    </row>
    <row r="10" spans="2:12" ht="15" thickBot="1" x14ac:dyDescent="0.35">
      <c r="B10" s="25">
        <f t="shared" ref="B10:B32" si="1">B9+1</f>
        <v>42372</v>
      </c>
      <c r="C10" s="21">
        <f t="shared" si="0"/>
        <v>42372</v>
      </c>
      <c r="D10" s="22"/>
      <c r="E10" s="23"/>
      <c r="F10" s="22"/>
      <c r="G10" s="22"/>
      <c r="H10" s="24">
        <f t="shared" ref="H10:H36" si="2">SUM(E10-D10,G10-F10)</f>
        <v>0</v>
      </c>
      <c r="K10" s="35"/>
      <c r="L10" s="36"/>
    </row>
    <row r="11" spans="2:12" ht="15" thickBot="1" x14ac:dyDescent="0.35">
      <c r="B11" s="25">
        <f t="shared" si="1"/>
        <v>42373</v>
      </c>
      <c r="C11" s="21">
        <f t="shared" si="0"/>
        <v>42373</v>
      </c>
      <c r="D11" s="22"/>
      <c r="E11" s="23"/>
      <c r="F11" s="22"/>
      <c r="G11" s="22"/>
      <c r="H11" s="24">
        <f t="shared" si="2"/>
        <v>0</v>
      </c>
      <c r="K11" s="35"/>
      <c r="L11" s="36"/>
    </row>
    <row r="12" spans="2:12" ht="15" thickBot="1" x14ac:dyDescent="0.35">
      <c r="B12" s="25">
        <f t="shared" si="1"/>
        <v>42374</v>
      </c>
      <c r="C12" s="21">
        <f t="shared" si="0"/>
        <v>42374</v>
      </c>
      <c r="D12" s="22"/>
      <c r="E12" s="23"/>
      <c r="F12" s="22"/>
      <c r="G12" s="22"/>
      <c r="H12" s="24">
        <f t="shared" si="2"/>
        <v>0</v>
      </c>
      <c r="K12" s="35"/>
      <c r="L12" s="36"/>
    </row>
    <row r="13" spans="2:12" ht="15" thickBot="1" x14ac:dyDescent="0.35">
      <c r="B13" s="25">
        <f t="shared" si="1"/>
        <v>42375</v>
      </c>
      <c r="C13" s="21">
        <f t="shared" si="0"/>
        <v>42375</v>
      </c>
      <c r="D13" s="22"/>
      <c r="E13" s="23"/>
      <c r="F13" s="22"/>
      <c r="G13" s="22"/>
      <c r="H13" s="24">
        <f t="shared" si="2"/>
        <v>0</v>
      </c>
      <c r="K13" s="35"/>
      <c r="L13" s="36"/>
    </row>
    <row r="14" spans="2:12" ht="15" thickBot="1" x14ac:dyDescent="0.35">
      <c r="B14" s="25">
        <f t="shared" si="1"/>
        <v>42376</v>
      </c>
      <c r="C14" s="21">
        <f t="shared" si="0"/>
        <v>42376</v>
      </c>
      <c r="D14" s="22"/>
      <c r="E14" s="23"/>
      <c r="F14" s="22"/>
      <c r="G14" s="22"/>
      <c r="H14" s="24">
        <f t="shared" si="2"/>
        <v>0</v>
      </c>
      <c r="K14" s="35"/>
      <c r="L14" s="36"/>
    </row>
    <row r="15" spans="2:12" ht="15" thickBot="1" x14ac:dyDescent="0.35">
      <c r="B15" s="25">
        <f t="shared" si="1"/>
        <v>42377</v>
      </c>
      <c r="C15" s="21">
        <f t="shared" si="0"/>
        <v>42377</v>
      </c>
      <c r="D15" s="22"/>
      <c r="E15" s="23"/>
      <c r="F15" s="22"/>
      <c r="G15" s="22"/>
      <c r="H15" s="24">
        <f t="shared" si="2"/>
        <v>0</v>
      </c>
      <c r="K15" s="35"/>
      <c r="L15" s="36"/>
    </row>
    <row r="16" spans="2:12" ht="15" thickBot="1" x14ac:dyDescent="0.35">
      <c r="B16" s="25">
        <f t="shared" si="1"/>
        <v>42378</v>
      </c>
      <c r="C16" s="21">
        <f t="shared" si="0"/>
        <v>42378</v>
      </c>
      <c r="D16" s="22"/>
      <c r="E16" s="23"/>
      <c r="F16" s="22"/>
      <c r="G16" s="22"/>
      <c r="H16" s="24">
        <f t="shared" si="2"/>
        <v>0</v>
      </c>
      <c r="K16" s="35"/>
      <c r="L16" s="36"/>
    </row>
    <row r="17" spans="2:12" ht="15" thickBot="1" x14ac:dyDescent="0.35">
      <c r="B17" s="25">
        <f t="shared" si="1"/>
        <v>42379</v>
      </c>
      <c r="C17" s="21">
        <f t="shared" si="0"/>
        <v>42379</v>
      </c>
      <c r="D17" s="22"/>
      <c r="E17" s="23"/>
      <c r="F17" s="22"/>
      <c r="G17" s="22"/>
      <c r="H17" s="24">
        <f t="shared" si="2"/>
        <v>0</v>
      </c>
      <c r="K17" s="35"/>
      <c r="L17" s="36"/>
    </row>
    <row r="18" spans="2:12" ht="15" thickBot="1" x14ac:dyDescent="0.35">
      <c r="B18" s="25">
        <f t="shared" si="1"/>
        <v>42380</v>
      </c>
      <c r="C18" s="21">
        <f t="shared" si="0"/>
        <v>42380</v>
      </c>
      <c r="D18" s="22"/>
      <c r="E18" s="23"/>
      <c r="F18" s="22"/>
      <c r="G18" s="22"/>
      <c r="H18" s="24">
        <f t="shared" si="2"/>
        <v>0</v>
      </c>
      <c r="K18" s="35"/>
      <c r="L18" s="36"/>
    </row>
    <row r="19" spans="2:12" ht="15" thickBot="1" x14ac:dyDescent="0.35">
      <c r="B19" s="25">
        <f t="shared" si="1"/>
        <v>42381</v>
      </c>
      <c r="C19" s="21">
        <f t="shared" si="0"/>
        <v>42381</v>
      </c>
      <c r="D19" s="22"/>
      <c r="E19" s="23"/>
      <c r="F19" s="22"/>
      <c r="G19" s="22"/>
      <c r="H19" s="24">
        <f t="shared" si="2"/>
        <v>0</v>
      </c>
      <c r="K19" s="35"/>
      <c r="L19" s="36"/>
    </row>
    <row r="20" spans="2:12" ht="15" thickBot="1" x14ac:dyDescent="0.35">
      <c r="B20" s="25">
        <f t="shared" si="1"/>
        <v>42382</v>
      </c>
      <c r="C20" s="21">
        <f t="shared" si="0"/>
        <v>42382</v>
      </c>
      <c r="D20" s="22"/>
      <c r="E20" s="23"/>
      <c r="F20" s="22"/>
      <c r="G20" s="22"/>
      <c r="H20" s="24">
        <f t="shared" si="2"/>
        <v>0</v>
      </c>
      <c r="K20" s="35"/>
      <c r="L20" s="36"/>
    </row>
    <row r="21" spans="2:12" ht="15" thickBot="1" x14ac:dyDescent="0.35">
      <c r="B21" s="25">
        <f t="shared" si="1"/>
        <v>42383</v>
      </c>
      <c r="C21" s="21">
        <f t="shared" si="0"/>
        <v>42383</v>
      </c>
      <c r="D21" s="22"/>
      <c r="E21" s="23"/>
      <c r="F21" s="22"/>
      <c r="G21" s="22"/>
      <c r="H21" s="24">
        <f t="shared" si="2"/>
        <v>0</v>
      </c>
      <c r="K21" s="35"/>
      <c r="L21" s="36"/>
    </row>
    <row r="22" spans="2:12" ht="15" thickBot="1" x14ac:dyDescent="0.35">
      <c r="B22" s="25">
        <f t="shared" si="1"/>
        <v>42384</v>
      </c>
      <c r="C22" s="21">
        <f t="shared" si="0"/>
        <v>42384</v>
      </c>
      <c r="D22" s="22"/>
      <c r="E22" s="23"/>
      <c r="F22" s="22"/>
      <c r="G22" s="22"/>
      <c r="H22" s="24">
        <f t="shared" si="2"/>
        <v>0</v>
      </c>
      <c r="K22" s="35"/>
      <c r="L22" s="36"/>
    </row>
    <row r="23" spans="2:12" ht="15" thickBot="1" x14ac:dyDescent="0.35">
      <c r="B23" s="25">
        <f t="shared" si="1"/>
        <v>42385</v>
      </c>
      <c r="C23" s="21">
        <f t="shared" si="0"/>
        <v>42385</v>
      </c>
      <c r="D23" s="22"/>
      <c r="E23" s="23"/>
      <c r="F23" s="22"/>
      <c r="G23" s="22"/>
      <c r="H23" s="24">
        <f t="shared" si="2"/>
        <v>0</v>
      </c>
      <c r="K23" s="35"/>
      <c r="L23" s="36"/>
    </row>
    <row r="24" spans="2:12" ht="15" thickBot="1" x14ac:dyDescent="0.35">
      <c r="B24" s="25">
        <f t="shared" si="1"/>
        <v>42386</v>
      </c>
      <c r="C24" s="21">
        <f t="shared" si="0"/>
        <v>42386</v>
      </c>
      <c r="D24" s="22"/>
      <c r="E24" s="23"/>
      <c r="F24" s="22"/>
      <c r="G24" s="22"/>
      <c r="H24" s="24">
        <f t="shared" si="2"/>
        <v>0</v>
      </c>
      <c r="K24" s="35"/>
      <c r="L24" s="36"/>
    </row>
    <row r="25" spans="2:12" ht="15" thickBot="1" x14ac:dyDescent="0.35">
      <c r="B25" s="25">
        <f t="shared" si="1"/>
        <v>42387</v>
      </c>
      <c r="C25" s="21">
        <f t="shared" si="0"/>
        <v>42387</v>
      </c>
      <c r="D25" s="22"/>
      <c r="E25" s="23"/>
      <c r="F25" s="22"/>
      <c r="G25" s="22"/>
      <c r="H25" s="24">
        <f t="shared" si="2"/>
        <v>0</v>
      </c>
      <c r="K25" s="35"/>
      <c r="L25" s="36"/>
    </row>
    <row r="26" spans="2:12" ht="15" thickBot="1" x14ac:dyDescent="0.35">
      <c r="B26" s="25">
        <f t="shared" si="1"/>
        <v>42388</v>
      </c>
      <c r="C26" s="21">
        <f t="shared" si="0"/>
        <v>42388</v>
      </c>
      <c r="D26" s="22"/>
      <c r="E26" s="23"/>
      <c r="F26" s="22"/>
      <c r="G26" s="22"/>
      <c r="H26" s="24">
        <f t="shared" si="2"/>
        <v>0</v>
      </c>
      <c r="K26" s="35"/>
      <c r="L26" s="36"/>
    </row>
    <row r="27" spans="2:12" ht="15" thickBot="1" x14ac:dyDescent="0.35">
      <c r="B27" s="25">
        <f t="shared" si="1"/>
        <v>42389</v>
      </c>
      <c r="C27" s="21">
        <f t="shared" si="0"/>
        <v>42389</v>
      </c>
      <c r="D27" s="22"/>
      <c r="E27" s="23"/>
      <c r="F27" s="22"/>
      <c r="G27" s="22"/>
      <c r="H27" s="24">
        <f t="shared" si="2"/>
        <v>0</v>
      </c>
      <c r="K27" s="35"/>
      <c r="L27" s="36"/>
    </row>
    <row r="28" spans="2:12" ht="15" thickBot="1" x14ac:dyDescent="0.35">
      <c r="B28" s="25">
        <f t="shared" si="1"/>
        <v>42390</v>
      </c>
      <c r="C28" s="21">
        <f t="shared" si="0"/>
        <v>42390</v>
      </c>
      <c r="D28" s="22"/>
      <c r="E28" s="23"/>
      <c r="F28" s="22"/>
      <c r="G28" s="22"/>
      <c r="H28" s="24">
        <f t="shared" si="2"/>
        <v>0</v>
      </c>
      <c r="K28" s="35"/>
      <c r="L28" s="36"/>
    </row>
    <row r="29" spans="2:12" ht="15" thickBot="1" x14ac:dyDescent="0.35">
      <c r="B29" s="25">
        <f t="shared" si="1"/>
        <v>42391</v>
      </c>
      <c r="C29" s="21">
        <f t="shared" si="0"/>
        <v>42391</v>
      </c>
      <c r="D29" s="22"/>
      <c r="E29" s="23"/>
      <c r="F29" s="22"/>
      <c r="G29" s="22"/>
      <c r="H29" s="24">
        <f t="shared" si="2"/>
        <v>0</v>
      </c>
      <c r="K29" s="35"/>
      <c r="L29" s="36"/>
    </row>
    <row r="30" spans="2:12" ht="15" thickBot="1" x14ac:dyDescent="0.35">
      <c r="B30" s="25">
        <f t="shared" si="1"/>
        <v>42392</v>
      </c>
      <c r="C30" s="21">
        <f t="shared" si="0"/>
        <v>42392</v>
      </c>
      <c r="D30" s="22"/>
      <c r="E30" s="23"/>
      <c r="F30" s="22"/>
      <c r="G30" s="22"/>
      <c r="H30" s="24">
        <f t="shared" si="2"/>
        <v>0</v>
      </c>
      <c r="K30" s="35"/>
      <c r="L30" s="36"/>
    </row>
    <row r="31" spans="2:12" ht="15" thickBot="1" x14ac:dyDescent="0.35">
      <c r="B31" s="25">
        <f t="shared" si="1"/>
        <v>42393</v>
      </c>
      <c r="C31" s="21">
        <f t="shared" si="0"/>
        <v>42393</v>
      </c>
      <c r="D31" s="22"/>
      <c r="E31" s="23"/>
      <c r="F31" s="22"/>
      <c r="G31" s="22"/>
      <c r="H31" s="24">
        <f t="shared" si="2"/>
        <v>0</v>
      </c>
      <c r="K31" s="35"/>
      <c r="L31" s="36"/>
    </row>
    <row r="32" spans="2:12" ht="15" thickBot="1" x14ac:dyDescent="0.35">
      <c r="B32" s="25">
        <f t="shared" si="1"/>
        <v>42394</v>
      </c>
      <c r="C32" s="21">
        <f t="shared" si="0"/>
        <v>42394</v>
      </c>
      <c r="D32" s="22"/>
      <c r="E32" s="23"/>
      <c r="F32" s="22"/>
      <c r="G32" s="22"/>
      <c r="H32" s="24">
        <f t="shared" si="2"/>
        <v>0</v>
      </c>
      <c r="K32" s="35"/>
      <c r="L32" s="36"/>
    </row>
    <row r="33" spans="2:12" ht="15" thickBot="1" x14ac:dyDescent="0.35">
      <c r="B33" s="25">
        <f>B32+1</f>
        <v>42395</v>
      </c>
      <c r="C33" s="21">
        <f t="shared" si="0"/>
        <v>42395</v>
      </c>
      <c r="D33" s="22"/>
      <c r="E33" s="23"/>
      <c r="F33" s="22"/>
      <c r="G33" s="22"/>
      <c r="H33" s="24">
        <f t="shared" si="2"/>
        <v>0</v>
      </c>
      <c r="K33" s="35"/>
      <c r="L33" s="36"/>
    </row>
    <row r="34" spans="2:12" ht="15" thickBot="1" x14ac:dyDescent="0.35">
      <c r="B34" s="25">
        <f>B33+1</f>
        <v>42396</v>
      </c>
      <c r="C34" s="21">
        <f t="shared" si="0"/>
        <v>42396</v>
      </c>
      <c r="D34" s="22"/>
      <c r="E34" s="23"/>
      <c r="F34" s="22"/>
      <c r="G34" s="22"/>
      <c r="H34" s="24">
        <f>SUM(E34-D34,G34-F34)</f>
        <v>0</v>
      </c>
      <c r="K34" s="35"/>
      <c r="L34" s="36"/>
    </row>
    <row r="35" spans="2:12" ht="15" thickBot="1" x14ac:dyDescent="0.35">
      <c r="B35" s="25">
        <f>B34+1</f>
        <v>42397</v>
      </c>
      <c r="C35" s="21">
        <f t="shared" si="0"/>
        <v>42397</v>
      </c>
      <c r="D35" s="22"/>
      <c r="E35" s="23"/>
      <c r="F35" s="22"/>
      <c r="G35" s="22"/>
      <c r="H35" s="24">
        <f t="shared" si="2"/>
        <v>0</v>
      </c>
      <c r="K35" s="35"/>
      <c r="L35" s="36"/>
    </row>
    <row r="36" spans="2:12" ht="15" thickBot="1" x14ac:dyDescent="0.35">
      <c r="B36" s="25">
        <f>IF(MONTH($B$35+1)=MONTH($B$35),$B$35+1,"")</f>
        <v>42398</v>
      </c>
      <c r="C36" s="21">
        <f>IF(B36="","",C35+1)</f>
        <v>42398</v>
      </c>
      <c r="D36" s="22"/>
      <c r="E36" s="23"/>
      <c r="F36" s="22"/>
      <c r="G36" s="22"/>
      <c r="H36" s="24">
        <f t="shared" si="2"/>
        <v>0</v>
      </c>
      <c r="K36" s="35"/>
      <c r="L36" s="36"/>
    </row>
    <row r="37" spans="2:12" ht="15" thickBot="1" x14ac:dyDescent="0.35">
      <c r="B37" s="25">
        <f>IF(MONTH($B$35+2)=MONTH($B$35),$B$35+2,"")</f>
        <v>42399</v>
      </c>
      <c r="C37" s="21">
        <f>IF(B37="","",C36+1)</f>
        <v>42399</v>
      </c>
      <c r="D37" s="22"/>
      <c r="E37" s="23"/>
      <c r="F37" s="22"/>
      <c r="G37" s="22"/>
      <c r="H37" s="24">
        <f>SUM(E37-D37,G37-F37)</f>
        <v>0</v>
      </c>
      <c r="K37" s="35"/>
      <c r="L37" s="36"/>
    </row>
    <row r="38" spans="2:12" ht="15" thickBot="1" x14ac:dyDescent="0.35">
      <c r="B38" s="25">
        <f>IF(MONTH($B$35+3)=MONTH($B$35),$B$35+3,"")</f>
        <v>42400</v>
      </c>
      <c r="C38" s="21">
        <f>IF(B38="","",C37+1)</f>
        <v>42400</v>
      </c>
      <c r="D38" s="22"/>
      <c r="E38" s="23"/>
      <c r="F38" s="22"/>
      <c r="G38" s="22"/>
      <c r="H38" s="24">
        <f>SUM(E38-D38,G38-F38)</f>
        <v>0</v>
      </c>
      <c r="K38" s="37"/>
      <c r="L38" s="38"/>
    </row>
    <row r="39" spans="2:12" ht="15" thickBot="1" x14ac:dyDescent="0.35">
      <c r="B39" s="26"/>
      <c r="C39" s="26"/>
      <c r="G39" s="27"/>
      <c r="H39" s="28">
        <f>SUM(H8:H38)</f>
        <v>0.375</v>
      </c>
    </row>
  </sheetData>
  <mergeCells count="1">
    <mergeCell ref="C5:E5"/>
  </mergeCells>
  <conditionalFormatting sqref="E9:F9">
    <cfRule type="expression" dxfId="7" priority="7" stopIfTrue="1">
      <formula>COUNTIF(Fériés,$B9)&gt;0</formula>
    </cfRule>
    <cfRule type="expression" dxfId="6" priority="8" stopIfTrue="1">
      <formula>WEEKDAY($B9,2)&gt;5</formula>
    </cfRule>
  </conditionalFormatting>
  <conditionalFormatting sqref="D13:G13">
    <cfRule type="expression" dxfId="5" priority="3" stopIfTrue="1">
      <formula>COUNTIF(Fériés,$B13)&gt;0</formula>
    </cfRule>
    <cfRule type="expression" dxfId="4" priority="4" stopIfTrue="1">
      <formula>WEEKDAY($B13,2)&gt;5</formula>
    </cfRule>
  </conditionalFormatting>
  <conditionalFormatting sqref="D14:G14">
    <cfRule type="expression" dxfId="3" priority="1" stopIfTrue="1">
      <formula>COUNTIF(Fériés,$B14)&gt;0</formula>
    </cfRule>
    <cfRule type="expression" dxfId="2" priority="2" stopIfTrue="1">
      <formula>WEEKDAY($B14,2)&gt;5</formula>
    </cfRule>
  </conditionalFormatting>
  <conditionalFormatting sqref="B8:H12 B15:H38 B13:C14 H13:H14 K8:L38">
    <cfRule type="expression" dxfId="1" priority="5" stopIfTrue="1">
      <formula>COUNTIF(Fériés,$B8)&gt;0</formula>
    </cfRule>
    <cfRule type="expression" dxfId="0" priority="6" stopIfTrue="1">
      <formula>WEEKDAY($B8,2)&gt;5</formula>
    </cfRule>
  </conditionalFormatting>
  <dataValidations disablePrompts="1" count="2">
    <dataValidation type="list" allowBlank="1" showInputMessage="1" showErrorMessage="1" sqref="H2">
      <formula1>"2015,2016,2017,2018,2019,2020,2021,2022,2023,2024,2025"</formula1>
    </dataValidation>
    <dataValidation type="list" allowBlank="1" showInputMessage="1" showErrorMessage="1" sqref="G2">
      <formula1>"Janvier,Février,Mars,Avril,Mai,Juin,Juillet,Août,Septembre,Octobre,Novembre,Décembre"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4.4" x14ac:dyDescent="0.3"/>
  <sheetData>
    <row r="1" spans="1:1" x14ac:dyDescent="0.3">
      <c r="A1" s="30">
        <v>0.33333333333333331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janvier</vt:lpstr>
      <vt:lpstr>recap</vt:lpstr>
      <vt:lpstr>An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LAUNAY Sebastien (OIB)</dc:creator>
  <cp:lastModifiedBy>LAUNAY Sebastien (OIB)</cp:lastModifiedBy>
  <dcterms:created xsi:type="dcterms:W3CDTF">2016-04-12T05:18:13Z</dcterms:created>
  <dcterms:modified xsi:type="dcterms:W3CDTF">2016-04-14T14:22:35Z</dcterms:modified>
</cp:coreProperties>
</file>