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4000" windowHeight="9735"/>
  </bookViews>
  <sheets>
    <sheet name="Recap" sheetId="1" r:id="rId1"/>
    <sheet name="sem1" sheetId="2" r:id="rId2"/>
    <sheet name="sem2" sheetId="3" r:id="rId3"/>
    <sheet name="sem3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2" i="2" l="1"/>
  <c r="AN3" i="2" s="1"/>
  <c r="AN4" i="2" s="1"/>
  <c r="AN5" i="2" s="1"/>
  <c r="AN6" i="2" s="1"/>
  <c r="AN7" i="2" s="1"/>
  <c r="AN8" i="2" s="1"/>
  <c r="AN9" i="2" s="1"/>
  <c r="AN10" i="2" s="1"/>
  <c r="AN11" i="2" s="1"/>
  <c r="AN12" i="2" s="1"/>
  <c r="AN13" i="2" s="1"/>
  <c r="AN14" i="2" s="1"/>
  <c r="AN15" i="2" s="1"/>
  <c r="AN16" i="2" s="1"/>
  <c r="AN17" i="2" s="1"/>
  <c r="AN18" i="2" s="1"/>
  <c r="AN19" i="2" s="1"/>
  <c r="AN20" i="2" s="1"/>
  <c r="AM2" i="2"/>
  <c r="AL2" i="2"/>
  <c r="AL3" i="2" s="1"/>
  <c r="AK2" i="2"/>
  <c r="AJ2" i="2"/>
  <c r="AJ3" i="2" s="1"/>
  <c r="AI2" i="2"/>
  <c r="AH2" i="2"/>
  <c r="AH3" i="2" s="1"/>
  <c r="AG2" i="2"/>
  <c r="AF2" i="2"/>
  <c r="AF3" i="2" s="1"/>
  <c r="AD2" i="2"/>
  <c r="AC2" i="2" s="1"/>
  <c r="AD3" i="2"/>
  <c r="AC3" i="2" s="1"/>
  <c r="AD4" i="2"/>
  <c r="AC4" i="2" s="1"/>
  <c r="AD5" i="2"/>
  <c r="AC5" i="2" s="1"/>
  <c r="AD6" i="2"/>
  <c r="AC6" i="2" s="1"/>
  <c r="AD7" i="2"/>
  <c r="AC7" i="2" s="1"/>
  <c r="AD8" i="2"/>
  <c r="AC8" i="2" s="1"/>
  <c r="AD9" i="2"/>
  <c r="AC9" i="2" s="1"/>
  <c r="AD10" i="2"/>
  <c r="AC10" i="2" s="1"/>
  <c r="AD11" i="2"/>
  <c r="AC11" i="2" s="1"/>
  <c r="AD12" i="2"/>
  <c r="AC12" i="2" s="1"/>
  <c r="AD13" i="2"/>
  <c r="AC13" i="2" s="1"/>
  <c r="AD14" i="2"/>
  <c r="AC14" i="2" s="1"/>
  <c r="AD15" i="2"/>
  <c r="AC15" i="2" s="1"/>
  <c r="AD16" i="2"/>
  <c r="AC16" i="2" s="1"/>
  <c r="AD17" i="2"/>
  <c r="AC17" i="2" s="1"/>
  <c r="AB2" i="2"/>
  <c r="C3" i="1" l="1"/>
  <c r="C5" i="1"/>
  <c r="C6" i="1"/>
  <c r="E3" i="1"/>
  <c r="F3" i="1"/>
  <c r="G3" i="1"/>
  <c r="H3" i="1"/>
  <c r="AE3" i="2"/>
  <c r="AF4" i="2"/>
  <c r="AG3" i="2"/>
  <c r="E4" i="1" s="1"/>
  <c r="AH4" i="2"/>
  <c r="AE2" i="2"/>
  <c r="AM3" i="2"/>
  <c r="H4" i="1" s="1"/>
  <c r="AL4" i="2"/>
  <c r="AK3" i="2"/>
  <c r="G4" i="1" s="1"/>
  <c r="AJ4" i="2"/>
  <c r="AI3" i="2"/>
  <c r="AD18" i="2"/>
  <c r="AA2" i="2"/>
  <c r="C2" i="2"/>
  <c r="AB3" i="2"/>
  <c r="AA3" i="2" s="1"/>
  <c r="AB4" i="2"/>
  <c r="AA4" i="2" s="1"/>
  <c r="AB5" i="2"/>
  <c r="AA5" i="2" s="1"/>
  <c r="AB6" i="2"/>
  <c r="AA6" i="2" s="1"/>
  <c r="AB7" i="2"/>
  <c r="AA7" i="2" s="1"/>
  <c r="AB8" i="2"/>
  <c r="AA8" i="2" s="1"/>
  <c r="AB9" i="2"/>
  <c r="AA9" i="2" s="1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7" i="2"/>
  <c r="AB48" i="2"/>
  <c r="AB49" i="2"/>
  <c r="AB50" i="2"/>
  <c r="AB51" i="2"/>
  <c r="AF1" i="2"/>
  <c r="AH1" i="2"/>
  <c r="AJ1" i="2"/>
  <c r="AL1" i="2"/>
  <c r="AN1" i="2"/>
  <c r="AD1" i="2"/>
  <c r="AB1" i="2"/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D4" i="1"/>
  <c r="D9" i="1"/>
  <c r="B3" i="1"/>
  <c r="AG4" i="2"/>
  <c r="AH5" i="2"/>
  <c r="AE4" i="2"/>
  <c r="AF5" i="2"/>
  <c r="AM4" i="2"/>
  <c r="AL5" i="2"/>
  <c r="AK4" i="2"/>
  <c r="AJ5" i="2"/>
  <c r="AI4" i="2"/>
  <c r="AD19" i="2"/>
  <c r="AC18" i="2"/>
  <c r="C3" i="2"/>
  <c r="C4" i="2"/>
  <c r="E5" i="1" l="1"/>
  <c r="F5" i="1"/>
  <c r="G5" i="1"/>
  <c r="H5" i="1"/>
  <c r="D10" i="1"/>
  <c r="AE5" i="2"/>
  <c r="AF6" i="2"/>
  <c r="AG5" i="2"/>
  <c r="AH6" i="2"/>
  <c r="AM5" i="2"/>
  <c r="AL6" i="2"/>
  <c r="AK5" i="2"/>
  <c r="AJ6" i="2"/>
  <c r="AI5" i="2"/>
  <c r="AD20" i="2"/>
  <c r="AC20" i="2" s="1"/>
  <c r="AC19" i="2"/>
  <c r="C4" i="1" s="1"/>
  <c r="C16" i="1" l="1"/>
  <c r="C17" i="1"/>
  <c r="C18" i="1"/>
  <c r="C19" i="1"/>
  <c r="C20" i="1"/>
  <c r="C21" i="1"/>
  <c r="C15" i="1"/>
  <c r="C14" i="1"/>
  <c r="C13" i="1"/>
  <c r="C12" i="1"/>
  <c r="C11" i="1"/>
  <c r="C10" i="1"/>
  <c r="C9" i="1"/>
  <c r="C8" i="1"/>
  <c r="C7" i="1"/>
  <c r="AG6" i="2"/>
  <c r="AH7" i="2"/>
  <c r="AE6" i="2"/>
  <c r="AF7" i="2"/>
  <c r="AM6" i="2"/>
  <c r="AL7" i="2"/>
  <c r="AK6" i="2"/>
  <c r="AJ7" i="2"/>
  <c r="AI6" i="2"/>
  <c r="I4" i="1"/>
  <c r="J4" i="1"/>
  <c r="K4" i="1"/>
  <c r="L4" i="1"/>
  <c r="M4" i="1"/>
  <c r="N4" i="1"/>
  <c r="O4" i="1"/>
  <c r="I5" i="1"/>
  <c r="J5" i="1"/>
  <c r="K5" i="1"/>
  <c r="L5" i="1"/>
  <c r="M5" i="1"/>
  <c r="N5" i="1"/>
  <c r="O5" i="1"/>
  <c r="J3" i="1"/>
  <c r="K3" i="1"/>
  <c r="L3" i="1"/>
  <c r="M3" i="1"/>
  <c r="N3" i="1"/>
  <c r="O3" i="1"/>
  <c r="I3" i="1"/>
  <c r="AE7" i="2" l="1"/>
  <c r="AF8" i="2"/>
  <c r="AG7" i="2"/>
  <c r="AH8" i="2"/>
  <c r="AM7" i="2"/>
  <c r="AL8" i="2"/>
  <c r="AK7" i="2"/>
  <c r="AJ8" i="2"/>
  <c r="AI7" i="2"/>
  <c r="AG8" i="2" l="1"/>
  <c r="AH9" i="2"/>
  <c r="AE8" i="2"/>
  <c r="AF9" i="2"/>
  <c r="AM8" i="2"/>
  <c r="AL9" i="2"/>
  <c r="AK8" i="2"/>
  <c r="AJ9" i="2"/>
  <c r="AI8" i="2"/>
  <c r="AE9" i="2" l="1"/>
  <c r="AF10" i="2"/>
  <c r="AG9" i="2"/>
  <c r="AH10" i="2"/>
  <c r="AM9" i="2"/>
  <c r="AL10" i="2"/>
  <c r="AK9" i="2"/>
  <c r="AJ10" i="2"/>
  <c r="AI9" i="2"/>
  <c r="AG10" i="2" l="1"/>
  <c r="AH11" i="2"/>
  <c r="AE10" i="2"/>
  <c r="AF11" i="2"/>
  <c r="AM10" i="2"/>
  <c r="AL11" i="2"/>
  <c r="AK10" i="2"/>
  <c r="AJ11" i="2"/>
  <c r="AI10" i="2"/>
  <c r="AE11" i="2" l="1"/>
  <c r="AF12" i="2"/>
  <c r="AG11" i="2"/>
  <c r="AH12" i="2"/>
  <c r="AM11" i="2"/>
  <c r="AL12" i="2"/>
  <c r="AK11" i="2"/>
  <c r="AJ12" i="2"/>
  <c r="AI11" i="2"/>
  <c r="AG12" i="2" l="1"/>
  <c r="AH13" i="2"/>
  <c r="AE12" i="2"/>
  <c r="AF13" i="2"/>
  <c r="AM12" i="2"/>
  <c r="AL13" i="2"/>
  <c r="AK12" i="2"/>
  <c r="AJ13" i="2"/>
  <c r="AI12" i="2"/>
  <c r="AE13" i="2" l="1"/>
  <c r="AF14" i="2"/>
  <c r="AG13" i="2"/>
  <c r="AH14" i="2"/>
  <c r="AM13" i="2"/>
  <c r="AL14" i="2"/>
  <c r="AK13" i="2"/>
  <c r="AJ14" i="2"/>
  <c r="AI13" i="2"/>
  <c r="AG14" i="2" l="1"/>
  <c r="AH15" i="2"/>
  <c r="AE14" i="2"/>
  <c r="AF15" i="2"/>
  <c r="AM14" i="2"/>
  <c r="AL15" i="2"/>
  <c r="AK14" i="2"/>
  <c r="AJ15" i="2"/>
  <c r="AI14" i="2"/>
  <c r="AE15" i="2" l="1"/>
  <c r="AF16" i="2"/>
  <c r="AG15" i="2"/>
  <c r="AH16" i="2"/>
  <c r="AM15" i="2"/>
  <c r="AL16" i="2"/>
  <c r="AK15" i="2"/>
  <c r="AJ16" i="2"/>
  <c r="AI15" i="2"/>
  <c r="AG16" i="2" l="1"/>
  <c r="AH17" i="2"/>
  <c r="AE16" i="2"/>
  <c r="AF17" i="2"/>
  <c r="AM16" i="2"/>
  <c r="AL17" i="2"/>
  <c r="AK16" i="2"/>
  <c r="AJ17" i="2"/>
  <c r="AI16" i="2"/>
  <c r="AE17" i="2" l="1"/>
  <c r="AF18" i="2"/>
  <c r="AG17" i="2"/>
  <c r="AH18" i="2"/>
  <c r="AM17" i="2"/>
  <c r="AL18" i="2"/>
  <c r="AK17" i="2"/>
  <c r="AJ18" i="2"/>
  <c r="AI17" i="2"/>
  <c r="AG18" i="2" l="1"/>
  <c r="AH19" i="2"/>
  <c r="AE18" i="2"/>
  <c r="AF19" i="2"/>
  <c r="AM18" i="2"/>
  <c r="AL19" i="2"/>
  <c r="AK18" i="2"/>
  <c r="AJ19" i="2"/>
  <c r="AI18" i="2"/>
  <c r="AE19" i="2" l="1"/>
  <c r="AF20" i="2"/>
  <c r="AE20" i="2" s="1"/>
  <c r="AG19" i="2"/>
  <c r="AH20" i="2"/>
  <c r="AG20" i="2" s="1"/>
  <c r="AM20" i="2"/>
  <c r="AM19" i="2"/>
  <c r="AL20" i="2"/>
  <c r="AK20" i="2" s="1"/>
  <c r="AK19" i="2"/>
  <c r="AJ20" i="2"/>
  <c r="AI20" i="2" s="1"/>
  <c r="AI19" i="2"/>
  <c r="F4" i="1" l="1"/>
  <c r="D3" i="1"/>
  <c r="F16" i="1"/>
  <c r="G16" i="1"/>
  <c r="H16" i="1"/>
  <c r="E16" i="1"/>
  <c r="D5" i="1"/>
  <c r="F17" i="1"/>
  <c r="G17" i="1"/>
  <c r="H17" i="1"/>
  <c r="D6" i="1"/>
  <c r="E17" i="1"/>
  <c r="E6" i="1"/>
  <c r="E7" i="1"/>
  <c r="E8" i="1"/>
  <c r="E9" i="1"/>
  <c r="E10" i="1"/>
  <c r="E11" i="1"/>
  <c r="E12" i="1"/>
  <c r="E13" i="1"/>
  <c r="E14" i="1"/>
  <c r="E15" i="1"/>
  <c r="F6" i="1"/>
  <c r="F7" i="1"/>
  <c r="F8" i="1"/>
  <c r="F9" i="1"/>
  <c r="F10" i="1"/>
  <c r="F11" i="1"/>
  <c r="F12" i="1"/>
  <c r="F13" i="1"/>
  <c r="F14" i="1"/>
  <c r="F15" i="1"/>
  <c r="G6" i="1"/>
  <c r="G7" i="1"/>
  <c r="G8" i="1"/>
  <c r="G9" i="1"/>
  <c r="G10" i="1"/>
  <c r="G11" i="1"/>
  <c r="G12" i="1"/>
  <c r="G13" i="1"/>
  <c r="G14" i="1"/>
  <c r="G15" i="1"/>
  <c r="H6" i="1"/>
  <c r="H7" i="1"/>
  <c r="H8" i="1"/>
  <c r="H9" i="1"/>
  <c r="H10" i="1"/>
  <c r="H11" i="1"/>
  <c r="H12" i="1"/>
  <c r="H13" i="1"/>
  <c r="H14" i="1"/>
  <c r="H15" i="1"/>
  <c r="H21" i="1"/>
  <c r="G21" i="1"/>
  <c r="F21" i="1"/>
  <c r="E21" i="1"/>
  <c r="H20" i="1"/>
  <c r="G20" i="1"/>
  <c r="F20" i="1"/>
  <c r="E20" i="1"/>
  <c r="H19" i="1"/>
  <c r="G19" i="1"/>
  <c r="F19" i="1"/>
  <c r="E19" i="1"/>
  <c r="H18" i="1"/>
  <c r="G18" i="1"/>
  <c r="F18" i="1"/>
  <c r="E18" i="1"/>
  <c r="D21" i="1"/>
  <c r="D7" i="1"/>
  <c r="D8" i="1"/>
  <c r="D11" i="1"/>
  <c r="D12" i="1"/>
  <c r="D13" i="1"/>
  <c r="D14" i="1"/>
  <c r="D15" i="1"/>
  <c r="D16" i="1"/>
  <c r="D17" i="1"/>
  <c r="D18" i="1"/>
  <c r="D19" i="1"/>
  <c r="D20" i="1"/>
</calcChain>
</file>

<file path=xl/sharedStrings.xml><?xml version="1.0" encoding="utf-8"?>
<sst xmlns="http://schemas.openxmlformats.org/spreadsheetml/2006/main" count="42" uniqueCount="21">
  <si>
    <t>sem1</t>
  </si>
  <si>
    <t>sem2</t>
  </si>
  <si>
    <t>Personne A</t>
  </si>
  <si>
    <t>Personne B</t>
  </si>
  <si>
    <t>Personne C</t>
  </si>
  <si>
    <t>Personne D</t>
  </si>
  <si>
    <t>Personne G</t>
  </si>
  <si>
    <t>Personne H</t>
  </si>
  <si>
    <t>Personne E</t>
  </si>
  <si>
    <t>Personne F</t>
  </si>
  <si>
    <t>Personne I</t>
  </si>
  <si>
    <t>Personne J</t>
  </si>
  <si>
    <t>Personne K</t>
  </si>
  <si>
    <t>Personne L</t>
  </si>
  <si>
    <t>Personne M</t>
  </si>
  <si>
    <t>Personne N</t>
  </si>
  <si>
    <t>Personne O</t>
  </si>
  <si>
    <t>Personne P</t>
  </si>
  <si>
    <t>Personne Q</t>
  </si>
  <si>
    <t>Personne R</t>
  </si>
  <si>
    <t>Personne 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</si>
</sst>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lef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164" fontId="0" fillId="0" borderId="15" xfId="0" applyNumberFormat="1" applyFont="1" applyBorder="1" applyAlignment="1">
      <alignment horizontal="left" vertical="top" wrapText="1"/>
    </xf>
    <xf numFmtId="164" fontId="0" fillId="0" borderId="16" xfId="0" applyNumberFormat="1" applyFont="1" applyBorder="1" applyAlignment="1">
      <alignment horizontal="left" vertical="top" wrapText="1"/>
    </xf>
    <xf numFmtId="164" fontId="0" fillId="0" borderId="17" xfId="0" applyNumberFormat="1" applyFont="1" applyBorder="1" applyAlignment="1">
      <alignment horizontal="left" vertical="top" wrapText="1"/>
    </xf>
    <xf numFmtId="20" fontId="0" fillId="0" borderId="2" xfId="0" applyNumberFormat="1" applyBorder="1"/>
    <xf numFmtId="20" fontId="0" fillId="0" borderId="3" xfId="0" applyNumberFormat="1" applyBorder="1"/>
    <xf numFmtId="20" fontId="0" fillId="0" borderId="4" xfId="0" applyNumberFormat="1" applyBorder="1"/>
    <xf numFmtId="20" fontId="0" fillId="0" borderId="5" xfId="0" applyNumberFormat="1" applyBorder="1"/>
    <xf numFmtId="20" fontId="0" fillId="0" borderId="1" xfId="0" applyNumberFormat="1" applyBorder="1"/>
    <xf numFmtId="20" fontId="0" fillId="0" borderId="6" xfId="0" applyNumberFormat="1" applyBorder="1"/>
    <xf numFmtId="20" fontId="0" fillId="0" borderId="7" xfId="0" applyNumberFormat="1" applyBorder="1"/>
    <xf numFmtId="20" fontId="0" fillId="0" borderId="8" xfId="0" applyNumberFormat="1" applyBorder="1"/>
    <xf numFmtId="20" fontId="0" fillId="0" borderId="9" xfId="0" applyNumberFormat="1" applyBorder="1"/>
    <xf numFmtId="0" fontId="0" fillId="0" borderId="1" xfId="0" applyBorder="1"/>
    <xf numFmtId="164" fontId="0" fillId="0" borderId="1" xfId="0" applyNumberFormat="1" applyBorder="1" applyAlignment="1">
      <alignment horizontal="left" vertical="top" wrapText="1"/>
    </xf>
    <xf numFmtId="165" fontId="0" fillId="0" borderId="1" xfId="0" applyNumberFormat="1" applyBorder="1"/>
    <xf numFmtId="164" fontId="0" fillId="0" borderId="0" xfId="0" applyNumberFormat="1" applyBorder="1" applyAlignment="1">
      <alignment horizontal="left" vertical="top" wrapText="1"/>
    </xf>
    <xf numFmtId="165" fontId="0" fillId="0" borderId="0" xfId="0" applyNumberFormat="1" applyBorder="1"/>
    <xf numFmtId="164" fontId="0" fillId="0" borderId="0" xfId="0" applyNumberFormat="1"/>
    <xf numFmtId="165" fontId="0" fillId="0" borderId="0" xfId="0" applyNumberFormat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20" fontId="0" fillId="0" borderId="0" xfId="0" applyNumberFormat="1"/>
    <xf numFmtId="0" fontId="0" fillId="0" borderId="0" xfId="0" applyNumberFormat="1"/>
    <xf numFmtId="20" fontId="0" fillId="0" borderId="24" xfId="0" applyNumberFormat="1" applyBorder="1"/>
    <xf numFmtId="20" fontId="0" fillId="0" borderId="25" xfId="0" applyNumberFormat="1" applyBorder="1"/>
    <xf numFmtId="20" fontId="0" fillId="0" borderId="26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zoomScale="70" zoomScaleNormal="70" workbookViewId="0">
      <selection activeCell="N21" sqref="N21"/>
    </sheetView>
  </sheetViews>
  <sheetFormatPr baseColWidth="10" defaultRowHeight="15" x14ac:dyDescent="0.25"/>
  <cols>
    <col min="1" max="1" width="13.28515625" customWidth="1"/>
    <col min="2" max="2" width="15.7109375" bestFit="1" customWidth="1"/>
    <col min="3" max="3" width="16.7109375" bestFit="1" customWidth="1"/>
    <col min="4" max="4" width="20" bestFit="1" customWidth="1"/>
    <col min="5" max="5" width="16" customWidth="1"/>
    <col min="6" max="6" width="20" bestFit="1" customWidth="1"/>
    <col min="7" max="7" width="18.28515625" bestFit="1" customWidth="1"/>
    <col min="8" max="8" width="21.140625" bestFit="1" customWidth="1"/>
    <col min="9" max="9" width="16" customWidth="1"/>
    <col min="10" max="10" width="16.7109375" bestFit="1" customWidth="1"/>
    <col min="11" max="11" width="20.7109375" bestFit="1" customWidth="1"/>
    <col min="12" max="12" width="16.42578125" bestFit="1" customWidth="1"/>
    <col min="13" max="13" width="20.7109375" bestFit="1" customWidth="1"/>
    <col min="14" max="14" width="19.140625" bestFit="1" customWidth="1"/>
    <col min="15" max="15" width="22" bestFit="1" customWidth="1"/>
  </cols>
  <sheetData>
    <row r="1" spans="1:15" ht="15.75" thickBot="1" x14ac:dyDescent="0.3">
      <c r="A1" s="30"/>
      <c r="B1" s="27" t="s">
        <v>0</v>
      </c>
      <c r="C1" s="28"/>
      <c r="D1" s="28"/>
      <c r="E1" s="28"/>
      <c r="F1" s="28"/>
      <c r="G1" s="28"/>
      <c r="H1" s="29"/>
      <c r="I1" s="24" t="s">
        <v>1</v>
      </c>
      <c r="J1" s="25"/>
      <c r="K1" s="25"/>
      <c r="L1" s="25"/>
      <c r="M1" s="25"/>
      <c r="N1" s="25"/>
      <c r="O1" s="26"/>
    </row>
    <row r="2" spans="1:15" s="1" customFormat="1" ht="15.75" thickBot="1" x14ac:dyDescent="0.3">
      <c r="A2" s="31"/>
      <c r="B2" s="5">
        <v>42856</v>
      </c>
      <c r="C2" s="6">
        <v>42857</v>
      </c>
      <c r="D2" s="6">
        <v>42858</v>
      </c>
      <c r="E2" s="6">
        <v>42859</v>
      </c>
      <c r="F2" s="6">
        <v>42860</v>
      </c>
      <c r="G2" s="6">
        <v>42861</v>
      </c>
      <c r="H2" s="7">
        <v>42862</v>
      </c>
      <c r="I2" s="5">
        <v>42863</v>
      </c>
      <c r="J2" s="6">
        <v>42864</v>
      </c>
      <c r="K2" s="6">
        <v>42865</v>
      </c>
      <c r="L2" s="6">
        <v>42866</v>
      </c>
      <c r="M2" s="6">
        <v>42867</v>
      </c>
      <c r="N2" s="6">
        <v>42868</v>
      </c>
      <c r="O2" s="7">
        <v>42869</v>
      </c>
    </row>
    <row r="3" spans="1:15" x14ac:dyDescent="0.25">
      <c r="A3" s="2" t="s">
        <v>2</v>
      </c>
      <c r="B3" s="8">
        <f ca="1">IFERROR(VLOOKUP($A3,'sem1'!$AA$1:$AN$20,MATCH(B$2,'sem1'!$AA$1:$AN$1),FALSE),"")</f>
        <v>0.33333333333333331</v>
      </c>
      <c r="C3" s="9">
        <f ca="1">IFERROR(VLOOKUP($A3,'sem1'!$AC$1:$AN$20,2,FALSE),"")</f>
        <v>0.20833333333333334</v>
      </c>
      <c r="D3" s="9" t="str">
        <f ca="1">IFERROR(VLOOKUP($A3,'sem1'!$AE$1:$AN$20,2,FALSE),"")</f>
        <v/>
      </c>
      <c r="E3" s="9">
        <f ca="1">IFERROR(VLOOKUP($A3,'sem1'!$AG$1:$AN$20,2,FALSE),"")</f>
        <v>0.33333333333333331</v>
      </c>
      <c r="F3" s="9">
        <f ca="1">IFERROR(VLOOKUP($A3,'sem1'!$AI$1:$AN$20,2,FALSE),"")</f>
        <v>0.33333333333333331</v>
      </c>
      <c r="G3" s="9">
        <f ca="1">IFERROR(VLOOKUP($A3,'sem1'!$AK$1:$AN$20,2,FALSE),"")</f>
        <v>0.33333333333333331</v>
      </c>
      <c r="H3" s="10">
        <f ca="1">IFERROR(VLOOKUP($A3,'sem1'!$AM$1:$AN$20,2,FALSE),"")</f>
        <v>0</v>
      </c>
      <c r="I3" s="34" t="e">
        <f>INDEX('sem1'!$B$1:$B$29,(MATCH(Recap!I$2,'sem2'!$B$1:$B$29,0))+ROW(1:1))</f>
        <v>#N/A</v>
      </c>
      <c r="J3" s="9" t="e">
        <f>INDEX('sem1'!$B$1:$B$29,(MATCH(Recap!J$2,'sem2'!$B$1:$B$29,0))+ROW(1:1))</f>
        <v>#N/A</v>
      </c>
      <c r="K3" s="9" t="e">
        <f>INDEX('sem1'!$B$1:$B$29,(MATCH(Recap!K$2,'sem2'!$B$1:$B$29,0))+ROW(1:1))</f>
        <v>#N/A</v>
      </c>
      <c r="L3" s="9" t="e">
        <f>INDEX('sem1'!$B$1:$B$29,(MATCH(Recap!L$2,'sem2'!$B$1:$B$29,0))+ROW(1:1))</f>
        <v>#N/A</v>
      </c>
      <c r="M3" s="9" t="e">
        <f>INDEX('sem1'!$B$1:$B$29,(MATCH(Recap!M$2,'sem2'!$B$1:$B$29,0))+ROW(1:1))</f>
        <v>#N/A</v>
      </c>
      <c r="N3" s="9" t="e">
        <f>INDEX('sem1'!$B$1:$B$29,(MATCH(Recap!N$2,'sem2'!$B$1:$B$29,0))+ROW(1:1))</f>
        <v>#N/A</v>
      </c>
      <c r="O3" s="10" t="e">
        <f>INDEX('sem1'!$B$1:$B$29,(MATCH(Recap!O$2,'sem2'!$B$1:$B$29,0))+ROW(1:1))</f>
        <v>#N/A</v>
      </c>
    </row>
    <row r="4" spans="1:15" x14ac:dyDescent="0.25">
      <c r="A4" s="3" t="s">
        <v>3</v>
      </c>
      <c r="B4" s="11" t="str">
        <f ca="1">IFERROR(VLOOKUP($A4,'sem1'!$AA$1:$AN$20,MATCH(B$2,'sem1'!$AA$1:$AN$1),FALSE),"")</f>
        <v/>
      </c>
      <c r="C4" s="12" t="str">
        <f ca="1">IFERROR(VLOOKUP($A4,'sem1'!$AC$1:$AN$20,2,FALSE),"")</f>
        <v/>
      </c>
      <c r="D4" s="12">
        <f ca="1">IFERROR(VLOOKUP($A4,'sem1'!$AE$1:$AN$20,2,FALSE),"")</f>
        <v>0.41666666666666669</v>
      </c>
      <c r="E4" s="12">
        <f ca="1">IFERROR(VLOOKUP($A4,'sem1'!$AG$1:$AN$20,2,FALSE),"")</f>
        <v>0.375</v>
      </c>
      <c r="F4" s="12" t="str">
        <f ca="1">IFERROR(VLOOKUP($A4,'sem1'!$AI$1:$AN$20,2,FALSE),"")</f>
        <v/>
      </c>
      <c r="G4" s="12">
        <f ca="1">IFERROR(VLOOKUP($A4,'sem1'!$AK$1:$AN$20,2,FALSE),"")</f>
        <v>0.3125</v>
      </c>
      <c r="H4" s="13">
        <f ca="1">IFERROR(VLOOKUP($A4,'sem1'!$AM$1:$AN$20,2,FALSE),"")</f>
        <v>0</v>
      </c>
      <c r="I4" s="35" t="e">
        <f>INDEX('sem1'!$B$1:$B$29,(MATCH(Recap!I$2,'sem2'!$B$1:$B$29,0))+ROW(2:2))</f>
        <v>#N/A</v>
      </c>
      <c r="J4" s="12" t="e">
        <f>INDEX('sem1'!$B$1:$B$29,(MATCH(Recap!J$2,'sem2'!$B$1:$B$29,0))+ROW(2:2))</f>
        <v>#N/A</v>
      </c>
      <c r="K4" s="12" t="e">
        <f>INDEX('sem1'!$B$1:$B$29,(MATCH(Recap!K$2,'sem2'!$B$1:$B$29,0))+ROW(2:2))</f>
        <v>#N/A</v>
      </c>
      <c r="L4" s="12" t="e">
        <f>INDEX('sem1'!$B$1:$B$29,(MATCH(Recap!L$2,'sem2'!$B$1:$B$29,0))+ROW(2:2))</f>
        <v>#N/A</v>
      </c>
      <c r="M4" s="12" t="e">
        <f>INDEX('sem1'!$B$1:$B$29,(MATCH(Recap!M$2,'sem2'!$B$1:$B$29,0))+ROW(2:2))</f>
        <v>#N/A</v>
      </c>
      <c r="N4" s="12" t="e">
        <f>INDEX('sem1'!$B$1:$B$29,(MATCH(Recap!N$2,'sem2'!$B$1:$B$29,0))+ROW(2:2))</f>
        <v>#N/A</v>
      </c>
      <c r="O4" s="13" t="e">
        <f>INDEX('sem1'!$B$1:$B$29,(MATCH(Recap!O$2,'sem2'!$B$1:$B$29,0))+ROW(2:2))</f>
        <v>#N/A</v>
      </c>
    </row>
    <row r="5" spans="1:15" ht="15.75" thickBot="1" x14ac:dyDescent="0.3">
      <c r="A5" s="4" t="s">
        <v>4</v>
      </c>
      <c r="B5" s="11">
        <f ca="1">IFERROR(VLOOKUP($A5,'sem1'!$AA$1:$AN$20,MATCH(B$2,'sem1'!$AA$1:$AN$1),FALSE),"")</f>
        <v>0.375</v>
      </c>
      <c r="C5" s="12">
        <f ca="1">IFERROR(VLOOKUP($A5,'sem1'!$AC$1:$AN$20,2,FALSE),"")</f>
        <v>0.29166666666666669</v>
      </c>
      <c r="D5" s="12" t="str">
        <f ca="1">IFERROR(VLOOKUP($A5,'sem1'!$AE$1:$AN$20,2,FALSE),"")</f>
        <v/>
      </c>
      <c r="E5" s="12">
        <f ca="1">IFERROR(VLOOKUP($A5,'sem1'!$AG$1:$AN$20,2,FALSE),"")</f>
        <v>0.33333333333333331</v>
      </c>
      <c r="F5" s="12">
        <f ca="1">IFERROR(VLOOKUP($A5,'sem1'!$AI$1:$AN$20,2,FALSE),"")</f>
        <v>0.33333333333333331</v>
      </c>
      <c r="G5" s="12">
        <f ca="1">IFERROR(VLOOKUP($A5,'sem1'!$AK$1:$AN$20,2,FALSE),"")</f>
        <v>0.375</v>
      </c>
      <c r="H5" s="13">
        <f ca="1">IFERROR(VLOOKUP($A5,'sem1'!$AM$1:$AN$20,2,FALSE),"")</f>
        <v>0</v>
      </c>
      <c r="I5" s="36" t="e">
        <f>INDEX('sem1'!$B$1:$B$29,(MATCH(Recap!I$2,'sem2'!$B$1:$B$29,0))+ROW(3:3))</f>
        <v>#N/A</v>
      </c>
      <c r="J5" s="15" t="e">
        <f>INDEX('sem1'!$B$1:$B$29,(MATCH(Recap!J$2,'sem2'!$B$1:$B$29,0))+ROW(3:3))</f>
        <v>#N/A</v>
      </c>
      <c r="K5" s="15" t="e">
        <f>INDEX('sem1'!$B$1:$B$29,(MATCH(Recap!K$2,'sem2'!$B$1:$B$29,0))+ROW(3:3))</f>
        <v>#N/A</v>
      </c>
      <c r="L5" s="15" t="e">
        <f>INDEX('sem1'!$B$1:$B$29,(MATCH(Recap!L$2,'sem2'!$B$1:$B$29,0))+ROW(3:3))</f>
        <v>#N/A</v>
      </c>
      <c r="M5" s="15" t="e">
        <f>INDEX('sem1'!$B$1:$B$29,(MATCH(Recap!M$2,'sem2'!$B$1:$B$29,0))+ROW(3:3))</f>
        <v>#N/A</v>
      </c>
      <c r="N5" s="15" t="e">
        <f>INDEX('sem1'!$B$1:$B$29,(MATCH(Recap!N$2,'sem2'!$B$1:$B$29,0))+ROW(3:3))</f>
        <v>#N/A</v>
      </c>
      <c r="O5" s="16" t="e">
        <f>INDEX('sem1'!$B$1:$B$29,(MATCH(Recap!O$2,'sem2'!$B$1:$B$29,0))+ROW(3:3))</f>
        <v>#N/A</v>
      </c>
    </row>
    <row r="6" spans="1:15" ht="15.75" thickBot="1" x14ac:dyDescent="0.3">
      <c r="A6" s="4" t="s">
        <v>5</v>
      </c>
      <c r="B6" s="11">
        <f ca="1">IFERROR(VLOOKUP($A6,'sem1'!$AA$1:$AN$20,MATCH(B$2,'sem1'!$AA$1:$AN$1),FALSE),"")</f>
        <v>0.3125</v>
      </c>
      <c r="C6" s="12">
        <f ca="1">IFERROR(VLOOKUP($A6,'sem1'!$AC$1:$AN$20,2,FALSE),"")</f>
        <v>0.25</v>
      </c>
      <c r="D6" s="12" t="str">
        <f ca="1">IFERROR(VLOOKUP($A6,'sem1'!$AE$1:$AN$20,2,FALSE),"")</f>
        <v/>
      </c>
      <c r="E6" s="12" t="str">
        <f ca="1">IFERROR(VLOOKUP($A6,'sem1'!$AG$1:$AN$20,2,FALSE),"")</f>
        <v/>
      </c>
      <c r="F6" s="12" t="str">
        <f ca="1">IFERROR(VLOOKUP($A6,'sem1'!$AI$1:$AN$20,2,FALSE),"")</f>
        <v/>
      </c>
      <c r="G6" s="12" t="str">
        <f ca="1">IFERROR(VLOOKUP($A6,'sem1'!$AK$1:$AN$20,2,FALSE),"")</f>
        <v/>
      </c>
      <c r="H6" s="13" t="str">
        <f ca="1">IFERROR(VLOOKUP($A6,'sem1'!$AM$1:$AN$20,2,FALSE),"")</f>
        <v/>
      </c>
    </row>
    <row r="7" spans="1:15" ht="15.75" thickBot="1" x14ac:dyDescent="0.3">
      <c r="A7" s="4" t="s">
        <v>8</v>
      </c>
      <c r="B7" s="11" t="str">
        <f ca="1">IFERROR(VLOOKUP($A7,'sem1'!$AA$1:$AN$20,MATCH(B$2,'sem1'!$AA$1:$AN$1),FALSE),"")</f>
        <v/>
      </c>
      <c r="C7" s="12" t="str">
        <f ca="1">IFERROR(VLOOKUP($A7,'sem1'!$AC$1:$AN$20,2,FALSE),"")</f>
        <v/>
      </c>
      <c r="D7" s="12" t="str">
        <f ca="1">IFERROR(VLOOKUP($A7,'sem1'!$AE$1:$AN$20,2,FALSE),"")</f>
        <v/>
      </c>
      <c r="E7" s="12" t="str">
        <f ca="1">IFERROR(VLOOKUP($A7,'sem1'!$AG$1:$AN$20,2,FALSE),"")</f>
        <v/>
      </c>
      <c r="F7" s="12" t="str">
        <f ca="1">IFERROR(VLOOKUP($A7,'sem1'!$AI$1:$AN$20,2,FALSE),"")</f>
        <v/>
      </c>
      <c r="G7" s="12" t="str">
        <f ca="1">IFERROR(VLOOKUP($A7,'sem1'!$AK$1:$AN$20,2,FALSE),"")</f>
        <v/>
      </c>
      <c r="H7" s="13" t="str">
        <f ca="1">IFERROR(VLOOKUP($A7,'sem1'!$AM$1:$AN$20,2,FALSE),"")</f>
        <v/>
      </c>
    </row>
    <row r="8" spans="1:15" ht="15.75" thickBot="1" x14ac:dyDescent="0.3">
      <c r="A8" s="4" t="s">
        <v>9</v>
      </c>
      <c r="B8" s="11" t="str">
        <f ca="1">IFERROR(VLOOKUP($A8,'sem1'!$AA$1:$AN$20,MATCH(B$2,'sem1'!$AA$1:$AN$1),FALSE),"")</f>
        <v/>
      </c>
      <c r="C8" s="12" t="str">
        <f ca="1">IFERROR(VLOOKUP($A8,'sem1'!$AC$1:$AN$20,2,FALSE),"")</f>
        <v/>
      </c>
      <c r="D8" s="12" t="str">
        <f ca="1">IFERROR(VLOOKUP($A8,'sem1'!$AE$1:$AN$20,2,FALSE),"")</f>
        <v/>
      </c>
      <c r="E8" s="12" t="str">
        <f ca="1">IFERROR(VLOOKUP($A8,'sem1'!$AG$1:$AN$20,2,FALSE),"")</f>
        <v/>
      </c>
      <c r="F8" s="12" t="str">
        <f ca="1">IFERROR(VLOOKUP($A8,'sem1'!$AI$1:$AN$20,2,FALSE),"")</f>
        <v/>
      </c>
      <c r="G8" s="12" t="str">
        <f ca="1">IFERROR(VLOOKUP($A8,'sem1'!$AK$1:$AN$20,2,FALSE),"")</f>
        <v/>
      </c>
      <c r="H8" s="13" t="str">
        <f ca="1">IFERROR(VLOOKUP($A8,'sem1'!$AM$1:$AN$20,2,FALSE),"")</f>
        <v/>
      </c>
    </row>
    <row r="9" spans="1:15" ht="15.75" thickBot="1" x14ac:dyDescent="0.3">
      <c r="A9" s="4" t="s">
        <v>6</v>
      </c>
      <c r="B9" s="11" t="str">
        <f ca="1">IFERROR(VLOOKUP($A9,'sem1'!$AA$1:$AN$20,MATCH(B$2,'sem1'!$AA$1:$AN$1),FALSE),"")</f>
        <v/>
      </c>
      <c r="C9" s="12" t="str">
        <f ca="1">IFERROR(VLOOKUP($A9,'sem1'!$AC$1:$AN$20,2,FALSE),"")</f>
        <v/>
      </c>
      <c r="D9" s="12">
        <f ca="1">IFERROR(VLOOKUP($A9,'sem1'!$AE$1:$AN$20,2,FALSE),"")</f>
        <v>0.5</v>
      </c>
      <c r="E9" s="12" t="str">
        <f ca="1">IFERROR(VLOOKUP($A9,'sem1'!$AG$1:$AN$20,2,FALSE),"")</f>
        <v/>
      </c>
      <c r="F9" s="12" t="str">
        <f ca="1">IFERROR(VLOOKUP($A9,'sem1'!$AI$1:$AN$20,2,FALSE),"")</f>
        <v/>
      </c>
      <c r="G9" s="12" t="str">
        <f ca="1">IFERROR(VLOOKUP($A9,'sem1'!$AK$1:$AN$20,2,FALSE),"")</f>
        <v/>
      </c>
      <c r="H9" s="13" t="str">
        <f ca="1">IFERROR(VLOOKUP($A9,'sem1'!$AM$1:$AN$20,2,FALSE),"")</f>
        <v/>
      </c>
    </row>
    <row r="10" spans="1:15" ht="15.75" thickBot="1" x14ac:dyDescent="0.3">
      <c r="A10" s="4" t="s">
        <v>7</v>
      </c>
      <c r="B10" s="11" t="str">
        <f ca="1">IFERROR(VLOOKUP($A10,'sem1'!$AA$1:$AN$20,MATCH(B$2,'sem1'!$AA$1:$AN$1),FALSE),"")</f>
        <v/>
      </c>
      <c r="C10" s="12" t="str">
        <f ca="1">IFERROR(VLOOKUP($A10,'sem1'!$AC$1:$AN$20,2,FALSE),"")</f>
        <v/>
      </c>
      <c r="D10" s="12">
        <f ca="1">IFERROR(VLOOKUP($A10,'sem1'!$AE$1:$AN$20,2,FALSE),"")</f>
        <v>0.33333333333333331</v>
      </c>
      <c r="E10" s="12" t="str">
        <f ca="1">IFERROR(VLOOKUP($A10,'sem1'!$AG$1:$AN$20,2,FALSE),"")</f>
        <v/>
      </c>
      <c r="F10" s="12" t="str">
        <f ca="1">IFERROR(VLOOKUP($A10,'sem1'!$AI$1:$AN$20,2,FALSE),"")</f>
        <v/>
      </c>
      <c r="G10" s="12" t="str">
        <f ca="1">IFERROR(VLOOKUP($A10,'sem1'!$AK$1:$AN$20,2,FALSE),"")</f>
        <v/>
      </c>
      <c r="H10" s="13" t="str">
        <f ca="1">IFERROR(VLOOKUP($A10,'sem1'!$AM$1:$AN$20,2,FALSE),"")</f>
        <v/>
      </c>
    </row>
    <row r="11" spans="1:15" ht="15.75" thickBot="1" x14ac:dyDescent="0.3">
      <c r="A11" s="4" t="s">
        <v>10</v>
      </c>
      <c r="B11" s="11" t="str">
        <f ca="1">IFERROR(VLOOKUP($A11,'sem1'!$AA$1:$AN$20,MATCH(B$2,'sem1'!$AA$1:$AN$1),FALSE),"")</f>
        <v/>
      </c>
      <c r="C11" s="12" t="str">
        <f ca="1">IFERROR(VLOOKUP($A11,'sem1'!$AC$1:$AN$20,2,FALSE),"")</f>
        <v/>
      </c>
      <c r="D11" s="12" t="str">
        <f ca="1">IFERROR(VLOOKUP($A11,'sem1'!$AE$1:$AN$20,2,FALSE),"")</f>
        <v/>
      </c>
      <c r="E11" s="12" t="str">
        <f ca="1">IFERROR(VLOOKUP($A11,'sem1'!$AG$1:$AN$20,2,FALSE),"")</f>
        <v/>
      </c>
      <c r="F11" s="12">
        <f ca="1">IFERROR(VLOOKUP($A11,'sem1'!$AI$1:$AN$20,2,FALSE),"")</f>
        <v>0.29166666666666669</v>
      </c>
      <c r="G11" s="12" t="str">
        <f ca="1">IFERROR(VLOOKUP($A11,'sem1'!$AK$1:$AN$20,2,FALSE),"")</f>
        <v/>
      </c>
      <c r="H11" s="13" t="str">
        <f ca="1">IFERROR(VLOOKUP($A11,'sem1'!$AM$1:$AN$20,2,FALSE),"")</f>
        <v/>
      </c>
    </row>
    <row r="12" spans="1:15" ht="15.75" thickBot="1" x14ac:dyDescent="0.3">
      <c r="A12" s="4" t="s">
        <v>11</v>
      </c>
      <c r="B12" s="11" t="str">
        <f ca="1">IFERROR(VLOOKUP($A12,'sem1'!$AA$1:$AN$20,MATCH(B$2,'sem1'!$AA$1:$AN$1),FALSE),"")</f>
        <v/>
      </c>
      <c r="C12" s="12" t="str">
        <f ca="1">IFERROR(VLOOKUP($A12,'sem1'!$AC$1:$AN$20,2,FALSE),"")</f>
        <v/>
      </c>
      <c r="D12" s="12" t="str">
        <f ca="1">IFERROR(VLOOKUP($A12,'sem1'!$AE$1:$AN$20,2,FALSE),"")</f>
        <v/>
      </c>
      <c r="E12" s="12" t="str">
        <f ca="1">IFERROR(VLOOKUP($A12,'sem1'!$AG$1:$AN$20,2,FALSE),"")</f>
        <v/>
      </c>
      <c r="F12" s="12" t="str">
        <f ca="1">IFERROR(VLOOKUP($A12,'sem1'!$AI$1:$AN$20,2,FALSE),"")</f>
        <v/>
      </c>
      <c r="G12" s="12" t="str">
        <f ca="1">IFERROR(VLOOKUP($A12,'sem1'!$AK$1:$AN$20,2,FALSE),"")</f>
        <v/>
      </c>
      <c r="H12" s="13" t="str">
        <f ca="1">IFERROR(VLOOKUP($A12,'sem1'!$AM$1:$AN$20,2,FALSE),"")</f>
        <v/>
      </c>
    </row>
    <row r="13" spans="1:15" ht="15.75" thickBot="1" x14ac:dyDescent="0.3">
      <c r="A13" s="4" t="s">
        <v>12</v>
      </c>
      <c r="B13" s="11" t="str">
        <f ca="1">IFERROR(VLOOKUP($A13,'sem1'!$AA$1:$AN$20,MATCH(B$2,'sem1'!$AA$1:$AN$1),FALSE),"")</f>
        <v/>
      </c>
      <c r="C13" s="12" t="str">
        <f ca="1">IFERROR(VLOOKUP($A13,'sem1'!$AC$1:$AN$20,2,FALSE),"")</f>
        <v/>
      </c>
      <c r="D13" s="12" t="str">
        <f ca="1">IFERROR(VLOOKUP($A13,'sem1'!$AE$1:$AN$20,2,FALSE),"")</f>
        <v/>
      </c>
      <c r="E13" s="12" t="str">
        <f ca="1">IFERROR(VLOOKUP($A13,'sem1'!$AG$1:$AN$20,2,FALSE),"")</f>
        <v/>
      </c>
      <c r="F13" s="12" t="str">
        <f ca="1">IFERROR(VLOOKUP($A13,'sem1'!$AI$1:$AN$20,2,FALSE),"")</f>
        <v/>
      </c>
      <c r="G13" s="12" t="str">
        <f ca="1">IFERROR(VLOOKUP($A13,'sem1'!$AK$1:$AN$20,2,FALSE),"")</f>
        <v/>
      </c>
      <c r="H13" s="13" t="str">
        <f ca="1">IFERROR(VLOOKUP($A13,'sem1'!$AM$1:$AN$20,2,FALSE),"")</f>
        <v/>
      </c>
    </row>
    <row r="14" spans="1:15" ht="15.75" thickBot="1" x14ac:dyDescent="0.3">
      <c r="A14" s="4" t="s">
        <v>13</v>
      </c>
      <c r="B14" s="11" t="str">
        <f ca="1">IFERROR(VLOOKUP($A14,'sem1'!$AA$1:$AN$20,MATCH(B$2,'sem1'!$AA$1:$AN$1),FALSE),"")</f>
        <v/>
      </c>
      <c r="C14" s="12" t="str">
        <f ca="1">IFERROR(VLOOKUP($A14,'sem1'!$AC$1:$AN$20,2,FALSE),"")</f>
        <v/>
      </c>
      <c r="D14" s="12" t="str">
        <f ca="1">IFERROR(VLOOKUP($A14,'sem1'!$AE$1:$AN$20,2,FALSE),"")</f>
        <v/>
      </c>
      <c r="E14" s="12" t="str">
        <f ca="1">IFERROR(VLOOKUP($A14,'sem1'!$AG$1:$AN$20,2,FALSE),"")</f>
        <v/>
      </c>
      <c r="F14" s="12" t="str">
        <f ca="1">IFERROR(VLOOKUP($A14,'sem1'!$AI$1:$AN$20,2,FALSE),"")</f>
        <v/>
      </c>
      <c r="G14" s="12" t="str">
        <f ca="1">IFERROR(VLOOKUP($A14,'sem1'!$AK$1:$AN$20,2,FALSE),"")</f>
        <v/>
      </c>
      <c r="H14" s="13" t="str">
        <f ca="1">IFERROR(VLOOKUP($A14,'sem1'!$AM$1:$AN$20,2,FALSE),"")</f>
        <v/>
      </c>
    </row>
    <row r="15" spans="1:15" ht="15.75" thickBot="1" x14ac:dyDescent="0.3">
      <c r="A15" s="4" t="s">
        <v>14</v>
      </c>
      <c r="B15" s="11" t="str">
        <f ca="1">IFERROR(VLOOKUP($A15,'sem1'!$AA$1:$AN$20,MATCH(B$2,'sem1'!$AA$1:$AN$1),FALSE),"")</f>
        <v/>
      </c>
      <c r="C15" s="12" t="str">
        <f ca="1">IFERROR(VLOOKUP($A15,'sem1'!$AC$1:$AN$20,2,FALSE),"")</f>
        <v/>
      </c>
      <c r="D15" s="12" t="str">
        <f ca="1">IFERROR(VLOOKUP($A15,'sem1'!$AE$1:$AN$20,2,FALSE),"")</f>
        <v/>
      </c>
      <c r="E15" s="12" t="str">
        <f ca="1">IFERROR(VLOOKUP($A15,'sem1'!$AG$1:$AN$20,2,FALSE),"")</f>
        <v/>
      </c>
      <c r="F15" s="12" t="str">
        <f ca="1">IFERROR(VLOOKUP($A15,'sem1'!$AI$1:$AN$20,2,FALSE),"")</f>
        <v/>
      </c>
      <c r="G15" s="12" t="str">
        <f ca="1">IFERROR(VLOOKUP($A15,'sem1'!$AK$1:$AN$20,2,FALSE),"")</f>
        <v/>
      </c>
      <c r="H15" s="13" t="str">
        <f ca="1">IFERROR(VLOOKUP($A15,'sem1'!$AM$1:$AN$20,2,FALSE),"")</f>
        <v/>
      </c>
    </row>
    <row r="16" spans="1:15" ht="15.75" thickBot="1" x14ac:dyDescent="0.3">
      <c r="A16" s="4" t="s">
        <v>15</v>
      </c>
      <c r="B16" s="11" t="str">
        <f ca="1">IFERROR(VLOOKUP($A16,'sem1'!$AA$1:$AN$20,MATCH(B$2,'sem1'!$AA$1:$AN$1),FALSE),"")</f>
        <v/>
      </c>
      <c r="C16" s="12" t="str">
        <f ca="1">IFERROR(VLOOKUP($A16,'sem1'!$AC$1:$AN$20,2,FALSE),"")</f>
        <v/>
      </c>
      <c r="D16" s="12" t="str">
        <f ca="1">IFERROR(VLOOKUP($A16,'sem1'!$AE$1:$AN$20,2,FALSE),"")</f>
        <v/>
      </c>
      <c r="E16" s="12" t="str">
        <f ca="1">IFERROR(VLOOKUP($A16,'sem1'!$AG$1:$AN$20,2,FALSE),"")</f>
        <v/>
      </c>
      <c r="F16" s="12" t="str">
        <f ca="1">IFERROR(VLOOKUP($A16,'sem1'!$AI$1:$AN$20,2,FALSE),"")</f>
        <v/>
      </c>
      <c r="G16" s="12" t="str">
        <f ca="1">IFERROR(VLOOKUP($A16,'sem1'!$AK$1:$AN$20,2,FALSE),"")</f>
        <v/>
      </c>
      <c r="H16" s="13" t="str">
        <f ca="1">IFERROR(VLOOKUP($A16,'sem1'!$AM$1:$AN$20,2,FALSE),"")</f>
        <v/>
      </c>
    </row>
    <row r="17" spans="1:8" ht="15.75" thickBot="1" x14ac:dyDescent="0.3">
      <c r="A17" s="4" t="s">
        <v>16</v>
      </c>
      <c r="B17" s="11" t="str">
        <f ca="1">IFERROR(VLOOKUP($A17,'sem1'!$AA$1:$AN$20,MATCH(B$2,'sem1'!$AA$1:$AN$1),FALSE),"")</f>
        <v/>
      </c>
      <c r="C17" s="12" t="str">
        <f ca="1">IFERROR(VLOOKUP($A17,'sem1'!$AC$1:$AN$20,2,FALSE),"")</f>
        <v/>
      </c>
      <c r="D17" s="12" t="str">
        <f ca="1">IFERROR(VLOOKUP($A17,'sem1'!$AE$1:$AN$20,2,FALSE),"")</f>
        <v/>
      </c>
      <c r="E17" s="12" t="str">
        <f ca="1">IFERROR(VLOOKUP($A17,'sem1'!$AG$1:$AN$20,2,FALSE),"")</f>
        <v/>
      </c>
      <c r="F17" s="12" t="str">
        <f ca="1">IFERROR(VLOOKUP($A17,'sem1'!$AI$1:$AN$20,2,FALSE),"")</f>
        <v/>
      </c>
      <c r="G17" s="12" t="str">
        <f ca="1">IFERROR(VLOOKUP($A17,'sem1'!$AK$1:$AN$20,2,FALSE),"")</f>
        <v/>
      </c>
      <c r="H17" s="13" t="str">
        <f ca="1">IFERROR(VLOOKUP($A17,'sem1'!$AM$1:$AN$20,2,FALSE),"")</f>
        <v/>
      </c>
    </row>
    <row r="18" spans="1:8" ht="15.75" thickBot="1" x14ac:dyDescent="0.3">
      <c r="A18" s="4" t="s">
        <v>17</v>
      </c>
      <c r="B18" s="11" t="str">
        <f ca="1">IFERROR(VLOOKUP($A18,'sem1'!$AA$1:$AN$20,MATCH(B$2,'sem1'!$AA$1:$AN$1),FALSE),"")</f>
        <v/>
      </c>
      <c r="C18" s="12" t="str">
        <f ca="1">IFERROR(VLOOKUP($A18,'sem1'!$AC$1:$AN$20,2,FALSE),"")</f>
        <v/>
      </c>
      <c r="D18" s="12" t="str">
        <f ca="1">IFERROR(VLOOKUP($A18,'sem1'!$AE$1:$AN$20,2,FALSE),"")</f>
        <v/>
      </c>
      <c r="E18" s="12" t="str">
        <f ca="1">IFERROR(VLOOKUP($A18,'sem1'!$AG$1:$AN$20,2,FALSE),"")</f>
        <v/>
      </c>
      <c r="F18" s="12" t="str">
        <f ca="1">IFERROR(VLOOKUP($A18,'sem1'!$AI$1:$AN$20,2,FALSE),"")</f>
        <v/>
      </c>
      <c r="G18" s="12" t="str">
        <f ca="1">IFERROR(VLOOKUP($A18,'sem1'!$AK$1:$AN$20,2,FALSE),"")</f>
        <v/>
      </c>
      <c r="H18" s="13" t="str">
        <f ca="1">IFERROR(VLOOKUP($A18,'sem1'!$AM$1:$AN$20,2,FALSE),"")</f>
        <v/>
      </c>
    </row>
    <row r="19" spans="1:8" ht="15.75" thickBot="1" x14ac:dyDescent="0.3">
      <c r="A19" s="4" t="s">
        <v>18</v>
      </c>
      <c r="B19" s="11" t="str">
        <f ca="1">IFERROR(VLOOKUP($A19,'sem1'!$AA$1:$AN$20,MATCH(B$2,'sem1'!$AA$1:$AN$1),FALSE),"")</f>
        <v/>
      </c>
      <c r="C19" s="12" t="str">
        <f ca="1">IFERROR(VLOOKUP($A19,'sem1'!$AC$1:$AN$20,2,FALSE),"")</f>
        <v/>
      </c>
      <c r="D19" s="12" t="str">
        <f ca="1">IFERROR(VLOOKUP($A19,'sem1'!$AE$1:$AN$20,2,FALSE),"")</f>
        <v/>
      </c>
      <c r="E19" s="12" t="str">
        <f ca="1">IFERROR(VLOOKUP($A19,'sem1'!$AG$1:$AN$20,2,FALSE),"")</f>
        <v/>
      </c>
      <c r="F19" s="12" t="str">
        <f ca="1">IFERROR(VLOOKUP($A19,'sem1'!$AI$1:$AN$20,2,FALSE),"")</f>
        <v/>
      </c>
      <c r="G19" s="12" t="str">
        <f ca="1">IFERROR(VLOOKUP($A19,'sem1'!$AK$1:$AN$20,2,FALSE),"")</f>
        <v/>
      </c>
      <c r="H19" s="13" t="str">
        <f ca="1">IFERROR(VLOOKUP($A19,'sem1'!$AM$1:$AN$20,2,FALSE),"")</f>
        <v/>
      </c>
    </row>
    <row r="20" spans="1:8" ht="15.75" thickBot="1" x14ac:dyDescent="0.3">
      <c r="A20" s="4" t="s">
        <v>19</v>
      </c>
      <c r="B20" s="11" t="str">
        <f ca="1">IFERROR(VLOOKUP($A20,'sem1'!$AA$1:$AN$20,MATCH(B$2,'sem1'!$AA$1:$AN$1),FALSE),"")</f>
        <v/>
      </c>
      <c r="C20" s="12" t="str">
        <f ca="1">IFERROR(VLOOKUP($A20,'sem1'!$AC$1:$AN$20,2,FALSE),"")</f>
        <v/>
      </c>
      <c r="D20" s="12" t="str">
        <f ca="1">IFERROR(VLOOKUP($A20,'sem1'!$AE$1:$AN$20,2,FALSE),"")</f>
        <v/>
      </c>
      <c r="E20" s="12" t="str">
        <f ca="1">IFERROR(VLOOKUP($A20,'sem1'!$AG$1:$AN$20,2,FALSE),"")</f>
        <v/>
      </c>
      <c r="F20" s="12" t="str">
        <f ca="1">IFERROR(VLOOKUP($A20,'sem1'!$AI$1:$AN$20,2,FALSE),"")</f>
        <v/>
      </c>
      <c r="G20" s="12" t="str">
        <f ca="1">IFERROR(VLOOKUP($A20,'sem1'!$AK$1:$AN$20,2,FALSE),"")</f>
        <v/>
      </c>
      <c r="H20" s="13" t="str">
        <f ca="1">IFERROR(VLOOKUP($A20,'sem1'!$AM$1:$AN$20,2,FALSE),"")</f>
        <v/>
      </c>
    </row>
    <row r="21" spans="1:8" ht="15.75" thickBot="1" x14ac:dyDescent="0.3">
      <c r="A21" s="4" t="s">
        <v>20</v>
      </c>
      <c r="B21" s="14" t="str">
        <f ca="1">IFERROR(VLOOKUP($A21,'sem1'!$AA$1:$AN$20,MATCH(B$2,'sem1'!$AA$1:$AN$1),FALSE),"")</f>
        <v/>
      </c>
      <c r="C21" s="15" t="str">
        <f ca="1">IFERROR(VLOOKUP($A21,'sem1'!$AC$1:$AN$20,2,FALSE),"")</f>
        <v/>
      </c>
      <c r="D21" s="15" t="str">
        <f ca="1">IFERROR(VLOOKUP($A21,'sem1'!$AE$1:$AN$20,2,FALSE),"")</f>
        <v/>
      </c>
      <c r="E21" s="15" t="str">
        <f ca="1">IFERROR(VLOOKUP($A21,'sem1'!$AG$1:$AN$20,2,FALSE),"")</f>
        <v/>
      </c>
      <c r="F21" s="15" t="str">
        <f ca="1">IFERROR(VLOOKUP($A21,'sem1'!$AI$1:$AN$20,2,FALSE),"")</f>
        <v/>
      </c>
      <c r="G21" s="15" t="str">
        <f ca="1">IFERROR(VLOOKUP($A21,'sem1'!$AK$1:$AN$20,2,FALSE),"")</f>
        <v/>
      </c>
      <c r="H21" s="16" t="str">
        <f ca="1">IFERROR(VLOOKUP($A21,'sem1'!$AM$1:$AN$20,2,FALSE),"")</f>
        <v/>
      </c>
    </row>
  </sheetData>
  <mergeCells count="3">
    <mergeCell ref="I1:O1"/>
    <mergeCell ref="B1:H1"/>
    <mergeCell ref="A1:A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1"/>
  <sheetViews>
    <sheetView workbookViewId="0">
      <selection activeCell="A20" sqref="A20"/>
    </sheetView>
  </sheetViews>
  <sheetFormatPr baseColWidth="10" defaultRowHeight="15" x14ac:dyDescent="0.25"/>
  <cols>
    <col min="2" max="3" width="27.5703125" customWidth="1"/>
    <col min="4" max="4" width="18.85546875" customWidth="1"/>
    <col min="5" max="9" width="19.7109375" customWidth="1"/>
    <col min="26" max="26" width="21.7109375" bestFit="1" customWidth="1"/>
    <col min="28" max="40" width="20.7109375" customWidth="1"/>
  </cols>
  <sheetData>
    <row r="1" spans="1:40" x14ac:dyDescent="0.25">
      <c r="A1" s="17"/>
      <c r="B1" s="18">
        <v>42856</v>
      </c>
      <c r="C1" s="18"/>
      <c r="D1" s="18">
        <v>42857</v>
      </c>
      <c r="E1" s="18">
        <v>42858</v>
      </c>
      <c r="F1" s="18">
        <v>42859</v>
      </c>
      <c r="G1" s="18">
        <v>42860</v>
      </c>
      <c r="H1" s="18">
        <v>42861</v>
      </c>
      <c r="I1" s="18">
        <v>42862</v>
      </c>
      <c r="Z1" s="33"/>
      <c r="AB1" s="22">
        <f>B1</f>
        <v>42856</v>
      </c>
      <c r="AD1" s="22">
        <f>AB1+1</f>
        <v>42857</v>
      </c>
      <c r="AF1" s="22">
        <f t="shared" ref="AF1" si="0">AD1+1</f>
        <v>42858</v>
      </c>
      <c r="AH1" s="22">
        <f t="shared" ref="AH1" si="1">AF1+1</f>
        <v>42859</v>
      </c>
      <c r="AJ1" s="22">
        <f t="shared" ref="AJ1" si="2">AH1+1</f>
        <v>42860</v>
      </c>
      <c r="AL1" s="22">
        <f t="shared" ref="AL1" si="3">AJ1+1</f>
        <v>42861</v>
      </c>
      <c r="AN1" s="22">
        <f t="shared" ref="AN1" si="4">AL1+1</f>
        <v>42862</v>
      </c>
    </row>
    <row r="2" spans="1:40" x14ac:dyDescent="0.25">
      <c r="A2" s="17" t="s">
        <v>2</v>
      </c>
      <c r="B2" s="19">
        <v>0.33333333333333331</v>
      </c>
      <c r="C2" s="19" t="str">
        <f ca="1">OFFSET(INDEX($B$1:$B$28,(MATCH($D$1,$B$1:$B$28,0)+ROW(1:1))),0,-1)</f>
        <v>Personne A</v>
      </c>
      <c r="D2" s="19">
        <v>0.33333333333333331</v>
      </c>
      <c r="E2" s="19">
        <v>0.5</v>
      </c>
      <c r="F2" s="19">
        <v>0.33333333333333331</v>
      </c>
      <c r="G2" s="19">
        <v>0.33333333333333331</v>
      </c>
      <c r="H2" s="19">
        <v>0.33333333333333331</v>
      </c>
      <c r="I2" s="19">
        <v>0</v>
      </c>
      <c r="AA2" t="str">
        <f ca="1">IF(AB2="o","o",OFFSET(INDEX($B$1:$B$28,(MATCH($D$1,$B$1:$B$28,0)+ROW(1:1))),0,-1))</f>
        <v>Personne A</v>
      </c>
      <c r="AB2" s="23">
        <f>IF(AB1="o","o",IF(OR(B2=$B$1+1,B2=$B$1+2,B2=$B$1+3,B2=$B$1+4,B2=$B$1+5,B2=$B$1+6),"o",B2))</f>
        <v>0.33333333333333331</v>
      </c>
      <c r="AC2" t="str">
        <f ca="1">IF(AD2="o","o",OFFSET(INDEX($B$1:$B$28,(MATCH(AD$1,$B$1:$B$28,0)+ROW(1:1))),0,-1))</f>
        <v>Personne A</v>
      </c>
      <c r="AD2" s="32">
        <f>IF(AD1="o","o",IF(INDEX($B$1:$B$28,(MATCH($AD$1,$B$1:$B$28,0)+ROW(1:1)))=$AD$1+1,"o",INDEX($B$1:$B$28,(MATCH(AD$1,$B$1:$B$28,0)+ROW(1:1)))))</f>
        <v>0.20833333333333334</v>
      </c>
      <c r="AE2" t="str">
        <f ca="1">IF(AF2="o","o",OFFSET(INDEX($B$1:$B$28,(MATCH(AF$1,$B$1:$B$28,0)+ROW(1:1))),0,-1))</f>
        <v>Personne G</v>
      </c>
      <c r="AF2" s="32">
        <f>IF(AF1="o","o",IF(INDEX($B$1:$B$28,(MATCH(AF$1,$B$1:$B$28,0)+ROW(1:1)))=AF$1+1,"o",INDEX($B$1:$B$28,(MATCH(AF$1,$B$1:$B$28,0)+ROW(1:1)))))</f>
        <v>0.5</v>
      </c>
      <c r="AG2" t="str">
        <f ca="1">IF(AH2="o","o",OFFSET(INDEX($B$1:$B$28,(MATCH(AH$1,$B$1:$B$28,0)+ROW(1:1))),0,-1))</f>
        <v>Personne A</v>
      </c>
      <c r="AH2" s="32">
        <f>IF(AH1="o","o",IF(INDEX($B$1:$B$28,(MATCH(AH$1,$B$1:$B$28,0)+ROW(1:1)))=AH$1+1,"o",INDEX($B$1:$B$28,(MATCH(AH$1,$B$1:$B$28,0)+ROW(1:1)))))</f>
        <v>0.33333333333333331</v>
      </c>
      <c r="AI2" t="str">
        <f ca="1">IF(AJ2="o","o",OFFSET(INDEX($B$1:$B$28,(MATCH(AJ$1,$B$1:$B$28,0)+ROW(1:1))),0,-1))</f>
        <v>Personne A</v>
      </c>
      <c r="AJ2" s="32">
        <f>IF(AJ1="o","o",IF(INDEX($B$1:$B$28,(MATCH(AJ$1,$B$1:$B$28,0)+ROW(1:1)))=AJ$1+1,"o",INDEX($B$1:$B$28,(MATCH(AJ$1,$B$1:$B$28,0)+ROW(1:1)))))</f>
        <v>0.33333333333333331</v>
      </c>
      <c r="AK2" t="str">
        <f ca="1">IF(AL2="o","o",OFFSET(INDEX($B$1:$B$28,(MATCH(AL$1,$B$1:$B$28,0)+ROW(1:1))),0,-1))</f>
        <v>Personne A</v>
      </c>
      <c r="AL2" s="32">
        <f>IF(AL1="o","o",IF(INDEX($B$1:$B$28,(MATCH(AL$1,$B$1:$B$28,0)+ROW(1:1)))=AL$1+1,"o",INDEX($B$1:$B$28,(MATCH(AL$1,$B$1:$B$28,0)+ROW(1:1)))))</f>
        <v>0.33333333333333331</v>
      </c>
      <c r="AM2" t="str">
        <f ca="1">IF(AN2="o","o",OFFSET(INDEX($B$1:$B$28,(MATCH(AN$1,$B$1:$B$28,0)+ROW(1:1))),0,-1))</f>
        <v>Personne A</v>
      </c>
      <c r="AN2" s="32">
        <f>IFERROR(IF(AN1="o","o",IF(INDEX($B$1:$B$28,(MATCH(AN$1,$B$1:$B$28,0)+ROW(1:1)))=AN$1+1,"o",INDEX($B$1:$B$28,(MATCH(AN$1,$B$1:$B$28,0)+ROW(1:1))))),"o")</f>
        <v>0</v>
      </c>
    </row>
    <row r="3" spans="1:40" x14ac:dyDescent="0.25">
      <c r="A3" s="17" t="s">
        <v>3</v>
      </c>
      <c r="B3" s="19">
        <v>0.3125</v>
      </c>
      <c r="C3" s="19" t="str">
        <f t="shared" ref="C3:C4" ca="1" si="5">OFFSET(INDEX($B$1:$B$28,(MATCH($D$1,$B$1:$B$28,0)+ROW(2:2))),0,-1)</f>
        <v>Personne D</v>
      </c>
      <c r="D3" s="19">
        <v>0.29166666666666669</v>
      </c>
      <c r="E3" s="19">
        <v>0.41666666666666669</v>
      </c>
      <c r="F3" s="19">
        <v>0.375</v>
      </c>
      <c r="G3" s="19">
        <v>0.29166666666666669</v>
      </c>
      <c r="H3" s="19">
        <v>0.3125</v>
      </c>
      <c r="I3" s="19">
        <v>0</v>
      </c>
      <c r="AA3" t="str">
        <f t="shared" ref="AA3:AA9" ca="1" si="6">IF(AB3="o","o",OFFSET(INDEX($B$1:$B$28,(MATCH($D$1,$B$1:$B$28,0)+ROW(2:2))),0,-1))</f>
        <v>Personne D</v>
      </c>
      <c r="AB3" s="23">
        <f t="shared" ref="AB2:AB51" si="7">IF(AB2="o","o",IF(OR(B3=$B$1+1,B3=$B$1+2,B3=$B$1+3,B3=$B$1+4,B3=$B$1+5,B3=$B$1+6),"o",B3))</f>
        <v>0.3125</v>
      </c>
      <c r="AC3" t="str">
        <f t="shared" ref="AC3:AC21" ca="1" si="8">IF(AD3="o","o",OFFSET(INDEX($B$1:$B$28,(MATCH(AD$1,$B$1:$B$28,0)+ROW(2:2))),0,-1))</f>
        <v>Personne D</v>
      </c>
      <c r="AD3" s="32">
        <f t="shared" ref="AD3:AD20" si="9">IF(AD2="o","o",IF(INDEX($B$1:$B$28,(MATCH($AD$1,$B$1:$B$28,0)+ROW(2:2)))=$AD$1+1,"o",INDEX($B$1:$B$28,(MATCH(AD$1,$B$1:$B$28,0)+ROW(2:2)))))</f>
        <v>0.25</v>
      </c>
      <c r="AE3" t="str">
        <f t="shared" ref="AE3:AE20" ca="1" si="10">IF(AF3="o","o",OFFSET(INDEX($B$1:$B$28,(MATCH(AF$1,$B$1:$B$28,0)+ROW(2:2))),0,-1))</f>
        <v>Personne B</v>
      </c>
      <c r="AF3" s="32">
        <f t="shared" ref="AF3:AF20" si="11">IF(AF2="o","o",IF(INDEX($B$1:$B$28,(MATCH(AF$1,$B$1:$B$28,0)+ROW(2:2)))=AF$1+1,"o",INDEX($B$1:$B$28,(MATCH(AF$1,$B$1:$B$28,0)+ROW(2:2)))))</f>
        <v>0.41666666666666669</v>
      </c>
      <c r="AG3" t="str">
        <f t="shared" ref="AG3:AG20" ca="1" si="12">IF(AH3="o","o",OFFSET(INDEX($B$1:$B$28,(MATCH(AH$1,$B$1:$B$28,0)+ROW(2:2))),0,-1))</f>
        <v>Personne B</v>
      </c>
      <c r="AH3" s="32">
        <f t="shared" ref="AH3:AH20" si="13">IF(AH2="o","o",IF(INDEX($B$1:$B$28,(MATCH(AH$1,$B$1:$B$28,0)+ROW(2:2)))=AH$1+1,"o",INDEX($B$1:$B$28,(MATCH(AH$1,$B$1:$B$28,0)+ROW(2:2)))))</f>
        <v>0.375</v>
      </c>
      <c r="AI3" t="str">
        <f t="shared" ref="AI3:AI20" ca="1" si="14">IF(AJ3="o","o",OFFSET(INDEX($B$1:$B$28,(MATCH(AJ$1,$B$1:$B$28,0)+ROW(2:2))),0,-1))</f>
        <v>Personne I</v>
      </c>
      <c r="AJ3" s="32">
        <f t="shared" ref="AJ3:AJ20" si="15">IF(AJ2="o","o",IF(INDEX($B$1:$B$28,(MATCH(AJ$1,$B$1:$B$28,0)+ROW(2:2)))=AJ$1+1,"o",INDEX($B$1:$B$28,(MATCH(AJ$1,$B$1:$B$28,0)+ROW(2:2)))))</f>
        <v>0.29166666666666669</v>
      </c>
      <c r="AK3" t="str">
        <f t="shared" ref="AK3:AK20" ca="1" si="16">IF(AL3="o","o",OFFSET(INDEX($B$1:$B$28,(MATCH(AL$1,$B$1:$B$28,0)+ROW(2:2))),0,-1))</f>
        <v>Personne B</v>
      </c>
      <c r="AL3" s="32">
        <f t="shared" ref="AL3:AL20" si="17">IF(AL2="o","o",IF(INDEX($B$1:$B$28,(MATCH(AL$1,$B$1:$B$28,0)+ROW(2:2)))=AL$1+1,"o",INDEX($B$1:$B$28,(MATCH(AL$1,$B$1:$B$28,0)+ROW(2:2)))))</f>
        <v>0.3125</v>
      </c>
      <c r="AM3" t="str">
        <f t="shared" ref="AM3:AM20" ca="1" si="18">IF(AN3="o","o",OFFSET(INDEX($B$1:$B$28,(MATCH(AN$1,$B$1:$B$28,0)+ROW(2:2))),0,-1))</f>
        <v>Personne B</v>
      </c>
      <c r="AN3" s="32">
        <f t="shared" ref="AN3:AN20" si="19">IFERROR(IF(AN2="o","o",IF(INDEX($B$1:$B$28,(MATCH(AN$1,$B$1:$B$28,0)+ROW(2:2)))=AN$1+1,"o",INDEX($B$1:$B$28,(MATCH(AN$1,$B$1:$B$28,0)+ROW(2:2))))),"o")</f>
        <v>0</v>
      </c>
    </row>
    <row r="4" spans="1:40" x14ac:dyDescent="0.25">
      <c r="A4" s="17" t="s">
        <v>4</v>
      </c>
      <c r="B4" s="19">
        <v>0.375</v>
      </c>
      <c r="C4" s="19" t="str">
        <f t="shared" ca="1" si="5"/>
        <v>Personne C</v>
      </c>
      <c r="D4" s="19">
        <v>0.33333333333333331</v>
      </c>
      <c r="E4" s="19">
        <v>0.33333333333333331</v>
      </c>
      <c r="F4" s="19">
        <v>0.33333333333333331</v>
      </c>
      <c r="G4" s="19">
        <v>0.33333333333333331</v>
      </c>
      <c r="H4" s="19">
        <v>0.375</v>
      </c>
      <c r="I4" s="19">
        <v>0</v>
      </c>
      <c r="AA4" t="str">
        <f t="shared" ca="1" si="6"/>
        <v>Personne C</v>
      </c>
      <c r="AB4" s="23">
        <f t="shared" si="7"/>
        <v>0.375</v>
      </c>
      <c r="AC4" t="str">
        <f t="shared" ca="1" si="8"/>
        <v>Personne C</v>
      </c>
      <c r="AD4" s="32">
        <f t="shared" si="9"/>
        <v>0.29166666666666669</v>
      </c>
      <c r="AE4" t="str">
        <f t="shared" ca="1" si="10"/>
        <v>Personne H</v>
      </c>
      <c r="AF4" s="32">
        <f t="shared" si="11"/>
        <v>0.33333333333333331</v>
      </c>
      <c r="AG4" t="str">
        <f t="shared" ca="1" si="12"/>
        <v>Personne C</v>
      </c>
      <c r="AH4" s="32">
        <f t="shared" si="13"/>
        <v>0.33333333333333331</v>
      </c>
      <c r="AI4" t="str">
        <f t="shared" ca="1" si="14"/>
        <v>Personne C</v>
      </c>
      <c r="AJ4" s="32">
        <f t="shared" si="15"/>
        <v>0.33333333333333331</v>
      </c>
      <c r="AK4" t="str">
        <f t="shared" ca="1" si="16"/>
        <v>Personne C</v>
      </c>
      <c r="AL4" s="32">
        <f t="shared" si="17"/>
        <v>0.375</v>
      </c>
      <c r="AM4" t="str">
        <f t="shared" ca="1" si="18"/>
        <v>Personne C</v>
      </c>
      <c r="AN4" s="32">
        <f t="shared" si="19"/>
        <v>0</v>
      </c>
    </row>
    <row r="5" spans="1:40" x14ac:dyDescent="0.25">
      <c r="B5" s="18">
        <v>42857</v>
      </c>
      <c r="C5" s="20"/>
      <c r="AA5" t="str">
        <f t="shared" ca="1" si="6"/>
        <v>o</v>
      </c>
      <c r="AB5" s="23" t="str">
        <f t="shared" si="7"/>
        <v>o</v>
      </c>
      <c r="AC5" t="str">
        <f t="shared" ca="1" si="8"/>
        <v>o</v>
      </c>
      <c r="AD5" s="32" t="str">
        <f t="shared" si="9"/>
        <v>o</v>
      </c>
      <c r="AE5" t="str">
        <f t="shared" ca="1" si="10"/>
        <v>o</v>
      </c>
      <c r="AF5" s="32" t="str">
        <f t="shared" si="11"/>
        <v>o</v>
      </c>
      <c r="AG5" t="str">
        <f t="shared" ca="1" si="12"/>
        <v>o</v>
      </c>
      <c r="AH5" s="32" t="str">
        <f t="shared" si="13"/>
        <v>o</v>
      </c>
      <c r="AI5" t="str">
        <f t="shared" ca="1" si="14"/>
        <v>o</v>
      </c>
      <c r="AJ5" s="32" t="str">
        <f t="shared" si="15"/>
        <v>o</v>
      </c>
      <c r="AK5" t="str">
        <f t="shared" ca="1" si="16"/>
        <v>o</v>
      </c>
      <c r="AL5" s="32" t="str">
        <f t="shared" si="17"/>
        <v>o</v>
      </c>
      <c r="AM5" t="str">
        <f t="shared" ca="1" si="18"/>
        <v>o</v>
      </c>
      <c r="AN5" s="32" t="str">
        <f t="shared" si="19"/>
        <v>o</v>
      </c>
    </row>
    <row r="6" spans="1:40" x14ac:dyDescent="0.25">
      <c r="A6" s="17" t="s">
        <v>2</v>
      </c>
      <c r="B6" s="19">
        <v>0.20833333333333334</v>
      </c>
      <c r="C6" s="21"/>
      <c r="AA6" t="str">
        <f t="shared" ca="1" si="6"/>
        <v>o</v>
      </c>
      <c r="AB6" s="23" t="str">
        <f t="shared" si="7"/>
        <v>o</v>
      </c>
      <c r="AC6" t="str">
        <f t="shared" ca="1" si="8"/>
        <v>o</v>
      </c>
      <c r="AD6" s="32" t="str">
        <f t="shared" si="9"/>
        <v>o</v>
      </c>
      <c r="AE6" t="str">
        <f t="shared" ca="1" si="10"/>
        <v>o</v>
      </c>
      <c r="AF6" s="32" t="str">
        <f t="shared" si="11"/>
        <v>o</v>
      </c>
      <c r="AG6" t="str">
        <f t="shared" ca="1" si="12"/>
        <v>o</v>
      </c>
      <c r="AH6" s="32" t="str">
        <f t="shared" si="13"/>
        <v>o</v>
      </c>
      <c r="AI6" t="str">
        <f t="shared" ca="1" si="14"/>
        <v>o</v>
      </c>
      <c r="AJ6" s="32" t="str">
        <f t="shared" si="15"/>
        <v>o</v>
      </c>
      <c r="AK6" t="str">
        <f t="shared" ca="1" si="16"/>
        <v>o</v>
      </c>
      <c r="AL6" s="32" t="str">
        <f t="shared" si="17"/>
        <v>o</v>
      </c>
      <c r="AM6" t="str">
        <f t="shared" ca="1" si="18"/>
        <v>o</v>
      </c>
      <c r="AN6" s="32" t="str">
        <f t="shared" si="19"/>
        <v>o</v>
      </c>
    </row>
    <row r="7" spans="1:40" x14ac:dyDescent="0.25">
      <c r="A7" s="17" t="s">
        <v>5</v>
      </c>
      <c r="B7" s="19">
        <v>0.25</v>
      </c>
      <c r="C7" s="21"/>
      <c r="AA7" t="str">
        <f t="shared" ca="1" si="6"/>
        <v>o</v>
      </c>
      <c r="AB7" s="23" t="str">
        <f t="shared" si="7"/>
        <v>o</v>
      </c>
      <c r="AC7" t="str">
        <f t="shared" ca="1" si="8"/>
        <v>o</v>
      </c>
      <c r="AD7" s="32" t="str">
        <f t="shared" si="9"/>
        <v>o</v>
      </c>
      <c r="AE7" t="str">
        <f t="shared" ca="1" si="10"/>
        <v>o</v>
      </c>
      <c r="AF7" s="32" t="str">
        <f t="shared" si="11"/>
        <v>o</v>
      </c>
      <c r="AG7" t="str">
        <f t="shared" ca="1" si="12"/>
        <v>o</v>
      </c>
      <c r="AH7" s="32" t="str">
        <f t="shared" si="13"/>
        <v>o</v>
      </c>
      <c r="AI7" t="str">
        <f t="shared" ca="1" si="14"/>
        <v>o</v>
      </c>
      <c r="AJ7" s="32" t="str">
        <f t="shared" si="15"/>
        <v>o</v>
      </c>
      <c r="AK7" t="str">
        <f t="shared" ca="1" si="16"/>
        <v>o</v>
      </c>
      <c r="AL7" s="32" t="str">
        <f t="shared" si="17"/>
        <v>o</v>
      </c>
      <c r="AM7" t="str">
        <f t="shared" ca="1" si="18"/>
        <v>o</v>
      </c>
      <c r="AN7" s="32" t="str">
        <f t="shared" si="19"/>
        <v>o</v>
      </c>
    </row>
    <row r="8" spans="1:40" x14ac:dyDescent="0.25">
      <c r="A8" s="17" t="s">
        <v>4</v>
      </c>
      <c r="B8" s="19">
        <v>0.29166666666666669</v>
      </c>
      <c r="C8" s="21"/>
      <c r="AA8" t="str">
        <f t="shared" ca="1" si="6"/>
        <v>o</v>
      </c>
      <c r="AB8" s="23" t="str">
        <f t="shared" si="7"/>
        <v>o</v>
      </c>
      <c r="AC8" t="str">
        <f t="shared" ca="1" si="8"/>
        <v>o</v>
      </c>
      <c r="AD8" s="32" t="str">
        <f t="shared" si="9"/>
        <v>o</v>
      </c>
      <c r="AE8" t="str">
        <f t="shared" ca="1" si="10"/>
        <v>o</v>
      </c>
      <c r="AF8" s="32" t="str">
        <f t="shared" si="11"/>
        <v>o</v>
      </c>
      <c r="AG8" t="str">
        <f t="shared" ca="1" si="12"/>
        <v>o</v>
      </c>
      <c r="AH8" s="32" t="str">
        <f t="shared" si="13"/>
        <v>o</v>
      </c>
      <c r="AI8" t="str">
        <f t="shared" ca="1" si="14"/>
        <v>o</v>
      </c>
      <c r="AJ8" s="32" t="str">
        <f t="shared" si="15"/>
        <v>o</v>
      </c>
      <c r="AK8" t="str">
        <f t="shared" ca="1" si="16"/>
        <v>o</v>
      </c>
      <c r="AL8" s="32" t="str">
        <f t="shared" si="17"/>
        <v>o</v>
      </c>
      <c r="AM8" t="str">
        <f t="shared" ca="1" si="18"/>
        <v>o</v>
      </c>
      <c r="AN8" s="32" t="str">
        <f t="shared" si="19"/>
        <v>o</v>
      </c>
    </row>
    <row r="9" spans="1:40" x14ac:dyDescent="0.25">
      <c r="B9" s="18">
        <v>42858</v>
      </c>
      <c r="C9" s="20"/>
      <c r="AA9" t="str">
        <f t="shared" ca="1" si="6"/>
        <v>o</v>
      </c>
      <c r="AB9" s="23" t="str">
        <f t="shared" si="7"/>
        <v>o</v>
      </c>
      <c r="AC9" t="str">
        <f t="shared" ca="1" si="8"/>
        <v>o</v>
      </c>
      <c r="AD9" s="32" t="str">
        <f t="shared" si="9"/>
        <v>o</v>
      </c>
      <c r="AE9" t="str">
        <f t="shared" ca="1" si="10"/>
        <v>o</v>
      </c>
      <c r="AF9" s="32" t="str">
        <f t="shared" si="11"/>
        <v>o</v>
      </c>
      <c r="AG9" t="str">
        <f t="shared" ca="1" si="12"/>
        <v>o</v>
      </c>
      <c r="AH9" s="32" t="str">
        <f t="shared" si="13"/>
        <v>o</v>
      </c>
      <c r="AI9" t="str">
        <f t="shared" ca="1" si="14"/>
        <v>o</v>
      </c>
      <c r="AJ9" s="32" t="str">
        <f t="shared" si="15"/>
        <v>o</v>
      </c>
      <c r="AK9" t="str">
        <f t="shared" ca="1" si="16"/>
        <v>o</v>
      </c>
      <c r="AL9" s="32" t="str">
        <f t="shared" si="17"/>
        <v>o</v>
      </c>
      <c r="AM9" t="str">
        <f t="shared" ca="1" si="18"/>
        <v>o</v>
      </c>
      <c r="AN9" s="32" t="str">
        <f t="shared" si="19"/>
        <v>o</v>
      </c>
    </row>
    <row r="10" spans="1:40" x14ac:dyDescent="0.25">
      <c r="A10" s="17" t="s">
        <v>6</v>
      </c>
      <c r="B10" s="19">
        <v>0.5</v>
      </c>
      <c r="C10" s="21"/>
      <c r="AB10" s="23" t="str">
        <f t="shared" si="7"/>
        <v>o</v>
      </c>
      <c r="AC10" t="str">
        <f t="shared" ca="1" si="8"/>
        <v>o</v>
      </c>
      <c r="AD10" s="32" t="str">
        <f t="shared" si="9"/>
        <v>o</v>
      </c>
      <c r="AE10" t="str">
        <f t="shared" ca="1" si="10"/>
        <v>o</v>
      </c>
      <c r="AF10" s="32" t="str">
        <f t="shared" si="11"/>
        <v>o</v>
      </c>
      <c r="AG10" t="str">
        <f t="shared" ca="1" si="12"/>
        <v>o</v>
      </c>
      <c r="AH10" s="32" t="str">
        <f t="shared" si="13"/>
        <v>o</v>
      </c>
      <c r="AI10" t="str">
        <f t="shared" ca="1" si="14"/>
        <v>o</v>
      </c>
      <c r="AJ10" s="32" t="str">
        <f t="shared" si="15"/>
        <v>o</v>
      </c>
      <c r="AK10" t="str">
        <f t="shared" ca="1" si="16"/>
        <v>o</v>
      </c>
      <c r="AL10" s="32" t="str">
        <f t="shared" si="17"/>
        <v>o</v>
      </c>
      <c r="AM10" t="str">
        <f t="shared" ca="1" si="18"/>
        <v>o</v>
      </c>
      <c r="AN10" s="32" t="str">
        <f t="shared" si="19"/>
        <v>o</v>
      </c>
    </row>
    <row r="11" spans="1:40" x14ac:dyDescent="0.25">
      <c r="A11" s="17" t="s">
        <v>3</v>
      </c>
      <c r="B11" s="19">
        <v>0.41666666666666669</v>
      </c>
      <c r="C11" s="21"/>
      <c r="AB11" s="23" t="str">
        <f t="shared" si="7"/>
        <v>o</v>
      </c>
      <c r="AC11" t="str">
        <f t="shared" ca="1" si="8"/>
        <v>o</v>
      </c>
      <c r="AD11" s="32" t="str">
        <f t="shared" si="9"/>
        <v>o</v>
      </c>
      <c r="AE11" t="str">
        <f t="shared" ca="1" si="10"/>
        <v>o</v>
      </c>
      <c r="AF11" s="32" t="str">
        <f t="shared" si="11"/>
        <v>o</v>
      </c>
      <c r="AG11" t="str">
        <f t="shared" ca="1" si="12"/>
        <v>o</v>
      </c>
      <c r="AH11" s="32" t="str">
        <f t="shared" si="13"/>
        <v>o</v>
      </c>
      <c r="AI11" t="str">
        <f t="shared" ca="1" si="14"/>
        <v>o</v>
      </c>
      <c r="AJ11" s="32" t="str">
        <f t="shared" si="15"/>
        <v>o</v>
      </c>
      <c r="AK11" t="str">
        <f t="shared" ca="1" si="16"/>
        <v>o</v>
      </c>
      <c r="AL11" s="32" t="str">
        <f t="shared" si="17"/>
        <v>o</v>
      </c>
      <c r="AM11" t="str">
        <f t="shared" ca="1" si="18"/>
        <v>o</v>
      </c>
      <c r="AN11" s="32" t="str">
        <f t="shared" si="19"/>
        <v>o</v>
      </c>
    </row>
    <row r="12" spans="1:40" x14ac:dyDescent="0.25">
      <c r="A12" s="17" t="s">
        <v>7</v>
      </c>
      <c r="B12" s="19">
        <v>0.33333333333333331</v>
      </c>
      <c r="C12" s="21"/>
      <c r="AB12" s="23" t="str">
        <f t="shared" si="7"/>
        <v>o</v>
      </c>
      <c r="AC12" t="str">
        <f t="shared" ca="1" si="8"/>
        <v>o</v>
      </c>
      <c r="AD12" s="32" t="str">
        <f t="shared" si="9"/>
        <v>o</v>
      </c>
      <c r="AE12" t="str">
        <f t="shared" ca="1" si="10"/>
        <v>o</v>
      </c>
      <c r="AF12" s="32" t="str">
        <f t="shared" si="11"/>
        <v>o</v>
      </c>
      <c r="AG12" t="str">
        <f t="shared" ca="1" si="12"/>
        <v>o</v>
      </c>
      <c r="AH12" s="32" t="str">
        <f t="shared" si="13"/>
        <v>o</v>
      </c>
      <c r="AI12" t="str">
        <f t="shared" ca="1" si="14"/>
        <v>o</v>
      </c>
      <c r="AJ12" s="32" t="str">
        <f t="shared" si="15"/>
        <v>o</v>
      </c>
      <c r="AK12" t="str">
        <f t="shared" ca="1" si="16"/>
        <v>o</v>
      </c>
      <c r="AL12" s="32" t="str">
        <f t="shared" si="17"/>
        <v>o</v>
      </c>
      <c r="AM12" t="str">
        <f t="shared" ca="1" si="18"/>
        <v>o</v>
      </c>
      <c r="AN12" s="32" t="str">
        <f t="shared" si="19"/>
        <v>o</v>
      </c>
    </row>
    <row r="13" spans="1:40" x14ac:dyDescent="0.25">
      <c r="B13" s="18">
        <v>42859</v>
      </c>
      <c r="C13" s="20"/>
      <c r="AB13" s="23" t="str">
        <f t="shared" si="7"/>
        <v>o</v>
      </c>
      <c r="AC13" t="str">
        <f t="shared" ca="1" si="8"/>
        <v>o</v>
      </c>
      <c r="AD13" s="32" t="str">
        <f t="shared" si="9"/>
        <v>o</v>
      </c>
      <c r="AE13" t="str">
        <f t="shared" ca="1" si="10"/>
        <v>o</v>
      </c>
      <c r="AF13" s="32" t="str">
        <f t="shared" si="11"/>
        <v>o</v>
      </c>
      <c r="AG13" t="str">
        <f t="shared" ca="1" si="12"/>
        <v>o</v>
      </c>
      <c r="AH13" s="32" t="str">
        <f t="shared" si="13"/>
        <v>o</v>
      </c>
      <c r="AI13" t="str">
        <f t="shared" ca="1" si="14"/>
        <v>o</v>
      </c>
      <c r="AJ13" s="32" t="str">
        <f t="shared" si="15"/>
        <v>o</v>
      </c>
      <c r="AK13" t="str">
        <f t="shared" ca="1" si="16"/>
        <v>o</v>
      </c>
      <c r="AL13" s="32" t="str">
        <f t="shared" si="17"/>
        <v>o</v>
      </c>
      <c r="AM13" t="str">
        <f t="shared" ca="1" si="18"/>
        <v>o</v>
      </c>
      <c r="AN13" s="32" t="str">
        <f t="shared" si="19"/>
        <v>o</v>
      </c>
    </row>
    <row r="14" spans="1:40" x14ac:dyDescent="0.25">
      <c r="A14" s="17" t="s">
        <v>2</v>
      </c>
      <c r="B14" s="19">
        <v>0.33333333333333331</v>
      </c>
      <c r="C14" s="21"/>
      <c r="AB14" s="23" t="str">
        <f t="shared" si="7"/>
        <v>o</v>
      </c>
      <c r="AC14" t="str">
        <f t="shared" ca="1" si="8"/>
        <v>o</v>
      </c>
      <c r="AD14" s="32" t="str">
        <f t="shared" si="9"/>
        <v>o</v>
      </c>
      <c r="AE14" t="str">
        <f t="shared" ca="1" si="10"/>
        <v>o</v>
      </c>
      <c r="AF14" s="32" t="str">
        <f t="shared" si="11"/>
        <v>o</v>
      </c>
      <c r="AG14" t="str">
        <f t="shared" ca="1" si="12"/>
        <v>o</v>
      </c>
      <c r="AH14" s="32" t="str">
        <f t="shared" si="13"/>
        <v>o</v>
      </c>
      <c r="AI14" t="str">
        <f t="shared" ca="1" si="14"/>
        <v>o</v>
      </c>
      <c r="AJ14" s="32" t="str">
        <f t="shared" si="15"/>
        <v>o</v>
      </c>
      <c r="AK14" t="str">
        <f t="shared" ca="1" si="16"/>
        <v>o</v>
      </c>
      <c r="AL14" s="32" t="str">
        <f t="shared" si="17"/>
        <v>o</v>
      </c>
      <c r="AM14" t="str">
        <f t="shared" ca="1" si="18"/>
        <v>o</v>
      </c>
      <c r="AN14" s="32" t="str">
        <f t="shared" si="19"/>
        <v>o</v>
      </c>
    </row>
    <row r="15" spans="1:40" x14ac:dyDescent="0.25">
      <c r="A15" s="17" t="s">
        <v>3</v>
      </c>
      <c r="B15" s="19">
        <v>0.375</v>
      </c>
      <c r="C15" s="21"/>
      <c r="AB15" s="23" t="str">
        <f t="shared" si="7"/>
        <v>o</v>
      </c>
      <c r="AC15" t="str">
        <f t="shared" ca="1" si="8"/>
        <v>o</v>
      </c>
      <c r="AD15" s="32" t="str">
        <f t="shared" si="9"/>
        <v>o</v>
      </c>
      <c r="AE15" t="str">
        <f t="shared" ca="1" si="10"/>
        <v>o</v>
      </c>
      <c r="AF15" s="32" t="str">
        <f t="shared" si="11"/>
        <v>o</v>
      </c>
      <c r="AG15" t="str">
        <f t="shared" ca="1" si="12"/>
        <v>o</v>
      </c>
      <c r="AH15" s="32" t="str">
        <f t="shared" si="13"/>
        <v>o</v>
      </c>
      <c r="AI15" t="str">
        <f t="shared" ca="1" si="14"/>
        <v>o</v>
      </c>
      <c r="AJ15" s="32" t="str">
        <f t="shared" si="15"/>
        <v>o</v>
      </c>
      <c r="AK15" t="str">
        <f t="shared" ca="1" si="16"/>
        <v>o</v>
      </c>
      <c r="AL15" s="32" t="str">
        <f t="shared" si="17"/>
        <v>o</v>
      </c>
      <c r="AM15" t="str">
        <f t="shared" ca="1" si="18"/>
        <v>o</v>
      </c>
      <c r="AN15" s="32" t="str">
        <f t="shared" si="19"/>
        <v>o</v>
      </c>
    </row>
    <row r="16" spans="1:40" x14ac:dyDescent="0.25">
      <c r="A16" s="17" t="s">
        <v>4</v>
      </c>
      <c r="B16" s="19">
        <v>0.33333333333333331</v>
      </c>
      <c r="C16" s="21"/>
      <c r="AB16" s="23" t="str">
        <f t="shared" si="7"/>
        <v>o</v>
      </c>
      <c r="AC16" t="str">
        <f t="shared" ca="1" si="8"/>
        <v>o</v>
      </c>
      <c r="AD16" s="32" t="str">
        <f t="shared" si="9"/>
        <v>o</v>
      </c>
      <c r="AE16" t="str">
        <f t="shared" ca="1" si="10"/>
        <v>o</v>
      </c>
      <c r="AF16" s="32" t="str">
        <f t="shared" si="11"/>
        <v>o</v>
      </c>
      <c r="AG16" t="str">
        <f t="shared" ca="1" si="12"/>
        <v>o</v>
      </c>
      <c r="AH16" s="32" t="str">
        <f t="shared" si="13"/>
        <v>o</v>
      </c>
      <c r="AI16" t="str">
        <f t="shared" ca="1" si="14"/>
        <v>o</v>
      </c>
      <c r="AJ16" s="32" t="str">
        <f t="shared" si="15"/>
        <v>o</v>
      </c>
      <c r="AK16" t="str">
        <f t="shared" ca="1" si="16"/>
        <v>o</v>
      </c>
      <c r="AL16" s="32" t="str">
        <f t="shared" si="17"/>
        <v>o</v>
      </c>
      <c r="AM16" t="str">
        <f t="shared" ca="1" si="18"/>
        <v>o</v>
      </c>
      <c r="AN16" s="32" t="str">
        <f t="shared" si="19"/>
        <v>o</v>
      </c>
    </row>
    <row r="17" spans="1:40" x14ac:dyDescent="0.25">
      <c r="B17" s="18">
        <v>42860</v>
      </c>
      <c r="C17" s="20"/>
      <c r="AB17" s="23" t="str">
        <f t="shared" si="7"/>
        <v>o</v>
      </c>
      <c r="AC17" t="str">
        <f t="shared" ca="1" si="8"/>
        <v>o</v>
      </c>
      <c r="AD17" s="32" t="str">
        <f t="shared" si="9"/>
        <v>o</v>
      </c>
      <c r="AE17" t="str">
        <f t="shared" ca="1" si="10"/>
        <v>o</v>
      </c>
      <c r="AF17" s="32" t="str">
        <f t="shared" si="11"/>
        <v>o</v>
      </c>
      <c r="AG17" t="str">
        <f t="shared" ca="1" si="12"/>
        <v>o</v>
      </c>
      <c r="AH17" s="32" t="str">
        <f t="shared" si="13"/>
        <v>o</v>
      </c>
      <c r="AI17" t="str">
        <f t="shared" ca="1" si="14"/>
        <v>o</v>
      </c>
      <c r="AJ17" s="32" t="str">
        <f t="shared" si="15"/>
        <v>o</v>
      </c>
      <c r="AK17" t="str">
        <f t="shared" ca="1" si="16"/>
        <v>o</v>
      </c>
      <c r="AL17" s="32" t="str">
        <f t="shared" si="17"/>
        <v>o</v>
      </c>
      <c r="AM17" t="str">
        <f t="shared" ca="1" si="18"/>
        <v>o</v>
      </c>
      <c r="AN17" s="32" t="str">
        <f t="shared" si="19"/>
        <v>o</v>
      </c>
    </row>
    <row r="18" spans="1:40" x14ac:dyDescent="0.25">
      <c r="A18" s="17" t="s">
        <v>2</v>
      </c>
      <c r="B18" s="19">
        <v>0.33333333333333331</v>
      </c>
      <c r="C18" s="21"/>
      <c r="AB18" s="23" t="str">
        <f t="shared" si="7"/>
        <v>o</v>
      </c>
      <c r="AC18" t="str">
        <f t="shared" ca="1" si="8"/>
        <v>o</v>
      </c>
      <c r="AD18" s="32" t="str">
        <f t="shared" si="9"/>
        <v>o</v>
      </c>
      <c r="AE18" t="str">
        <f t="shared" ca="1" si="10"/>
        <v>o</v>
      </c>
      <c r="AF18" s="32" t="str">
        <f t="shared" si="11"/>
        <v>o</v>
      </c>
      <c r="AG18" t="str">
        <f t="shared" ca="1" si="12"/>
        <v>o</v>
      </c>
      <c r="AH18" s="32" t="str">
        <f t="shared" si="13"/>
        <v>o</v>
      </c>
      <c r="AI18" t="str">
        <f t="shared" ca="1" si="14"/>
        <v>o</v>
      </c>
      <c r="AJ18" s="32" t="str">
        <f t="shared" si="15"/>
        <v>o</v>
      </c>
      <c r="AK18" t="str">
        <f t="shared" ca="1" si="16"/>
        <v>o</v>
      </c>
      <c r="AL18" s="32" t="str">
        <f t="shared" si="17"/>
        <v>o</v>
      </c>
      <c r="AM18" t="str">
        <f t="shared" ca="1" si="18"/>
        <v>o</v>
      </c>
      <c r="AN18" s="32" t="str">
        <f t="shared" si="19"/>
        <v>o</v>
      </c>
    </row>
    <row r="19" spans="1:40" x14ac:dyDescent="0.25">
      <c r="A19" s="17" t="s">
        <v>10</v>
      </c>
      <c r="B19" s="19">
        <v>0.29166666666666669</v>
      </c>
      <c r="C19" s="21"/>
      <c r="AB19" s="23" t="str">
        <f t="shared" si="7"/>
        <v>o</v>
      </c>
      <c r="AC19" t="str">
        <f t="shared" ca="1" si="8"/>
        <v>o</v>
      </c>
      <c r="AD19" s="32" t="str">
        <f t="shared" si="9"/>
        <v>o</v>
      </c>
      <c r="AE19" t="str">
        <f t="shared" ca="1" si="10"/>
        <v>o</v>
      </c>
      <c r="AF19" s="32" t="str">
        <f t="shared" si="11"/>
        <v>o</v>
      </c>
      <c r="AG19" t="str">
        <f t="shared" ca="1" si="12"/>
        <v>o</v>
      </c>
      <c r="AH19" s="32" t="str">
        <f t="shared" si="13"/>
        <v>o</v>
      </c>
      <c r="AI19" t="str">
        <f t="shared" ca="1" si="14"/>
        <v>o</v>
      </c>
      <c r="AJ19" s="32" t="str">
        <f t="shared" si="15"/>
        <v>o</v>
      </c>
      <c r="AK19" t="str">
        <f t="shared" ca="1" si="16"/>
        <v>o</v>
      </c>
      <c r="AL19" s="32" t="str">
        <f t="shared" si="17"/>
        <v>o</v>
      </c>
      <c r="AM19" t="str">
        <f t="shared" ca="1" si="18"/>
        <v>o</v>
      </c>
      <c r="AN19" s="32" t="str">
        <f t="shared" si="19"/>
        <v>o</v>
      </c>
    </row>
    <row r="20" spans="1:40" x14ac:dyDescent="0.25">
      <c r="A20" s="17" t="s">
        <v>4</v>
      </c>
      <c r="B20" s="19">
        <v>0.33333333333333331</v>
      </c>
      <c r="C20" s="21"/>
      <c r="AB20" s="23" t="str">
        <f t="shared" si="7"/>
        <v>o</v>
      </c>
      <c r="AC20" t="str">
        <f t="shared" ca="1" si="8"/>
        <v>o</v>
      </c>
      <c r="AD20" s="32" t="str">
        <f t="shared" si="9"/>
        <v>o</v>
      </c>
      <c r="AE20" t="str">
        <f t="shared" ca="1" si="10"/>
        <v>o</v>
      </c>
      <c r="AF20" s="32" t="str">
        <f t="shared" si="11"/>
        <v>o</v>
      </c>
      <c r="AG20" t="str">
        <f t="shared" ca="1" si="12"/>
        <v>o</v>
      </c>
      <c r="AH20" s="32" t="str">
        <f t="shared" si="13"/>
        <v>o</v>
      </c>
      <c r="AI20" t="str">
        <f t="shared" ca="1" si="14"/>
        <v>o</v>
      </c>
      <c r="AJ20" s="32" t="str">
        <f t="shared" si="15"/>
        <v>o</v>
      </c>
      <c r="AK20" t="str">
        <f t="shared" ca="1" si="16"/>
        <v>o</v>
      </c>
      <c r="AL20" s="32" t="str">
        <f t="shared" si="17"/>
        <v>o</v>
      </c>
      <c r="AM20" t="str">
        <f t="shared" ca="1" si="18"/>
        <v>o</v>
      </c>
      <c r="AN20" s="32" t="str">
        <f t="shared" si="19"/>
        <v>o</v>
      </c>
    </row>
    <row r="21" spans="1:40" x14ac:dyDescent="0.25">
      <c r="B21" s="18">
        <v>42861</v>
      </c>
      <c r="C21" s="20"/>
      <c r="AB21" s="23" t="str">
        <f t="shared" si="7"/>
        <v>o</v>
      </c>
    </row>
    <row r="22" spans="1:40" x14ac:dyDescent="0.25">
      <c r="A22" s="17" t="s">
        <v>2</v>
      </c>
      <c r="B22" s="19">
        <v>0.33333333333333331</v>
      </c>
      <c r="C22" s="21"/>
      <c r="AB22" s="23" t="str">
        <f t="shared" si="7"/>
        <v>o</v>
      </c>
    </row>
    <row r="23" spans="1:40" x14ac:dyDescent="0.25">
      <c r="A23" s="17" t="s">
        <v>3</v>
      </c>
      <c r="B23" s="19">
        <v>0.3125</v>
      </c>
      <c r="C23" s="21"/>
      <c r="AB23" s="23" t="str">
        <f t="shared" si="7"/>
        <v>o</v>
      </c>
    </row>
    <row r="24" spans="1:40" x14ac:dyDescent="0.25">
      <c r="A24" s="17" t="s">
        <v>4</v>
      </c>
      <c r="B24" s="19">
        <v>0.375</v>
      </c>
      <c r="C24" s="21"/>
      <c r="AB24" s="23" t="str">
        <f t="shared" si="7"/>
        <v>o</v>
      </c>
    </row>
    <row r="25" spans="1:40" x14ac:dyDescent="0.25">
      <c r="B25" s="18">
        <v>42862</v>
      </c>
      <c r="C25" s="20"/>
      <c r="AB25" s="23" t="str">
        <f t="shared" si="7"/>
        <v>o</v>
      </c>
    </row>
    <row r="26" spans="1:40" x14ac:dyDescent="0.25">
      <c r="A26" s="17" t="s">
        <v>2</v>
      </c>
      <c r="B26" s="19">
        <v>0</v>
      </c>
      <c r="C26" s="21"/>
      <c r="AB26" s="23" t="str">
        <f t="shared" si="7"/>
        <v>o</v>
      </c>
    </row>
    <row r="27" spans="1:40" x14ac:dyDescent="0.25">
      <c r="A27" s="17" t="s">
        <v>3</v>
      </c>
      <c r="B27" s="19">
        <v>0</v>
      </c>
      <c r="C27" s="21"/>
      <c r="AB27" s="23" t="str">
        <f t="shared" si="7"/>
        <v>o</v>
      </c>
    </row>
    <row r="28" spans="1:40" x14ac:dyDescent="0.25">
      <c r="A28" s="17" t="s">
        <v>4</v>
      </c>
      <c r="B28" s="19">
        <v>0</v>
      </c>
      <c r="C28" s="21"/>
      <c r="AB28" s="23" t="str">
        <f t="shared" si="7"/>
        <v>o</v>
      </c>
    </row>
    <row r="29" spans="1:40" x14ac:dyDescent="0.25">
      <c r="AB29" s="23" t="str">
        <f t="shared" si="7"/>
        <v>o</v>
      </c>
    </row>
    <row r="30" spans="1:40" x14ac:dyDescent="0.25">
      <c r="AB30" s="23" t="str">
        <f t="shared" si="7"/>
        <v>o</v>
      </c>
    </row>
    <row r="31" spans="1:40" x14ac:dyDescent="0.25">
      <c r="AB31" s="23" t="str">
        <f t="shared" si="7"/>
        <v>o</v>
      </c>
    </row>
    <row r="32" spans="1:40" x14ac:dyDescent="0.25">
      <c r="AB32" s="23" t="str">
        <f t="shared" si="7"/>
        <v>o</v>
      </c>
    </row>
    <row r="33" spans="28:28" x14ac:dyDescent="0.25">
      <c r="AB33" s="23" t="str">
        <f t="shared" si="7"/>
        <v>o</v>
      </c>
    </row>
    <row r="34" spans="28:28" x14ac:dyDescent="0.25">
      <c r="AB34" s="23" t="str">
        <f t="shared" si="7"/>
        <v>o</v>
      </c>
    </row>
    <row r="35" spans="28:28" x14ac:dyDescent="0.25">
      <c r="AB35" s="23" t="str">
        <f t="shared" si="7"/>
        <v>o</v>
      </c>
    </row>
    <row r="36" spans="28:28" x14ac:dyDescent="0.25">
      <c r="AB36" s="23" t="str">
        <f t="shared" si="7"/>
        <v>o</v>
      </c>
    </row>
    <row r="37" spans="28:28" x14ac:dyDescent="0.25">
      <c r="AB37" s="23" t="str">
        <f t="shared" si="7"/>
        <v>o</v>
      </c>
    </row>
    <row r="38" spans="28:28" x14ac:dyDescent="0.25">
      <c r="AB38" s="23" t="str">
        <f t="shared" si="7"/>
        <v>o</v>
      </c>
    </row>
    <row r="39" spans="28:28" x14ac:dyDescent="0.25">
      <c r="AB39" s="23" t="str">
        <f t="shared" si="7"/>
        <v>o</v>
      </c>
    </row>
    <row r="40" spans="28:28" x14ac:dyDescent="0.25">
      <c r="AB40" s="23" t="str">
        <f t="shared" si="7"/>
        <v>o</v>
      </c>
    </row>
    <row r="41" spans="28:28" x14ac:dyDescent="0.25">
      <c r="AB41" s="23" t="str">
        <f t="shared" si="7"/>
        <v>o</v>
      </c>
    </row>
    <row r="42" spans="28:28" x14ac:dyDescent="0.25">
      <c r="AB42" s="23" t="str">
        <f t="shared" si="7"/>
        <v>o</v>
      </c>
    </row>
    <row r="43" spans="28:28" x14ac:dyDescent="0.25">
      <c r="AB43" s="23" t="str">
        <f t="shared" si="7"/>
        <v>o</v>
      </c>
    </row>
    <row r="44" spans="28:28" x14ac:dyDescent="0.25">
      <c r="AB44" s="23" t="str">
        <f t="shared" si="7"/>
        <v>o</v>
      </c>
    </row>
    <row r="45" spans="28:28" x14ac:dyDescent="0.25">
      <c r="AB45" s="23" t="str">
        <f t="shared" si="7"/>
        <v>o</v>
      </c>
    </row>
    <row r="46" spans="28:28" x14ac:dyDescent="0.25">
      <c r="AB46" s="23" t="str">
        <f t="shared" si="7"/>
        <v>o</v>
      </c>
    </row>
    <row r="47" spans="28:28" x14ac:dyDescent="0.25">
      <c r="AB47" s="23" t="str">
        <f t="shared" si="7"/>
        <v>o</v>
      </c>
    </row>
    <row r="48" spans="28:28" x14ac:dyDescent="0.25">
      <c r="AB48" s="23" t="str">
        <f t="shared" si="7"/>
        <v>o</v>
      </c>
    </row>
    <row r="49" spans="28:28" x14ac:dyDescent="0.25">
      <c r="AB49" s="23" t="str">
        <f t="shared" si="7"/>
        <v>o</v>
      </c>
    </row>
    <row r="50" spans="28:28" x14ac:dyDescent="0.25">
      <c r="AB50" s="23" t="str">
        <f t="shared" si="7"/>
        <v>o</v>
      </c>
    </row>
    <row r="51" spans="28:28" x14ac:dyDescent="0.25">
      <c r="AB51" s="23" t="str">
        <f t="shared" si="7"/>
        <v>o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:E7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sem1</vt:lpstr>
      <vt:lpstr>sem2</vt:lpstr>
      <vt:lpstr>sem3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Lamour</dc:creator>
  <cp:lastModifiedBy>olivier</cp:lastModifiedBy>
  <dcterms:created xsi:type="dcterms:W3CDTF">2017-05-16T19:16:42Z</dcterms:created>
  <dcterms:modified xsi:type="dcterms:W3CDTF">2017-05-18T09:51:36Z</dcterms:modified>
</cp:coreProperties>
</file>