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formation forum excel pratique\job\"/>
    </mc:Choice>
  </mc:AlternateContent>
  <bookViews>
    <workbookView xWindow="0" yWindow="0" windowWidth="24000" windowHeight="91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F8" i="1" l="1"/>
  <c r="F7" i="1"/>
  <c r="F6" i="1"/>
  <c r="F5" i="1"/>
  <c r="N4" i="1"/>
  <c r="F4" i="1"/>
  <c r="F3" i="1"/>
  <c r="A2" i="1"/>
  <c r="N1" i="1"/>
  <c r="DM8" i="1"/>
  <c r="BF5" i="1" s="1"/>
  <c r="BF18" i="1" s="1"/>
  <c r="BF2" i="1" s="1"/>
  <c r="DM7" i="1"/>
  <c r="DM6" i="1"/>
  <c r="DM5" i="1"/>
  <c r="BK5" i="1"/>
  <c r="BK18" i="1" s="1"/>
  <c r="BK2" i="1" s="1"/>
  <c r="DU4" i="1"/>
  <c r="DM4" i="1"/>
  <c r="DM3" i="1"/>
  <c r="DH2" i="1"/>
  <c r="DU1" i="1"/>
  <c r="BA5" i="1" l="1"/>
  <c r="BA18" i="1" s="1"/>
  <c r="BA2" i="1" s="1"/>
  <c r="DH1" i="1"/>
  <c r="A1" i="1"/>
</calcChain>
</file>

<file path=xl/sharedStrings.xml><?xml version="1.0" encoding="utf-8"?>
<sst xmlns="http://schemas.openxmlformats.org/spreadsheetml/2006/main" count="18" uniqueCount="10">
  <si>
    <t>CHIFFRE D'AFFAIRE</t>
  </si>
  <si>
    <t>N° facture</t>
  </si>
  <si>
    <t>HT</t>
  </si>
  <si>
    <t>TVA</t>
  </si>
  <si>
    <t>TTC</t>
  </si>
  <si>
    <t>TOTAL</t>
  </si>
  <si>
    <t>Facture n°</t>
  </si>
  <si>
    <t>Devis n°</t>
  </si>
  <si>
    <t>Arrhes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</si>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</sst>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&quot;PN fct - &quot;000&quot; &quot;00&quot; &quot;000"/>
    <numFmt numFmtId="166" formatCode="[$-F800]dddd\,\ mmmm\ dd\,\ yyyy"/>
    <numFmt numFmtId="167" formatCode="&quot;PN fct - &quot;0000&quot; &quot;00&quot; &quot;000"/>
    <numFmt numFmtId="168" formatCode="&quot;PN dev - &quot;0000&quot; &quot;00&quot; &quot;000"/>
    <numFmt numFmtId="169" formatCode="0000&quot; &quot;00&quot; &quot;000"/>
  </numFmts>
  <fonts count="17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omic Sans MS"/>
      <family val="4"/>
    </font>
    <font>
      <sz val="12"/>
      <color theme="1"/>
      <name val="Comic Sans MS"/>
      <family val="4"/>
    </font>
    <font>
      <sz val="8"/>
      <color theme="1"/>
      <name val="Comic Sans MS"/>
      <family val="4"/>
    </font>
    <font>
      <b/>
      <sz val="8"/>
      <color theme="4" tint="-0.499984740745262"/>
      <name val="Comic Sans MS"/>
      <family val="4"/>
    </font>
    <font>
      <b/>
      <sz val="8"/>
      <color theme="9" tint="-0.499984740745262"/>
      <name val="Comic Sans MS"/>
      <family val="4"/>
    </font>
    <font>
      <b/>
      <i/>
      <sz val="8"/>
      <color theme="1"/>
      <name val="Comic Sans MS"/>
      <family val="4"/>
    </font>
    <font>
      <b/>
      <sz val="8"/>
      <color theme="1"/>
      <name val="Comic Sans MS"/>
      <family val="4"/>
    </font>
    <font>
      <i/>
      <sz val="8"/>
      <color theme="1"/>
      <name val="Comic Sans MS"/>
      <family val="4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 style="medium">
        <color theme="0" tint="-0.24994659260841701"/>
      </right>
      <top style="thick">
        <color theme="0" tint="-0.24994659260841701"/>
      </top>
      <bottom/>
      <diagonal/>
    </border>
    <border>
      <left style="medium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/>
      <top/>
      <bottom style="thick">
        <color theme="0" tint="-0.24994659260841701"/>
      </bottom>
      <diagonal/>
    </border>
    <border>
      <left/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0" xfId="0" applyFill="1"/>
    <xf numFmtId="0" fontId="16" fillId="2" borderId="0" xfId="0" applyFont="1" applyFill="1" applyAlignment="1">
      <alignment horizontal="center" wrapText="1"/>
    </xf>
    <xf numFmtId="169" fontId="0" fillId="2" borderId="0" xfId="0" applyNumberFormat="1" applyFill="1" applyAlignment="1"/>
    <xf numFmtId="0" fontId="0" fillId="2" borderId="0" xfId="0" applyFill="1" applyAlignment="1"/>
    <xf numFmtId="15" fontId="0" fillId="2" borderId="0" xfId="0" applyNumberFormat="1" applyFill="1"/>
    <xf numFmtId="166" fontId="8" fillId="0" borderId="14" xfId="0" applyNumberFormat="1" applyFont="1" applyFill="1" applyBorder="1" applyAlignment="1">
      <alignment horizontal="center"/>
    </xf>
    <xf numFmtId="166" fontId="8" fillId="0" borderId="15" xfId="0" applyNumberFormat="1" applyFont="1" applyFill="1" applyBorder="1" applyAlignment="1">
      <alignment horizontal="center"/>
    </xf>
    <xf numFmtId="166" fontId="8" fillId="0" borderId="16" xfId="0" applyNumberFormat="1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 wrapText="1"/>
    </xf>
    <xf numFmtId="0" fontId="9" fillId="0" borderId="19" xfId="0" applyFont="1" applyFill="1" applyBorder="1" applyAlignment="1">
      <alignment horizontal="center" wrapText="1"/>
    </xf>
    <xf numFmtId="0" fontId="9" fillId="0" borderId="23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horizontal="center" wrapText="1"/>
    </xf>
    <xf numFmtId="166" fontId="8" fillId="0" borderId="20" xfId="0" applyNumberFormat="1" applyFont="1" applyFill="1" applyBorder="1" applyAlignment="1">
      <alignment horizontal="center"/>
    </xf>
    <xf numFmtId="166" fontId="8" fillId="0" borderId="21" xfId="0" applyNumberFormat="1" applyFont="1" applyFill="1" applyBorder="1" applyAlignment="1">
      <alignment horizontal="center"/>
    </xf>
    <xf numFmtId="166" fontId="8" fillId="0" borderId="22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167" fontId="11" fillId="0" borderId="26" xfId="0" applyNumberFormat="1" applyFont="1" applyFill="1" applyBorder="1" applyAlignment="1">
      <alignment horizontal="center"/>
    </xf>
    <xf numFmtId="167" fontId="11" fillId="0" borderId="27" xfId="0" applyNumberFormat="1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  <xf numFmtId="168" fontId="12" fillId="0" borderId="30" xfId="0" applyNumberFormat="1" applyFont="1" applyFill="1" applyBorder="1" applyAlignment="1" applyProtection="1">
      <alignment horizontal="center"/>
      <protection locked="0"/>
    </xf>
    <xf numFmtId="168" fontId="12" fillId="0" borderId="31" xfId="0" applyNumberFormat="1" applyFont="1" applyFill="1" applyBorder="1" applyAlignment="1" applyProtection="1">
      <alignment horizontal="center"/>
      <protection locked="0"/>
    </xf>
    <xf numFmtId="0" fontId="9" fillId="0" borderId="2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36" xfId="0" applyFont="1" applyFill="1" applyBorder="1" applyAlignment="1">
      <alignment horizontal="center" vertical="top" wrapText="1"/>
    </xf>
    <xf numFmtId="0" fontId="9" fillId="0" borderId="37" xfId="0" applyFont="1" applyFill="1" applyBorder="1" applyAlignment="1">
      <alignment horizontal="center" vertical="top" wrapText="1"/>
    </xf>
    <xf numFmtId="0" fontId="9" fillId="0" borderId="38" xfId="0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164" fontId="14" fillId="0" borderId="30" xfId="0" applyNumberFormat="1" applyFont="1" applyFill="1" applyBorder="1" applyAlignment="1">
      <alignment horizontal="center"/>
    </xf>
    <xf numFmtId="164" fontId="14" fillId="0" borderId="32" xfId="0" applyNumberFormat="1" applyFont="1" applyFill="1" applyBorder="1" applyAlignment="1">
      <alignment horizontal="center"/>
    </xf>
    <xf numFmtId="164" fontId="10" fillId="0" borderId="30" xfId="0" applyNumberFormat="1" applyFont="1" applyFill="1" applyBorder="1" applyAlignment="1">
      <alignment horizontal="center"/>
    </xf>
    <xf numFmtId="164" fontId="10" fillId="0" borderId="32" xfId="0" applyNumberFormat="1" applyFont="1" applyFill="1" applyBorder="1" applyAlignment="1">
      <alignment horizontal="center"/>
    </xf>
    <xf numFmtId="164" fontId="15" fillId="0" borderId="34" xfId="0" applyNumberFormat="1" applyFont="1" applyFill="1" applyBorder="1" applyAlignment="1">
      <alignment horizontal="center"/>
    </xf>
    <xf numFmtId="164" fontId="15" fillId="0" borderId="35" xfId="0" applyNumberFormat="1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165" fontId="6" fillId="2" borderId="3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/>
    </xf>
    <xf numFmtId="0" fontId="10" fillId="0" borderId="34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/>
    </xf>
    <xf numFmtId="165" fontId="6" fillId="4" borderId="3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7" fillId="2" borderId="13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ck\AppData\Local\Temp\PROGRAM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RC NATUREL - Facturation"/>
      <sheetName val="PARC NATUREL - Projection"/>
      <sheetName val="CODES"/>
      <sheetName val="PARC NATUREL - Numérotation"/>
      <sheetName val="N°_de_factures"/>
    </sheetNames>
    <sheetDataSet>
      <sheetData sheetId="0"/>
      <sheetData sheetId="1">
        <row r="16">
          <cell r="H16">
            <v>201604002</v>
          </cell>
        </row>
        <row r="18">
          <cell r="C18">
            <v>42491</v>
          </cell>
          <cell r="P18" t="str">
            <v>Règlement à réception</v>
          </cell>
        </row>
        <row r="39">
          <cell r="AB39" t="str">
            <v/>
          </cell>
        </row>
        <row r="40">
          <cell r="EA40">
            <v>0</v>
          </cell>
        </row>
        <row r="44">
          <cell r="AB44" t="str">
            <v/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R34"/>
  <sheetViews>
    <sheetView tabSelected="1" workbookViewId="0">
      <selection activeCell="AE14" sqref="AE14"/>
    </sheetView>
  </sheetViews>
  <sheetFormatPr baseColWidth="10" defaultColWidth="2.7109375" defaultRowHeight="15" customHeight="1" x14ac:dyDescent="0.2"/>
  <cols>
    <col min="1" max="48" width="2.7109375" style="1"/>
    <col min="49" max="49" width="4.42578125" style="1" bestFit="1" customWidth="1"/>
    <col min="50" max="16384" width="2.7109375" style="1"/>
  </cols>
  <sheetData>
    <row r="1" spans="1:148" ht="15" customHeight="1" thickTop="1" x14ac:dyDescent="0.25">
      <c r="A1" s="6">
        <f>'[1]PARC NATUREL - Facturation'!$C$18</f>
        <v>42491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  <c r="N1" s="9" t="str">
        <f>IF('[1]PARC NATUREL - Facturation'!$P$9="","",'[1]PARC NATUREL - Facturation'!$P$9)</f>
        <v/>
      </c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1"/>
      <c r="AR1" s="18" t="s">
        <v>0</v>
      </c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20"/>
      <c r="BP1" s="21">
        <v>201604001</v>
      </c>
      <c r="BQ1" s="22"/>
      <c r="BR1" s="22"/>
      <c r="BS1" s="22"/>
      <c r="BT1" s="22"/>
      <c r="BU1" s="22"/>
      <c r="DH1" s="6">
        <f>'[1]PARC NATUREL - Facturation'!$C$18</f>
        <v>42491</v>
      </c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8"/>
      <c r="DU1" s="9" t="str">
        <f>IF('[1]PARC NATUREL - Facturation'!$P$9="","",'[1]PARC NATUREL - Facturation'!$P$9)</f>
        <v/>
      </c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1"/>
    </row>
    <row r="2" spans="1:148" ht="15" customHeight="1" thickBot="1" x14ac:dyDescent="0.3">
      <c r="A2" s="15" t="str">
        <f>'[1]PARC NATUREL - Facturation'!$P$18</f>
        <v>Règlement à réception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2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4"/>
      <c r="AR2" s="23"/>
      <c r="AS2" s="24"/>
      <c r="AT2" s="24"/>
      <c r="AU2" s="24"/>
      <c r="AV2" s="24"/>
      <c r="AW2" s="24"/>
      <c r="AX2" s="24"/>
      <c r="AY2" s="24"/>
      <c r="AZ2" s="25"/>
      <c r="BA2" s="26">
        <f>BA18</f>
        <v>417.27272727272725</v>
      </c>
      <c r="BB2" s="27"/>
      <c r="BC2" s="27"/>
      <c r="BD2" s="27"/>
      <c r="BE2" s="28"/>
      <c r="BF2" s="26">
        <f>BF18</f>
        <v>41.727272727272748</v>
      </c>
      <c r="BG2" s="27"/>
      <c r="BH2" s="27"/>
      <c r="BI2" s="27"/>
      <c r="BJ2" s="28"/>
      <c r="BK2" s="26">
        <f>BK18</f>
        <v>1299</v>
      </c>
      <c r="BL2" s="27"/>
      <c r="BM2" s="27"/>
      <c r="BN2" s="27"/>
      <c r="BO2" s="28"/>
      <c r="DH2" s="15" t="str">
        <f>'[1]PARC NATUREL - Facturation'!$P$18</f>
        <v>Règlement à réception</v>
      </c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7"/>
      <c r="DU2" s="12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4"/>
    </row>
    <row r="3" spans="1:148" ht="15" customHeight="1" x14ac:dyDescent="0.3">
      <c r="A3" s="41" t="s">
        <v>6</v>
      </c>
      <c r="B3" s="42"/>
      <c r="C3" s="42"/>
      <c r="D3" s="42"/>
      <c r="E3" s="42"/>
      <c r="F3" s="43">
        <f>'[1]PARC NATUREL - Facturation'!$H$16</f>
        <v>201604002</v>
      </c>
      <c r="G3" s="43"/>
      <c r="H3" s="43"/>
      <c r="I3" s="43"/>
      <c r="J3" s="43"/>
      <c r="K3" s="43"/>
      <c r="L3" s="43"/>
      <c r="M3" s="44"/>
      <c r="N3" s="12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4"/>
      <c r="AR3" s="29" t="s">
        <v>1</v>
      </c>
      <c r="AS3" s="30"/>
      <c r="AT3" s="30"/>
      <c r="AU3" s="30"/>
      <c r="AV3" s="30"/>
      <c r="AW3" s="30"/>
      <c r="AX3" s="30"/>
      <c r="AY3" s="30"/>
      <c r="AZ3" s="31"/>
      <c r="BA3" s="38" t="s">
        <v>2</v>
      </c>
      <c r="BB3" s="39"/>
      <c r="BC3" s="39"/>
      <c r="BD3" s="39"/>
      <c r="BE3" s="39"/>
      <c r="BF3" s="39" t="s">
        <v>3</v>
      </c>
      <c r="BG3" s="39"/>
      <c r="BH3" s="39"/>
      <c r="BI3" s="39"/>
      <c r="BJ3" s="39"/>
      <c r="BK3" s="39" t="s">
        <v>4</v>
      </c>
      <c r="BL3" s="39"/>
      <c r="BM3" s="39"/>
      <c r="BN3" s="39"/>
      <c r="BO3" s="39"/>
      <c r="DH3" s="41" t="s">
        <v>6</v>
      </c>
      <c r="DI3" s="42"/>
      <c r="DJ3" s="42"/>
      <c r="DK3" s="42"/>
      <c r="DL3" s="42"/>
      <c r="DM3" s="43">
        <f>'[1]PARC NATUREL - Facturation'!$H$16</f>
        <v>201604002</v>
      </c>
      <c r="DN3" s="43"/>
      <c r="DO3" s="43"/>
      <c r="DP3" s="43"/>
      <c r="DQ3" s="43"/>
      <c r="DR3" s="43"/>
      <c r="DS3" s="43"/>
      <c r="DT3" s="44"/>
      <c r="DU3" s="12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4"/>
    </row>
    <row r="4" spans="1:148" ht="15" customHeight="1" x14ac:dyDescent="0.3">
      <c r="A4" s="45" t="s">
        <v>7</v>
      </c>
      <c r="B4" s="46"/>
      <c r="C4" s="46"/>
      <c r="D4" s="46"/>
      <c r="E4" s="46"/>
      <c r="F4" s="47" t="str">
        <f>IF('[1]PARC NATUREL - Facturation'!$H$15="","",'[1]PARC NATUREL - Facturation'!$H$15)</f>
        <v/>
      </c>
      <c r="G4" s="47"/>
      <c r="H4" s="47"/>
      <c r="I4" s="47"/>
      <c r="J4" s="47"/>
      <c r="K4" s="47"/>
      <c r="L4" s="47"/>
      <c r="M4" s="48"/>
      <c r="N4" s="49" t="str">
        <f>IF('[1]PARC NATUREL - Facturation'!$P$13="","",'[1]PARC NATUREL - Facturation'!$P$13)</f>
        <v/>
      </c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1"/>
      <c r="AR4" s="32"/>
      <c r="AS4" s="33"/>
      <c r="AT4" s="33"/>
      <c r="AU4" s="33"/>
      <c r="AV4" s="33"/>
      <c r="AW4" s="33"/>
      <c r="AX4" s="33"/>
      <c r="AY4" s="33"/>
      <c r="AZ4" s="34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DH4" s="45" t="s">
        <v>7</v>
      </c>
      <c r="DI4" s="46"/>
      <c r="DJ4" s="46"/>
      <c r="DK4" s="46"/>
      <c r="DL4" s="46"/>
      <c r="DM4" s="47" t="str">
        <f>IF('[1]PARC NATUREL - Facturation'!$H$15="","",'[1]PARC NATUREL - Facturation'!$H$15)</f>
        <v/>
      </c>
      <c r="DN4" s="47"/>
      <c r="DO4" s="47"/>
      <c r="DP4" s="47"/>
      <c r="DQ4" s="47"/>
      <c r="DR4" s="47"/>
      <c r="DS4" s="47"/>
      <c r="DT4" s="48"/>
      <c r="DU4" s="49" t="str">
        <f>IF('[1]PARC NATUREL - Facturation'!$P$13="","",'[1]PARC NATUREL - Facturation'!$P$13)</f>
        <v/>
      </c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1"/>
    </row>
    <row r="5" spans="1:148" ht="15" customHeight="1" x14ac:dyDescent="0.3">
      <c r="A5" s="58" t="s">
        <v>5</v>
      </c>
      <c r="B5" s="59"/>
      <c r="C5" s="59"/>
      <c r="D5" s="59"/>
      <c r="E5" s="59"/>
      <c r="F5" s="60" t="str">
        <f>'[1]PARC NATUREL - Facturation'!$AB$39</f>
        <v/>
      </c>
      <c r="G5" s="60"/>
      <c r="H5" s="60"/>
      <c r="I5" s="60"/>
      <c r="J5" s="60"/>
      <c r="K5" s="60"/>
      <c r="L5" s="60"/>
      <c r="M5" s="61"/>
      <c r="N5" s="49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1"/>
      <c r="AR5" s="35"/>
      <c r="AS5" s="36"/>
      <c r="AT5" s="36"/>
      <c r="AU5" s="36"/>
      <c r="AV5" s="36"/>
      <c r="AW5" s="36"/>
      <c r="AX5" s="36"/>
      <c r="AY5" s="36"/>
      <c r="AZ5" s="37"/>
      <c r="BA5" s="55" t="str">
        <f>IF(BK5="","",BK5-BF5)</f>
        <v/>
      </c>
      <c r="BB5" s="56"/>
      <c r="BC5" s="56"/>
      <c r="BD5" s="56"/>
      <c r="BE5" s="57"/>
      <c r="BF5" s="55" t="str">
        <f>DM8</f>
        <v/>
      </c>
      <c r="BG5" s="56"/>
      <c r="BH5" s="56"/>
      <c r="BI5" s="56"/>
      <c r="BJ5" s="57"/>
      <c r="BK5" s="55" t="str">
        <f>DM5</f>
        <v/>
      </c>
      <c r="BL5" s="56"/>
      <c r="BM5" s="56"/>
      <c r="BN5" s="56"/>
      <c r="BO5" s="57"/>
      <c r="DH5" s="58" t="s">
        <v>5</v>
      </c>
      <c r="DI5" s="59"/>
      <c r="DJ5" s="59"/>
      <c r="DK5" s="59"/>
      <c r="DL5" s="59"/>
      <c r="DM5" s="60" t="str">
        <f>'[1]PARC NATUREL - Facturation'!$AB$39</f>
        <v/>
      </c>
      <c r="DN5" s="60"/>
      <c r="DO5" s="60"/>
      <c r="DP5" s="60"/>
      <c r="DQ5" s="60"/>
      <c r="DR5" s="60"/>
      <c r="DS5" s="60"/>
      <c r="DT5" s="61"/>
      <c r="DU5" s="49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1"/>
    </row>
    <row r="6" spans="1:148" ht="15" customHeight="1" x14ac:dyDescent="0.25">
      <c r="A6" s="45" t="s">
        <v>8</v>
      </c>
      <c r="B6" s="46"/>
      <c r="C6" s="46"/>
      <c r="D6" s="46"/>
      <c r="E6" s="46"/>
      <c r="F6" s="62" t="str">
        <f>IF('[1]PARC NATUREL - Facturation'!$AB$43="","",'[1]PARC NATUREL - Facturation'!$AB$43)</f>
        <v/>
      </c>
      <c r="G6" s="62"/>
      <c r="H6" s="62"/>
      <c r="I6" s="62"/>
      <c r="J6" s="62"/>
      <c r="K6" s="62"/>
      <c r="L6" s="62"/>
      <c r="M6" s="63"/>
      <c r="N6" s="49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1"/>
      <c r="AR6" s="66"/>
      <c r="AS6" s="67"/>
      <c r="AT6" s="67"/>
      <c r="AU6" s="67"/>
      <c r="AV6" s="67"/>
      <c r="AW6" s="67"/>
      <c r="AX6" s="67"/>
      <c r="AY6" s="67"/>
      <c r="AZ6" s="68"/>
      <c r="BA6" s="69"/>
      <c r="BB6" s="70"/>
      <c r="BC6" s="70"/>
      <c r="BD6" s="70"/>
      <c r="BE6" s="71"/>
      <c r="BF6" s="69"/>
      <c r="BG6" s="70"/>
      <c r="BH6" s="70"/>
      <c r="BI6" s="70"/>
      <c r="BJ6" s="71"/>
      <c r="BK6" s="69"/>
      <c r="BL6" s="70"/>
      <c r="BM6" s="70"/>
      <c r="BN6" s="70"/>
      <c r="BO6" s="71"/>
      <c r="DH6" s="45" t="s">
        <v>8</v>
      </c>
      <c r="DI6" s="46"/>
      <c r="DJ6" s="46"/>
      <c r="DK6" s="46"/>
      <c r="DL6" s="46"/>
      <c r="DM6" s="62" t="str">
        <f>IF('[1]PARC NATUREL - Facturation'!$AB$43="","",'[1]PARC NATUREL - Facturation'!$AB$43)</f>
        <v/>
      </c>
      <c r="DN6" s="62"/>
      <c r="DO6" s="62"/>
      <c r="DP6" s="62"/>
      <c r="DQ6" s="62"/>
      <c r="DR6" s="62"/>
      <c r="DS6" s="62"/>
      <c r="DT6" s="63"/>
      <c r="DU6" s="49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1"/>
    </row>
    <row r="7" spans="1:148" ht="15" customHeight="1" x14ac:dyDescent="0.25">
      <c r="A7" s="45" t="s">
        <v>9</v>
      </c>
      <c r="B7" s="46"/>
      <c r="C7" s="46"/>
      <c r="D7" s="46"/>
      <c r="E7" s="46"/>
      <c r="F7" s="62" t="str">
        <f>IF('[1]PARC NATUREL - Facturation'!$AB$44="","",'[1]PARC NATUREL - Facturation'!$AB$44)</f>
        <v/>
      </c>
      <c r="G7" s="62"/>
      <c r="H7" s="62"/>
      <c r="I7" s="62"/>
      <c r="J7" s="62"/>
      <c r="K7" s="62"/>
      <c r="L7" s="62"/>
      <c r="M7" s="63"/>
      <c r="N7" s="49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1"/>
      <c r="AR7" s="72">
        <v>201604010</v>
      </c>
      <c r="AS7" s="73"/>
      <c r="AT7" s="73"/>
      <c r="AU7" s="73"/>
      <c r="AV7" s="73"/>
      <c r="AW7" s="73"/>
      <c r="AX7" s="73"/>
      <c r="AY7" s="73"/>
      <c r="AZ7" s="74"/>
      <c r="BA7" s="75"/>
      <c r="BB7" s="76"/>
      <c r="BC7" s="76"/>
      <c r="BD7" s="76"/>
      <c r="BE7" s="77"/>
      <c r="BF7" s="75"/>
      <c r="BG7" s="76"/>
      <c r="BH7" s="76"/>
      <c r="BI7" s="76"/>
      <c r="BJ7" s="77"/>
      <c r="BK7" s="75"/>
      <c r="BL7" s="76"/>
      <c r="BM7" s="76"/>
      <c r="BN7" s="76"/>
      <c r="BO7" s="77"/>
      <c r="DH7" s="45" t="s">
        <v>9</v>
      </c>
      <c r="DI7" s="46"/>
      <c r="DJ7" s="46"/>
      <c r="DK7" s="46"/>
      <c r="DL7" s="46"/>
      <c r="DM7" s="62" t="str">
        <f>IF('[1]PARC NATUREL - Facturation'!$AB$44="","",'[1]PARC NATUREL - Facturation'!$AB$44)</f>
        <v/>
      </c>
      <c r="DN7" s="62"/>
      <c r="DO7" s="62"/>
      <c r="DP7" s="62"/>
      <c r="DQ7" s="62"/>
      <c r="DR7" s="62"/>
      <c r="DS7" s="62"/>
      <c r="DT7" s="63"/>
      <c r="DU7" s="49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1"/>
    </row>
    <row r="8" spans="1:148" ht="15" customHeight="1" thickBot="1" x14ac:dyDescent="0.35">
      <c r="A8" s="78" t="s">
        <v>3</v>
      </c>
      <c r="B8" s="79"/>
      <c r="C8" s="79"/>
      <c r="D8" s="79"/>
      <c r="E8" s="79"/>
      <c r="F8" s="64" t="str">
        <f>IF('[1]PARC NATUREL - Facturation'!$EA$40=0,"",'[1]PARC NATUREL - Facturation'!$EA$40)</f>
        <v/>
      </c>
      <c r="G8" s="64"/>
      <c r="H8" s="64"/>
      <c r="I8" s="64"/>
      <c r="J8" s="64"/>
      <c r="K8" s="64"/>
      <c r="L8" s="64"/>
      <c r="M8" s="65"/>
      <c r="N8" s="52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4"/>
      <c r="AR8" s="72">
        <v>201604009</v>
      </c>
      <c r="AS8" s="73"/>
      <c r="AT8" s="73"/>
      <c r="AU8" s="73"/>
      <c r="AV8" s="73"/>
      <c r="AW8" s="73"/>
      <c r="AX8" s="73"/>
      <c r="AY8" s="73"/>
      <c r="AZ8" s="74"/>
      <c r="BA8" s="75"/>
      <c r="BB8" s="76"/>
      <c r="BC8" s="76"/>
      <c r="BD8" s="76"/>
      <c r="BE8" s="77"/>
      <c r="BF8" s="75"/>
      <c r="BG8" s="76"/>
      <c r="BH8" s="76"/>
      <c r="BI8" s="76"/>
      <c r="BJ8" s="77"/>
      <c r="BK8" s="75"/>
      <c r="BL8" s="76"/>
      <c r="BM8" s="76"/>
      <c r="BN8" s="76"/>
      <c r="BO8" s="77"/>
      <c r="DH8" s="78" t="s">
        <v>3</v>
      </c>
      <c r="DI8" s="79"/>
      <c r="DJ8" s="79"/>
      <c r="DK8" s="79"/>
      <c r="DL8" s="79"/>
      <c r="DM8" s="64" t="str">
        <f>IF('[1]PARC NATUREL - Facturation'!$EA$40=0,"",'[1]PARC NATUREL - Facturation'!$EA$40)</f>
        <v/>
      </c>
      <c r="DN8" s="64"/>
      <c r="DO8" s="64"/>
      <c r="DP8" s="64"/>
      <c r="DQ8" s="64"/>
      <c r="DR8" s="64"/>
      <c r="DS8" s="64"/>
      <c r="DT8" s="65"/>
      <c r="DU8" s="52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4"/>
    </row>
    <row r="9" spans="1:148" ht="15" customHeight="1" thickTop="1" x14ac:dyDescent="0.2">
      <c r="AR9" s="72">
        <v>201604008</v>
      </c>
      <c r="AS9" s="73"/>
      <c r="AT9" s="73"/>
      <c r="AU9" s="73"/>
      <c r="AV9" s="73"/>
      <c r="AW9" s="73"/>
      <c r="AX9" s="73"/>
      <c r="AY9" s="73"/>
      <c r="AZ9" s="74"/>
      <c r="BA9" s="75"/>
      <c r="BB9" s="76"/>
      <c r="BC9" s="76"/>
      <c r="BD9" s="76"/>
      <c r="BE9" s="77"/>
      <c r="BF9" s="75"/>
      <c r="BG9" s="76"/>
      <c r="BH9" s="76"/>
      <c r="BI9" s="76"/>
      <c r="BJ9" s="77"/>
      <c r="BK9" s="75"/>
      <c r="BL9" s="76"/>
      <c r="BM9" s="76"/>
      <c r="BN9" s="76"/>
      <c r="BO9" s="77"/>
    </row>
    <row r="10" spans="1:148" ht="15" customHeight="1" x14ac:dyDescent="0.25">
      <c r="AR10" s="72">
        <v>201604007</v>
      </c>
      <c r="AS10" s="73"/>
      <c r="AT10" s="73"/>
      <c r="AU10" s="73"/>
      <c r="AV10" s="73"/>
      <c r="AW10" s="73"/>
      <c r="AX10" s="73"/>
      <c r="AY10" s="73"/>
      <c r="AZ10" s="74"/>
      <c r="BA10" s="75"/>
      <c r="BB10" s="76"/>
      <c r="BC10" s="76"/>
      <c r="BD10" s="76"/>
      <c r="BE10" s="77"/>
      <c r="BF10" s="75"/>
      <c r="BG10" s="76"/>
      <c r="BH10" s="76"/>
      <c r="BI10" s="76"/>
      <c r="BJ10" s="77"/>
      <c r="BK10" s="75"/>
      <c r="BL10" s="76"/>
      <c r="BM10" s="76"/>
      <c r="BN10" s="76"/>
      <c r="BO10" s="77"/>
      <c r="BP10" s="2"/>
      <c r="BQ10" s="2"/>
    </row>
    <row r="11" spans="1:148" ht="15" customHeight="1" x14ac:dyDescent="0.2">
      <c r="AR11" s="72">
        <v>201604006</v>
      </c>
      <c r="AS11" s="73"/>
      <c r="AT11" s="73"/>
      <c r="AU11" s="73"/>
      <c r="AV11" s="73"/>
      <c r="AW11" s="73"/>
      <c r="AX11" s="73"/>
      <c r="AY11" s="73"/>
      <c r="AZ11" s="74"/>
      <c r="BA11" s="75"/>
      <c r="BB11" s="76"/>
      <c r="BC11" s="76"/>
      <c r="BD11" s="76"/>
      <c r="BE11" s="77"/>
      <c r="BF11" s="75"/>
      <c r="BG11" s="76"/>
      <c r="BH11" s="76"/>
      <c r="BI11" s="76"/>
      <c r="BJ11" s="77"/>
      <c r="BK11" s="75"/>
      <c r="BL11" s="76"/>
      <c r="BM11" s="76"/>
      <c r="BN11" s="76"/>
      <c r="BO11" s="77"/>
    </row>
    <row r="12" spans="1:148" ht="15" customHeight="1" x14ac:dyDescent="0.2">
      <c r="AR12" s="72">
        <v>201604005</v>
      </c>
      <c r="AS12" s="73"/>
      <c r="AT12" s="73"/>
      <c r="AU12" s="73"/>
      <c r="AV12" s="73"/>
      <c r="AW12" s="73"/>
      <c r="AX12" s="73"/>
      <c r="AY12" s="73"/>
      <c r="AZ12" s="74"/>
      <c r="BA12" s="75"/>
      <c r="BB12" s="76"/>
      <c r="BC12" s="76"/>
      <c r="BD12" s="76"/>
      <c r="BE12" s="77"/>
      <c r="BF12" s="75"/>
      <c r="BG12" s="76"/>
      <c r="BH12" s="76"/>
      <c r="BI12" s="76"/>
      <c r="BJ12" s="77"/>
      <c r="BK12" s="75">
        <v>647</v>
      </c>
      <c r="BL12" s="76"/>
      <c r="BM12" s="76"/>
      <c r="BN12" s="76"/>
      <c r="BO12" s="77"/>
    </row>
    <row r="13" spans="1:148" ht="15" customHeight="1" x14ac:dyDescent="0.2">
      <c r="AR13" s="72">
        <v>201604004</v>
      </c>
      <c r="AS13" s="73"/>
      <c r="AT13" s="73"/>
      <c r="AU13" s="73"/>
      <c r="AV13" s="73"/>
      <c r="AW13" s="73"/>
      <c r="AX13" s="73"/>
      <c r="AY13" s="73"/>
      <c r="AZ13" s="74"/>
      <c r="BA13" s="75"/>
      <c r="BB13" s="76"/>
      <c r="BC13" s="76"/>
      <c r="BD13" s="76"/>
      <c r="BE13" s="77"/>
      <c r="BF13" s="75"/>
      <c r="BG13" s="76"/>
      <c r="BH13" s="76"/>
      <c r="BI13" s="76"/>
      <c r="BJ13" s="77"/>
      <c r="BK13" s="75">
        <v>18</v>
      </c>
      <c r="BL13" s="76"/>
      <c r="BM13" s="76"/>
      <c r="BN13" s="76"/>
      <c r="BO13" s="77"/>
    </row>
    <row r="14" spans="1:148" ht="15" customHeight="1" x14ac:dyDescent="0.2">
      <c r="AR14" s="72">
        <v>201604003</v>
      </c>
      <c r="AS14" s="73"/>
      <c r="AT14" s="73"/>
      <c r="AU14" s="73"/>
      <c r="AV14" s="73"/>
      <c r="AW14" s="73"/>
      <c r="AX14" s="73"/>
      <c r="AY14" s="73"/>
      <c r="AZ14" s="74"/>
      <c r="BA14" s="75"/>
      <c r="BB14" s="76"/>
      <c r="BC14" s="76"/>
      <c r="BD14" s="76"/>
      <c r="BE14" s="77"/>
      <c r="BF14" s="75"/>
      <c r="BG14" s="76"/>
      <c r="BH14" s="76"/>
      <c r="BI14" s="76"/>
      <c r="BJ14" s="77"/>
      <c r="BK14" s="75">
        <v>125</v>
      </c>
      <c r="BL14" s="76"/>
      <c r="BM14" s="76"/>
      <c r="BN14" s="76"/>
      <c r="BO14" s="77"/>
    </row>
    <row r="15" spans="1:148" ht="15" customHeight="1" x14ac:dyDescent="0.2">
      <c r="AR15" s="72">
        <v>201604002</v>
      </c>
      <c r="AS15" s="73"/>
      <c r="AT15" s="73"/>
      <c r="AU15" s="73"/>
      <c r="AV15" s="73"/>
      <c r="AW15" s="73"/>
      <c r="AX15" s="73"/>
      <c r="AY15" s="73"/>
      <c r="AZ15" s="74"/>
      <c r="BA15" s="75"/>
      <c r="BB15" s="76"/>
      <c r="BC15" s="76"/>
      <c r="BD15" s="76"/>
      <c r="BE15" s="77"/>
      <c r="BF15" s="75"/>
      <c r="BG15" s="76"/>
      <c r="BH15" s="76"/>
      <c r="BI15" s="76"/>
      <c r="BJ15" s="77"/>
      <c r="BK15" s="75">
        <v>50</v>
      </c>
      <c r="BL15" s="76"/>
      <c r="BM15" s="76"/>
      <c r="BN15" s="76"/>
      <c r="BO15" s="77"/>
    </row>
    <row r="16" spans="1:148" ht="15" customHeight="1" x14ac:dyDescent="0.2">
      <c r="AR16" s="72">
        <v>201604001</v>
      </c>
      <c r="AS16" s="73"/>
      <c r="AT16" s="73"/>
      <c r="AU16" s="73"/>
      <c r="AV16" s="73"/>
      <c r="AW16" s="73"/>
      <c r="AX16" s="73"/>
      <c r="AY16" s="73"/>
      <c r="AZ16" s="74"/>
      <c r="BA16" s="75">
        <v>417.27272727272725</v>
      </c>
      <c r="BB16" s="76"/>
      <c r="BC16" s="76"/>
      <c r="BD16" s="76"/>
      <c r="BE16" s="77"/>
      <c r="BF16" s="75">
        <v>41.727272727272748</v>
      </c>
      <c r="BG16" s="76"/>
      <c r="BH16" s="76"/>
      <c r="BI16" s="76"/>
      <c r="BJ16" s="77"/>
      <c r="BK16" s="75">
        <v>459</v>
      </c>
      <c r="BL16" s="76"/>
      <c r="BM16" s="76"/>
      <c r="BN16" s="76"/>
      <c r="BO16" s="77"/>
    </row>
    <row r="17" spans="44:67" ht="15" customHeight="1" x14ac:dyDescent="0.2">
      <c r="AR17" s="80">
        <v>201604000</v>
      </c>
      <c r="AS17" s="81"/>
      <c r="AT17" s="81"/>
      <c r="AU17" s="81"/>
      <c r="AV17" s="81"/>
      <c r="AW17" s="81"/>
      <c r="AX17" s="81"/>
      <c r="AY17" s="81"/>
      <c r="AZ17" s="82"/>
      <c r="BA17" s="83"/>
      <c r="BB17" s="84"/>
      <c r="BC17" s="84"/>
      <c r="BD17" s="84"/>
      <c r="BE17" s="85"/>
      <c r="BF17" s="83"/>
      <c r="BG17" s="84"/>
      <c r="BH17" s="84"/>
      <c r="BI17" s="84"/>
      <c r="BJ17" s="85"/>
      <c r="BK17" s="83"/>
      <c r="BL17" s="84"/>
      <c r="BM17" s="84"/>
      <c r="BN17" s="84"/>
      <c r="BO17" s="85"/>
    </row>
    <row r="18" spans="44:67" ht="15" customHeight="1" x14ac:dyDescent="0.2">
      <c r="AR18" s="86" t="s">
        <v>5</v>
      </c>
      <c r="AS18" s="87"/>
      <c r="AT18" s="87"/>
      <c r="AU18" s="87"/>
      <c r="AV18" s="87"/>
      <c r="AW18" s="87"/>
      <c r="AX18" s="87"/>
      <c r="AY18" s="87"/>
      <c r="AZ18" s="88"/>
      <c r="BA18" s="89">
        <f>SUM(BA5:BE17)</f>
        <v>417.27272727272725</v>
      </c>
      <c r="BB18" s="90"/>
      <c r="BC18" s="90"/>
      <c r="BD18" s="90"/>
      <c r="BE18" s="90"/>
      <c r="BF18" s="89">
        <f>SUM(BF5:BJ17)</f>
        <v>41.727272727272748</v>
      </c>
      <c r="BG18" s="90"/>
      <c r="BH18" s="90"/>
      <c r="BI18" s="90"/>
      <c r="BJ18" s="90"/>
      <c r="BK18" s="89">
        <f>SUM(BK5:BO17)</f>
        <v>1299</v>
      </c>
      <c r="BL18" s="90"/>
      <c r="BM18" s="90"/>
      <c r="BN18" s="90"/>
      <c r="BO18" s="90"/>
    </row>
    <row r="20" spans="44:67" ht="15" customHeight="1" x14ac:dyDescent="0.25">
      <c r="AR20" s="2"/>
      <c r="AS20" s="2"/>
      <c r="AT20" s="2"/>
      <c r="AU20" s="2"/>
      <c r="AV20" s="2"/>
      <c r="BL20" s="2"/>
      <c r="BM20" s="2"/>
      <c r="BN20" s="2"/>
      <c r="BO20" s="2"/>
    </row>
    <row r="21" spans="44:67" ht="15" customHeight="1" x14ac:dyDescent="0.2">
      <c r="AR21" s="3"/>
      <c r="AS21" s="3"/>
      <c r="AT21" s="3"/>
      <c r="AU21" s="3"/>
      <c r="AV21" s="3"/>
      <c r="AW21" s="3"/>
      <c r="AX21" s="3"/>
      <c r="AY21" s="3"/>
      <c r="AZ21" s="3"/>
    </row>
    <row r="22" spans="44:67" ht="15" customHeight="1" x14ac:dyDescent="0.2">
      <c r="AR22" s="3"/>
      <c r="AS22" s="3"/>
      <c r="AT22" s="3"/>
      <c r="AU22" s="3"/>
      <c r="AV22" s="3"/>
      <c r="AW22" s="3"/>
      <c r="AX22" s="3"/>
      <c r="AY22" s="3"/>
      <c r="AZ22" s="3"/>
    </row>
    <row r="23" spans="44:67" ht="15" customHeight="1" x14ac:dyDescent="0.2">
      <c r="AR23" s="4"/>
      <c r="AS23" s="4"/>
      <c r="AT23" s="4"/>
      <c r="AU23" s="4"/>
      <c r="AV23" s="4"/>
      <c r="AW23" s="4"/>
      <c r="AX23" s="4"/>
      <c r="AY23" s="4"/>
      <c r="AZ23" s="4"/>
    </row>
    <row r="34" spans="50:50" ht="15" customHeight="1" x14ac:dyDescent="0.2">
      <c r="AX34" s="5"/>
    </row>
  </sheetData>
  <mergeCells count="97">
    <mergeCell ref="F8:M8"/>
    <mergeCell ref="AR18:AZ18"/>
    <mergeCell ref="BA18:BE18"/>
    <mergeCell ref="BF18:BJ18"/>
    <mergeCell ref="BK18:BO18"/>
    <mergeCell ref="A3:E3"/>
    <mergeCell ref="F3:M3"/>
    <mergeCell ref="A4:E4"/>
    <mergeCell ref="F4:M4"/>
    <mergeCell ref="N4:AK8"/>
    <mergeCell ref="A5:E5"/>
    <mergeCell ref="F5:M5"/>
    <mergeCell ref="A6:E6"/>
    <mergeCell ref="F6:M6"/>
    <mergeCell ref="A7:E7"/>
    <mergeCell ref="F7:M7"/>
    <mergeCell ref="A8:E8"/>
    <mergeCell ref="AR16:AZ16"/>
    <mergeCell ref="BA16:BE16"/>
    <mergeCell ref="BF16:BJ16"/>
    <mergeCell ref="BK16:BO16"/>
    <mergeCell ref="AR17:AZ17"/>
    <mergeCell ref="BA17:BE17"/>
    <mergeCell ref="BF17:BJ17"/>
    <mergeCell ref="BK17:BO17"/>
    <mergeCell ref="AR14:AZ14"/>
    <mergeCell ref="BA14:BE14"/>
    <mergeCell ref="BF14:BJ14"/>
    <mergeCell ref="BK14:BO14"/>
    <mergeCell ref="AR15:AZ15"/>
    <mergeCell ref="BA15:BE15"/>
    <mergeCell ref="BF15:BJ15"/>
    <mergeCell ref="BK15:BO15"/>
    <mergeCell ref="AR12:AZ12"/>
    <mergeCell ref="BA12:BE12"/>
    <mergeCell ref="BF12:BJ12"/>
    <mergeCell ref="BK12:BO12"/>
    <mergeCell ref="AR13:AZ13"/>
    <mergeCell ref="BA13:BE13"/>
    <mergeCell ref="BF13:BJ13"/>
    <mergeCell ref="BK13:BO13"/>
    <mergeCell ref="AR10:AZ10"/>
    <mergeCell ref="BA10:BE10"/>
    <mergeCell ref="BF10:BJ10"/>
    <mergeCell ref="BK10:BO10"/>
    <mergeCell ref="AR11:AZ11"/>
    <mergeCell ref="BA11:BE11"/>
    <mergeCell ref="BF11:BJ11"/>
    <mergeCell ref="BK11:BO11"/>
    <mergeCell ref="BK8:BO8"/>
    <mergeCell ref="DH8:DL8"/>
    <mergeCell ref="AR9:AZ9"/>
    <mergeCell ref="BA9:BE9"/>
    <mergeCell ref="BF9:BJ9"/>
    <mergeCell ref="BK9:BO9"/>
    <mergeCell ref="DM6:DT6"/>
    <mergeCell ref="DM7:DT7"/>
    <mergeCell ref="DM8:DT8"/>
    <mergeCell ref="AR6:AZ6"/>
    <mergeCell ref="BA6:BE6"/>
    <mergeCell ref="BF6:BJ6"/>
    <mergeCell ref="BK6:BO6"/>
    <mergeCell ref="DH6:DL6"/>
    <mergeCell ref="AR7:AZ7"/>
    <mergeCell ref="BA7:BE7"/>
    <mergeCell ref="BF7:BJ7"/>
    <mergeCell ref="BK7:BO7"/>
    <mergeCell ref="DH7:DL7"/>
    <mergeCell ref="AR8:AZ8"/>
    <mergeCell ref="BA8:BE8"/>
    <mergeCell ref="BF8:BJ8"/>
    <mergeCell ref="BA5:BE5"/>
    <mergeCell ref="BF5:BJ5"/>
    <mergeCell ref="BK5:BO5"/>
    <mergeCell ref="DH5:DL5"/>
    <mergeCell ref="DM5:DT5"/>
    <mergeCell ref="DH1:DT1"/>
    <mergeCell ref="DU1:ER3"/>
    <mergeCell ref="AR2:AZ2"/>
    <mergeCell ref="BA2:BE2"/>
    <mergeCell ref="BF2:BJ2"/>
    <mergeCell ref="BK2:BO2"/>
    <mergeCell ref="DH2:DT2"/>
    <mergeCell ref="AR3:AZ5"/>
    <mergeCell ref="BA3:BE4"/>
    <mergeCell ref="BF3:BJ4"/>
    <mergeCell ref="BK3:BO4"/>
    <mergeCell ref="DH3:DL3"/>
    <mergeCell ref="DM3:DT3"/>
    <mergeCell ref="DH4:DL4"/>
    <mergeCell ref="DM4:DT4"/>
    <mergeCell ref="DU4:ER8"/>
    <mergeCell ref="A1:M1"/>
    <mergeCell ref="N1:AK3"/>
    <mergeCell ref="A2:M2"/>
    <mergeCell ref="AR1:BO1"/>
    <mergeCell ref="BP1:BU1"/>
  </mergeCells>
  <conditionalFormatting sqref="AR7:BO16">
    <cfRule type="expression" dxfId="0" priority="3">
      <formula>$AR7=$BP$1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BALMAND</dc:creator>
  <cp:lastModifiedBy>franck pairaud</cp:lastModifiedBy>
  <dcterms:created xsi:type="dcterms:W3CDTF">2016-04-30T15:23:39Z</dcterms:created>
  <dcterms:modified xsi:type="dcterms:W3CDTF">2016-05-01T22:33:54Z</dcterms:modified>
</cp:coreProperties>
</file>