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MULAIRES\"/>
    </mc:Choice>
  </mc:AlternateContent>
  <xr:revisionPtr revIDLastSave="0" documentId="13_ncr:1_{6628C187-F41B-40A9-8166-C5ADA84A0BE2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cb" sheetId="3" r:id="rId1"/>
    <sheet name="explications" sheetId="2" r:id="rId2"/>
    <sheet name="saisie" sheetId="1" r:id="rId3"/>
    <sheet name="BD" sheetId="4" state="hidden" r:id="rId4"/>
    <sheet name="ndf" sheetId="5" r:id="rId5"/>
    <sheet name="cpt" sheetId="6" r:id="rId6"/>
  </sheets>
  <calcPr calcId="181029"/>
  <pivotCaches>
    <pivotCache cacheId="0" r:id="rId7"/>
    <pivotCache cacheId="1" r:id="rId8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" i="1" l="1"/>
  <c r="U40" i="6"/>
  <c r="T40" i="6"/>
  <c r="U39" i="6"/>
  <c r="T39" i="6"/>
  <c r="U38" i="6"/>
  <c r="T38" i="6"/>
  <c r="U37" i="6"/>
  <c r="T37" i="6"/>
  <c r="U36" i="6"/>
  <c r="T36" i="6"/>
  <c r="U35" i="6"/>
  <c r="T35" i="6"/>
  <c r="G35" i="6"/>
  <c r="U34" i="6"/>
  <c r="T34" i="6"/>
  <c r="U33" i="6"/>
  <c r="T33" i="6"/>
  <c r="U32" i="6"/>
  <c r="T32" i="6"/>
  <c r="U31" i="6"/>
  <c r="T31" i="6"/>
  <c r="U30" i="6"/>
  <c r="T30" i="6"/>
  <c r="U29" i="6"/>
  <c r="T29" i="6"/>
  <c r="U28" i="6"/>
  <c r="T28" i="6"/>
  <c r="U27" i="6"/>
  <c r="T27" i="6"/>
  <c r="U26" i="6"/>
  <c r="T26" i="6"/>
  <c r="U25" i="6"/>
  <c r="T25" i="6"/>
  <c r="U24" i="6"/>
  <c r="T24" i="6"/>
  <c r="U23" i="6"/>
  <c r="T23" i="6"/>
  <c r="U22" i="6"/>
  <c r="T22" i="6"/>
  <c r="U21" i="6"/>
  <c r="T21" i="6"/>
  <c r="U20" i="6"/>
  <c r="T20" i="6"/>
  <c r="U19" i="6"/>
  <c r="T19" i="6"/>
  <c r="U18" i="6"/>
  <c r="T18" i="6"/>
  <c r="U17" i="6"/>
  <c r="T17" i="6"/>
  <c r="I17" i="6"/>
  <c r="U16" i="6"/>
  <c r="T16" i="6"/>
  <c r="I16" i="6"/>
  <c r="U15" i="6"/>
  <c r="T15" i="6"/>
  <c r="I15" i="6"/>
  <c r="U14" i="6"/>
  <c r="T14" i="6"/>
  <c r="I14" i="6"/>
  <c r="U13" i="6"/>
  <c r="T13" i="6"/>
  <c r="I13" i="6"/>
  <c r="U12" i="6"/>
  <c r="T12" i="6"/>
  <c r="I12" i="6"/>
  <c r="U11" i="6"/>
  <c r="T11" i="6"/>
  <c r="I11" i="6"/>
  <c r="U10" i="6"/>
  <c r="T10" i="6"/>
  <c r="I10" i="6"/>
  <c r="U9" i="6"/>
  <c r="T9" i="6"/>
  <c r="I9" i="6"/>
  <c r="U8" i="6"/>
  <c r="T8" i="6"/>
  <c r="I8" i="6"/>
  <c r="U7" i="6"/>
  <c r="T7" i="6"/>
  <c r="I7" i="6"/>
  <c r="U6" i="6"/>
  <c r="T6" i="6"/>
  <c r="I6" i="6"/>
  <c r="U5" i="6"/>
  <c r="T5" i="6"/>
  <c r="I5" i="6"/>
  <c r="U4" i="6"/>
  <c r="T4" i="6"/>
  <c r="I4" i="6"/>
  <c r="U3" i="6"/>
  <c r="T3" i="6"/>
  <c r="I3" i="6"/>
  <c r="U2" i="6"/>
  <c r="T2" i="6"/>
  <c r="I2" i="6"/>
  <c r="G31" i="5" l="1"/>
  <c r="H9" i="4"/>
  <c r="O1" i="4"/>
  <c r="L1" i="4"/>
  <c r="K1" i="4"/>
  <c r="H123" i="1" l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Propriétaire</author>
  </authors>
  <commentList>
    <comment ref="D1" authorId="0" shapeId="0" xr:uid="{7689ABBD-0038-4BB8-9146-952FA841161A}">
      <text>
        <r>
          <rPr>
            <b/>
            <sz val="8"/>
            <color indexed="81"/>
            <rFont val="Tahoma"/>
            <family val="2"/>
          </rPr>
          <t>choisir compte et enlever ttc ou ht</t>
        </r>
      </text>
    </comment>
    <comment ref="E1" authorId="0" shapeId="0" xr:uid="{4B14793C-0159-4EC8-99AC-A00165344D20}">
      <text>
        <r>
          <rPr>
            <b/>
            <sz val="8"/>
            <color indexed="81"/>
            <rFont val="Tahoma"/>
            <family val="2"/>
          </rPr>
          <t>choisir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<sst xmlns="http://schemas.openxmlformats.org/spreadsheetml/2006/main" count="507" uniqueCount="193">
  <si>
    <t>hotel</t>
  </si>
  <si>
    <t>kms</t>
  </si>
  <si>
    <t>date</t>
  </si>
  <si>
    <t>Client</t>
  </si>
  <si>
    <t>montants</t>
  </si>
  <si>
    <t>déplacements, péages</t>
  </si>
  <si>
    <t>jeu</t>
  </si>
  <si>
    <t>jour</t>
  </si>
  <si>
    <t>resto bar accompagné</t>
  </si>
  <si>
    <t>resto bar seul</t>
  </si>
  <si>
    <t>mar</t>
  </si>
  <si>
    <t>mer</t>
  </si>
  <si>
    <t>Observations</t>
  </si>
  <si>
    <t>type dépense</t>
  </si>
  <si>
    <t>Prestataire</t>
  </si>
  <si>
    <t>divers</t>
  </si>
  <si>
    <t>N°</t>
  </si>
  <si>
    <t>gazole</t>
  </si>
  <si>
    <t xml:space="preserve"> perso</t>
  </si>
  <si>
    <t xml:space="preserve"> Extrait</t>
  </si>
  <si>
    <t>sam</t>
  </si>
  <si>
    <t>Mr Jb Dupont</t>
  </si>
  <si>
    <t xml:space="preserve">   X</t>
  </si>
  <si>
    <t xml:space="preserve">Le Mekong </t>
  </si>
  <si>
    <t xml:space="preserve">Leclerc Station </t>
  </si>
  <si>
    <t xml:space="preserve">Hrc33618stdenis2 </t>
  </si>
  <si>
    <t>client1</t>
  </si>
  <si>
    <t>dej 1 pers</t>
  </si>
  <si>
    <t>Evron Roissy</t>
  </si>
  <si>
    <t>free</t>
  </si>
  <si>
    <t>fact adsl</t>
  </si>
  <si>
    <t>PAUL petit dej pour 2 KM BH</t>
  </si>
  <si>
    <t>20 opérations CB du  16/02/2017 et 15/03/2017 pour</t>
  </si>
  <si>
    <t>EXPLICATIONS NOTES DE FRAIS</t>
  </si>
  <si>
    <t>Pour les comptables</t>
  </si>
  <si>
    <t>Dans l'ordre d'éxécution des macros :</t>
  </si>
  <si>
    <t>- Le bouton "RAZ BD", en onglet cb, sert à recopier les données du mois de carte bleue dans l'onglet BD comme base de travail.</t>
  </si>
  <si>
    <t>-Une fois le fichier remplit et restitué par le salarié,  et après vérification, le bouton "note de frais" (macro "TCD_2") donne un aperçu de la note de frais papier.</t>
  </si>
  <si>
    <t>-On passe à la partie comptable dans l'onglet cpt, ou le bouton "divers" sert à voir les comptes indiqués en "divers" par le salarié.</t>
  </si>
  <si>
    <t>-Après choix du compte et des imputations HT/Tva/TTC pour ces "divers", le bouton "TCD divers" fait une mini balance des comptes divers imputés.</t>
  </si>
  <si>
    <t>-Le bouton "logiciel" sert à mettre en forme l'écriture finale à importer en logiciel comptable, en vérifiant l'équilibre débit-crédit en fin de macro.</t>
  </si>
  <si>
    <t>Pour les itinérants</t>
  </si>
  <si>
    <t>Un extrait de 5 opérations Cb se présente à vous en onglet "saisie"</t>
  </si>
  <si>
    <t>-Veuillez remplir les cases jaunes</t>
  </si>
  <si>
    <t>Kms perso : (total gazole/ total kms mois) x kms perso</t>
  </si>
  <si>
    <t>Veuillez indiquer le compteur en fin de mois précédent et suivant</t>
  </si>
  <si>
    <t>en saisie, veuillez indiquer les kilométres parcourus lors pour chaque visite d'un client en colonne F.</t>
  </si>
  <si>
    <t>les kms perso sont calculés ainsi: total gazole/ kms du mois x kms perso</t>
  </si>
  <si>
    <t>Choix liste déroulante (y compris pour les notes en espéces ou CB perso)</t>
  </si>
  <si>
    <r>
      <rPr>
        <u/>
        <sz val="14"/>
        <color theme="1"/>
        <rFont val="Calibri"/>
        <family val="2"/>
        <scheme val="minor"/>
      </rPr>
      <t>GAZOLE</t>
    </r>
    <r>
      <rPr>
        <sz val="14"/>
        <color theme="1"/>
        <rFont val="Calibri"/>
        <family val="2"/>
        <scheme val="minor"/>
      </rPr>
      <t> : sauf celui des véhicules de location courte durée (avis, sixt) pour ne pas impacter vos possibles kms perso.</t>
    </r>
  </si>
  <si>
    <t>en cas d'utilisation de 2 véhicules moyenne et/ou longue durée, mentionner les kilométrages de prise et abandon des 2 véhicules (2 compteurs)</t>
  </si>
  <si>
    <t>en cas d'utilisation de votre véhicule perso, voir le baréme des indemnités kilométriques en fonction de la puissance du veh,</t>
  </si>
  <si>
    <t>Le nombre de kilométres en colonne saisie doit être inférieur ou égal à celui du compteur.</t>
  </si>
  <si>
    <r>
      <rPr>
        <u/>
        <sz val="14"/>
        <color theme="1"/>
        <rFont val="Calibri"/>
        <family val="2"/>
        <scheme val="minor"/>
      </rPr>
      <t>DEPLACEMENTS PEAGES</t>
    </r>
    <r>
      <rPr>
        <sz val="14"/>
        <color theme="1"/>
        <rFont val="Calibri"/>
        <family val="2"/>
        <scheme val="minor"/>
      </rPr>
      <t> : comprends les péages, parkings, taxis, Sncf et vols, uniquement.</t>
    </r>
  </si>
  <si>
    <r>
      <rPr>
        <u/>
        <sz val="14"/>
        <color theme="1"/>
        <rFont val="Calibri"/>
        <family val="2"/>
        <scheme val="minor"/>
      </rPr>
      <t>DIVERS</t>
    </r>
    <r>
      <rPr>
        <sz val="14"/>
        <color theme="1"/>
        <rFont val="Calibri"/>
        <family val="2"/>
        <scheme val="minor"/>
      </rPr>
      <t xml:space="preserve"> (je les réaffecte au bon compte ) : Pour les dépenses de gazole veh de location avis pour que le taux n’affecte pas les éventuels kms perso.</t>
    </r>
  </si>
  <si>
    <t>Pour les fct adsl, les fournitures de bureau, et les dépenses perso avec la carte pro.</t>
  </si>
  <si>
    <r>
      <rPr>
        <u/>
        <sz val="14"/>
        <color theme="1"/>
        <rFont val="Calibri"/>
        <family val="2"/>
        <scheme val="minor"/>
      </rPr>
      <t>HOTELS</t>
    </r>
    <r>
      <rPr>
        <sz val="14"/>
        <color theme="1"/>
        <rFont val="Calibri"/>
        <family val="2"/>
        <scheme val="minor"/>
      </rPr>
      <t xml:space="preserve"> -Insertion de ligne pour affecter plusieurs type de dépense : boisson bar, repas, parking : Pour cela, cliquer sur le bouton "insérer ligne" (voir plus bas)</t>
    </r>
  </si>
  <si>
    <t>Veuillez insérer une ligne pour les paiements avec 2 types de dépense.</t>
  </si>
  <si>
    <t>Vous pourrez supprimer une ligne de dépense perso éventuellement</t>
  </si>
  <si>
    <t>Faites attention, vous serez avertit dés qu'un montant CB pro sera mal réaffecté.</t>
  </si>
  <si>
    <t xml:space="preserve">Le bouton « Note De Frais » génère la note de frais (en TCD) finale qui est vue et approuvée par votre chef de service. </t>
  </si>
  <si>
    <t>En cas de blocage dans une macro:</t>
  </si>
  <si>
    <t>Si vous avez appuyez sur débogage</t>
  </si>
  <si>
    <t>-Cliquez sur exécuter/réinitialiser.</t>
  </si>
  <si>
    <t>-Cliquer sur la croix en haut à droite pour fermer la macro.</t>
  </si>
  <si>
    <t>A noter</t>
  </si>
  <si>
    <r>
      <t xml:space="preserve">merci de saisir des "," et pas des "," dans les montants à décimales, donc 40,5 at pas 40.5 pour vos </t>
    </r>
    <r>
      <rPr>
        <u/>
        <sz val="11"/>
        <color theme="1"/>
        <rFont val="Calibri"/>
        <family val="2"/>
        <scheme val="minor"/>
      </rPr>
      <t xml:space="preserve">factures adsl </t>
    </r>
    <r>
      <rPr>
        <sz val="11"/>
        <color theme="1"/>
        <rFont val="Calibri"/>
        <family val="2"/>
        <scheme val="minor"/>
      </rPr>
      <t>par exemple</t>
    </r>
  </si>
  <si>
    <t>comptabilité:</t>
  </si>
  <si>
    <t>- séparer les repas ou boissons pris à l'hotel</t>
  </si>
  <si>
    <t>pour le gazole location</t>
  </si>
  <si>
    <t>Parkings, péages = déplacements</t>
  </si>
  <si>
    <t>comme il ne doit pas impacter les kms perso,</t>
  </si>
  <si>
    <t>Dépenses perso en divers</t>
  </si>
  <si>
    <t>choisissez "divers" en liste déroulante</t>
  </si>
  <si>
    <r>
      <t>Une facture est différente d’un reçu de carte bleue :</t>
    </r>
    <r>
      <rPr>
        <sz val="14"/>
        <color theme="1"/>
        <rFont val="Calibri"/>
        <family val="2"/>
        <scheme val="minor"/>
      </rPr>
      <t xml:space="preserve"> il apparait le libellé de la (des) dépense(s), et la tva récupérable,</t>
    </r>
  </si>
  <si>
    <t>devises: exemple livre/euro</t>
  </si>
  <si>
    <t>repas d’hôtel à Londres :</t>
  </si>
  <si>
    <t>Taux= 612.03€/441.5£=1.39</t>
  </si>
  <si>
    <t>Repas : 19.6£+25.9£=45.5£ soit en euros : 45.5 x 1.39 = 63.25€ à séparer de l’hôtel.</t>
  </si>
  <si>
    <r>
      <t>NB</t>
    </r>
    <r>
      <rPr>
        <sz val="14"/>
        <color theme="1"/>
        <rFont val="Calibri"/>
        <family val="2"/>
        <scheme val="minor"/>
      </rPr>
      <t> : séparer également les parkings ou consommations internet lorsque significatifs.</t>
    </r>
  </si>
  <si>
    <t>les fct adsl sont à votre crédit</t>
  </si>
  <si>
    <t>erreurs courantes</t>
  </si>
  <si>
    <t>justifs manquants</t>
  </si>
  <si>
    <t>restos d'hotel pas séparé</t>
  </si>
  <si>
    <t>pas de liste déroulante ou déroulante erronée</t>
  </si>
  <si>
    <t>VSA/STE DD no 4533 01xx xxxx xx39</t>
  </si>
  <si>
    <t>Liste des opérations entre le 16/02/2017 et 15/03/2017</t>
  </si>
  <si>
    <t>Date</t>
  </si>
  <si>
    <t>Libellé</t>
  </si>
  <si>
    <t>Débit euros</t>
  </si>
  <si>
    <t>Crédit euros</t>
  </si>
  <si>
    <t xml:space="preserve">Relais Bonnequins </t>
  </si>
  <si>
    <t xml:space="preserve">Sarl Malandrye </t>
  </si>
  <si>
    <t xml:space="preserve">Eni9915villaine </t>
  </si>
  <si>
    <t xml:space="preserve">Station U </t>
  </si>
  <si>
    <t xml:space="preserve">Creperie Des Greves </t>
  </si>
  <si>
    <t xml:space="preserve">Rel.Sarthe Sarge </t>
  </si>
  <si>
    <t xml:space="preserve">Relais Saclay </t>
  </si>
  <si>
    <t xml:space="preserve">La Pataterie </t>
  </si>
  <si>
    <t xml:space="preserve">Brit Hotel St Brieu </t>
  </si>
  <si>
    <t xml:space="preserve">Le Clerc Dac Vl </t>
  </si>
  <si>
    <t xml:space="preserve">Mc Donald's </t>
  </si>
  <si>
    <t xml:space="preserve">Carrefour Contact </t>
  </si>
  <si>
    <t xml:space="preserve">Volcarest </t>
  </si>
  <si>
    <t xml:space="preserve">Hotel De La Loir </t>
  </si>
  <si>
    <t xml:space="preserve">Station Bp </t>
  </si>
  <si>
    <t>N</t>
  </si>
  <si>
    <t>ESP &amp; CB
 Perso</t>
  </si>
  <si>
    <t/>
  </si>
  <si>
    <t>huile veh 10 litres</t>
  </si>
  <si>
    <t>perso</t>
  </si>
  <si>
    <t>client2</t>
  </si>
  <si>
    <t>Déjeuner pour 2 KM BH</t>
  </si>
  <si>
    <t>lun</t>
  </si>
  <si>
    <t>gretu</t>
  </si>
  <si>
    <t>piles</t>
  </si>
  <si>
    <t>Rel.Sarthe</t>
  </si>
  <si>
    <t>petit dej pour 2 KM BH</t>
  </si>
  <si>
    <t>Roissy PRV</t>
  </si>
  <si>
    <t>client3</t>
  </si>
  <si>
    <t>PRV Vannes</t>
  </si>
  <si>
    <t>Déjeuner pour 3 KM BH SP</t>
  </si>
  <si>
    <t>Déjeuner pour 7 dont KM BH SP TR</t>
  </si>
  <si>
    <t>ven</t>
  </si>
  <si>
    <t>2 soirées étapes</t>
  </si>
  <si>
    <t>client4</t>
  </si>
  <si>
    <t>Vannes Maclas</t>
  </si>
  <si>
    <t>dim</t>
  </si>
  <si>
    <t>client5</t>
  </si>
  <si>
    <t>St Maurice du Lignon Roissy</t>
  </si>
  <si>
    <t>1 soirée étape</t>
  </si>
  <si>
    <t>Fin de mois précédent</t>
  </si>
  <si>
    <t>Kms Compteur</t>
  </si>
  <si>
    <t>NOTE DE FRAIS</t>
  </si>
  <si>
    <t>fin de mois suivant</t>
  </si>
  <si>
    <t>total des kms parcourus</t>
  </si>
  <si>
    <t>Somme de montants</t>
  </si>
  <si>
    <t>Type dépense</t>
  </si>
  <si>
    <t>ESP &amp; CB</t>
  </si>
  <si>
    <t>Total général</t>
  </si>
  <si>
    <t>20-mai</t>
  </si>
  <si>
    <t>(vide)</t>
  </si>
  <si>
    <t>23-mai</t>
  </si>
  <si>
    <t>27-mai</t>
  </si>
  <si>
    <t>31-mai</t>
  </si>
  <si>
    <t>01-juin</t>
  </si>
  <si>
    <t>05-juin</t>
  </si>
  <si>
    <t>07-juin</t>
  </si>
  <si>
    <t>08-juin</t>
  </si>
  <si>
    <t>09-juin</t>
  </si>
  <si>
    <t>10-juin</t>
  </si>
  <si>
    <t>11-juin</t>
  </si>
  <si>
    <t>12-juin</t>
  </si>
  <si>
    <t>13-juin</t>
  </si>
  <si>
    <t>15-juin</t>
  </si>
  <si>
    <t>KMS CLIENTS</t>
  </si>
  <si>
    <t>CB</t>
  </si>
  <si>
    <t>KMS PERSO</t>
  </si>
  <si>
    <t>TAUX (total gazole/ total kms mois)</t>
  </si>
  <si>
    <t>TTC</t>
  </si>
  <si>
    <t>HT</t>
  </si>
  <si>
    <t>TVA</t>
  </si>
  <si>
    <t>03/2017</t>
  </si>
  <si>
    <t>Divers</t>
  </si>
  <si>
    <t>libellé</t>
  </si>
  <si>
    <t>cptes</t>
  </si>
  <si>
    <t>ttc</t>
  </si>
  <si>
    <t>ht</t>
  </si>
  <si>
    <t>tva</t>
  </si>
  <si>
    <t>verif</t>
  </si>
  <si>
    <t>606150</t>
  </si>
  <si>
    <t>gazole voiture loc</t>
  </si>
  <si>
    <t>NF</t>
  </si>
  <si>
    <t>615100</t>
  </si>
  <si>
    <t xml:space="preserve"> </t>
  </si>
  <si>
    <t>NDF    huile veh 10 litres</t>
  </si>
  <si>
    <t>G</t>
  </si>
  <si>
    <t>626400</t>
  </si>
  <si>
    <t>NDF    fact adsl</t>
  </si>
  <si>
    <t>A</t>
  </si>
  <si>
    <t xml:space="preserve">NDF   </t>
  </si>
  <si>
    <t>613500</t>
  </si>
  <si>
    <t>615200</t>
  </si>
  <si>
    <t>615500</t>
  </si>
  <si>
    <t>626200</t>
  </si>
  <si>
    <t>TCD Divers</t>
  </si>
  <si>
    <t>Étiquettes de lignes</t>
  </si>
  <si>
    <t>Somme de ttc</t>
  </si>
  <si>
    <t>Somme de ht</t>
  </si>
  <si>
    <t>Somme de tva</t>
  </si>
  <si>
    <t>NDF    ESP</t>
  </si>
  <si>
    <t>autres</t>
  </si>
  <si>
    <t>resto seul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</si>
</sst>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1]_-;\-* #,##0.00\ [$€-1]_-;_-* &quot;-&quot;??\ [$€-1]_-"/>
    <numFmt numFmtId="165" formatCode="dd/mm/yy;@"/>
    <numFmt numFmtId="166" formatCode="#,##0.00\ &quot;€&quot;"/>
    <numFmt numFmtId="167" formatCode="dd/mm/yy"/>
    <numFmt numFmtId="168" formatCode="_-* #,##0.00\ &quot;F&quot;_-;\-* #,##0.00\ &quot;F&quot;_-;_-* &quot;-&quot;??\ &quot;F&quot;_-;_-@_-"/>
    <numFmt numFmtId="169" formatCode="#,##0.000"/>
    <numFmt numFmtId="170" formatCode="ddmmyy"/>
    <numFmt numFmtId="171" formatCode="0.000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u/>
      <sz val="13.5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9"/>
      <color rgb="FFC00000"/>
      <name val="Arial"/>
      <family val="2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2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511703848384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164" fontId="1" fillId="0" borderId="0" applyFont="0" applyFill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8" applyNumberFormat="0" applyAlignment="0" applyProtection="0"/>
    <xf numFmtId="0" fontId="17" fillId="8" borderId="9" applyNumberFormat="0" applyAlignment="0" applyProtection="0"/>
    <xf numFmtId="0" fontId="18" fillId="8" borderId="8" applyNumberFormat="0" applyAlignment="0" applyProtection="0"/>
    <xf numFmtId="0" fontId="19" fillId="0" borderId="10" applyNumberFormat="0" applyFill="0" applyAlignment="0" applyProtection="0"/>
    <xf numFmtId="0" fontId="20" fillId="9" borderId="11" applyNumberFormat="0" applyAlignment="0" applyProtection="0"/>
    <xf numFmtId="0" fontId="7" fillId="0" borderId="0" applyNumberFormat="0" applyFill="0" applyBorder="0" applyAlignment="0" applyProtection="0"/>
    <xf numFmtId="0" fontId="8" fillId="10" borderId="12" applyNumberFormat="0" applyFont="0" applyAlignment="0" applyProtection="0"/>
    <xf numFmtId="0" fontId="21" fillId="0" borderId="0" applyNumberFormat="0" applyFill="0" applyBorder="0" applyAlignment="0" applyProtection="0"/>
    <xf numFmtId="0" fontId="6" fillId="0" borderId="13" applyNumberFormat="0" applyFill="0" applyAlignment="0" applyProtection="0"/>
    <xf numFmtId="0" fontId="22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8" fillId="10" borderId="12" applyNumberFormat="0" applyFont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0" borderId="0"/>
    <xf numFmtId="0" fontId="9" fillId="0" borderId="0" applyNumberFormat="0" applyFill="0" applyBorder="0" applyAlignment="0" applyProtection="0"/>
    <xf numFmtId="0" fontId="8" fillId="10" borderId="12" applyNumberFormat="0" applyFont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30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228">
    <xf numFmtId="0" fontId="0" fillId="0" borderId="0" xfId="0"/>
    <xf numFmtId="4" fontId="4" fillId="2" borderId="3" xfId="0" applyNumberFormat="1" applyFont="1" applyFill="1" applyBorder="1" applyAlignment="1">
      <alignment horizontal="right"/>
    </xf>
    <xf numFmtId="4" fontId="0" fillId="0" borderId="0" xfId="0" applyNumberFormat="1"/>
    <xf numFmtId="3" fontId="4" fillId="2" borderId="3" xfId="0" applyNumberFormat="1" applyFont="1" applyFill="1" applyBorder="1" applyAlignment="1">
      <alignment horizontal="center"/>
    </xf>
    <xf numFmtId="4" fontId="0" fillId="0" borderId="0" xfId="0" applyNumberFormat="1" applyAlignment="1" applyProtection="1">
      <alignment horizontal="center"/>
      <protection locked="0"/>
    </xf>
    <xf numFmtId="4" fontId="4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4" fontId="0" fillId="0" borderId="0" xfId="0" applyNumberFormat="1" applyFill="1" applyBorder="1" applyAlignment="1" applyProtection="1">
      <alignment horizontal="center"/>
      <protection locked="0"/>
    </xf>
    <xf numFmtId="4" fontId="0" fillId="0" borderId="0" xfId="0" applyNumberFormat="1" applyFill="1" applyBorder="1" applyProtection="1">
      <protection locked="0"/>
    </xf>
    <xf numFmtId="4" fontId="0" fillId="0" borderId="0" xfId="0" applyNumberFormat="1" applyFill="1" applyBorder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3" fontId="4" fillId="2" borderId="4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4" fontId="4" fillId="0" borderId="0" xfId="0" applyNumberFormat="1" applyFont="1" applyFill="1" applyBorder="1" applyProtection="1">
      <protection locked="0"/>
    </xf>
    <xf numFmtId="4" fontId="4" fillId="0" borderId="0" xfId="0" applyNumberFormat="1" applyFont="1" applyFill="1" applyBorder="1" applyAlignment="1" applyProtection="1">
      <alignment horizontal="center"/>
      <protection locked="0"/>
    </xf>
    <xf numFmtId="14" fontId="4" fillId="0" borderId="0" xfId="0" applyNumberFormat="1" applyFont="1" applyFill="1" applyBorder="1" applyProtection="1">
      <protection locked="0"/>
    </xf>
    <xf numFmtId="3" fontId="4" fillId="0" borderId="0" xfId="0" applyNumberFormat="1" applyFont="1" applyFill="1" applyBorder="1" applyAlignment="1" applyProtection="1">
      <alignment horizontal="center"/>
      <protection locked="0"/>
    </xf>
    <xf numFmtId="4" fontId="4" fillId="2" borderId="3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center"/>
    </xf>
    <xf numFmtId="14" fontId="4" fillId="2" borderId="3" xfId="0" applyNumberFormat="1" applyFont="1" applyFill="1" applyBorder="1" applyAlignment="1">
      <alignment horizontal="center"/>
    </xf>
    <xf numFmtId="4" fontId="0" fillId="35" borderId="0" xfId="0" applyNumberFormat="1" applyFill="1" applyProtection="1">
      <protection locked="0"/>
    </xf>
    <xf numFmtId="4" fontId="0" fillId="35" borderId="0" xfId="0" applyNumberFormat="1" applyFill="1" applyAlignment="1" applyProtection="1">
      <alignment horizontal="right"/>
      <protection locked="0"/>
    </xf>
    <xf numFmtId="4" fontId="1" fillId="35" borderId="0" xfId="0" applyNumberFormat="1" applyFont="1" applyFill="1" applyAlignment="1" applyProtection="1">
      <alignment horizontal="center"/>
      <protection locked="0"/>
    </xf>
    <xf numFmtId="4" fontId="3" fillId="35" borderId="0" xfId="0" applyNumberFormat="1" applyFont="1" applyFill="1" applyAlignment="1" applyProtection="1">
      <alignment horizontal="left"/>
      <protection locked="0"/>
    </xf>
    <xf numFmtId="4" fontId="1" fillId="35" borderId="0" xfId="0" applyNumberFormat="1" applyFont="1" applyFill="1" applyAlignment="1" applyProtection="1">
      <alignment horizontal="right"/>
      <protection locked="0"/>
    </xf>
    <xf numFmtId="4" fontId="0" fillId="35" borderId="0" xfId="0" applyNumberFormat="1" applyFill="1" applyAlignment="1" applyProtection="1">
      <alignment horizontal="center"/>
      <protection locked="0"/>
    </xf>
    <xf numFmtId="4" fontId="0" fillId="35" borderId="0" xfId="0" applyNumberFormat="1" applyFill="1" applyBorder="1" applyAlignment="1" applyProtection="1">
      <alignment horizontal="center"/>
      <protection locked="0"/>
    </xf>
    <xf numFmtId="4" fontId="0" fillId="35" borderId="0" xfId="0" applyNumberFormat="1" applyFill="1" applyBorder="1" applyProtection="1">
      <protection locked="0"/>
    </xf>
    <xf numFmtId="4" fontId="0" fillId="35" borderId="2" xfId="0" applyNumberFormat="1" applyFill="1" applyBorder="1" applyAlignment="1" applyProtection="1">
      <alignment horizontal="left"/>
      <protection locked="0"/>
    </xf>
    <xf numFmtId="0" fontId="25" fillId="35" borderId="0" xfId="0" applyFont="1" applyFill="1" applyAlignment="1">
      <alignment horizontal="center"/>
    </xf>
    <xf numFmtId="4" fontId="4" fillId="36" borderId="3" xfId="0" applyNumberFormat="1" applyFont="1" applyFill="1" applyBorder="1" applyAlignment="1">
      <alignment horizontal="right"/>
    </xf>
    <xf numFmtId="4" fontId="4" fillId="36" borderId="3" xfId="0" applyNumberFormat="1" applyFont="1" applyFill="1" applyBorder="1" applyAlignment="1">
      <alignment horizontal="center"/>
    </xf>
    <xf numFmtId="3" fontId="4" fillId="36" borderId="3" xfId="0" applyNumberFormat="1" applyFont="1" applyFill="1" applyBorder="1" applyAlignment="1">
      <alignment horizontal="center"/>
    </xf>
    <xf numFmtId="14" fontId="4" fillId="36" borderId="3" xfId="0" applyNumberFormat="1" applyFont="1" applyFill="1" applyBorder="1" applyAlignment="1">
      <alignment horizontal="center"/>
    </xf>
    <xf numFmtId="3" fontId="4" fillId="36" borderId="3" xfId="0" applyNumberFormat="1" applyFont="1" applyFill="1" applyBorder="1" applyAlignment="1">
      <alignment horizontal="left"/>
    </xf>
    <xf numFmtId="4" fontId="4" fillId="36" borderId="3" xfId="0" applyNumberFormat="1" applyFont="1" applyFill="1" applyBorder="1" applyAlignment="1">
      <alignment horizontal="left"/>
    </xf>
    <xf numFmtId="14" fontId="4" fillId="2" borderId="4" xfId="0" applyNumberFormat="1" applyFont="1" applyFill="1" applyBorder="1" applyAlignment="1">
      <alignment horizontal="center"/>
    </xf>
    <xf numFmtId="4" fontId="4" fillId="36" borderId="3" xfId="0" applyNumberFormat="1" applyFont="1" applyFill="1" applyBorder="1" applyProtection="1">
      <protection locked="0"/>
    </xf>
    <xf numFmtId="14" fontId="4" fillId="2" borderId="3" xfId="0" applyNumberFormat="1" applyFont="1" applyFill="1" applyBorder="1" applyProtection="1">
      <protection locked="0"/>
    </xf>
    <xf numFmtId="4" fontId="4" fillId="2" borderId="3" xfId="0" applyNumberFormat="1" applyFont="1" applyFill="1" applyBorder="1" applyAlignment="1" applyProtection="1">
      <alignment horizontal="center"/>
      <protection locked="0"/>
    </xf>
    <xf numFmtId="3" fontId="4" fillId="2" borderId="3" xfId="0" applyNumberFormat="1" applyFont="1" applyFill="1" applyBorder="1" applyAlignment="1" applyProtection="1">
      <alignment horizontal="center"/>
      <protection locked="0"/>
    </xf>
    <xf numFmtId="4" fontId="4" fillId="2" borderId="3" xfId="0" applyNumberFormat="1" applyFont="1" applyFill="1" applyBorder="1" applyAlignment="1" applyProtection="1">
      <alignment horizontal="right"/>
      <protection locked="0"/>
    </xf>
    <xf numFmtId="4" fontId="4" fillId="36" borderId="4" xfId="0" applyNumberFormat="1" applyFont="1" applyFill="1" applyBorder="1" applyAlignment="1">
      <alignment horizontal="center"/>
    </xf>
    <xf numFmtId="4" fontId="4" fillId="36" borderId="4" xfId="0" applyNumberFormat="1" applyFont="1" applyFill="1" applyBorder="1" applyAlignment="1">
      <alignment horizontal="left"/>
    </xf>
    <xf numFmtId="4" fontId="4" fillId="36" borderId="3" xfId="0" applyNumberFormat="1" applyFont="1" applyFill="1" applyBorder="1" applyAlignment="1" applyProtection="1">
      <alignment horizontal="center"/>
      <protection locked="0"/>
    </xf>
    <xf numFmtId="4" fontId="4" fillId="36" borderId="0" xfId="0" applyNumberFormat="1" applyFont="1" applyFill="1" applyBorder="1" applyAlignment="1">
      <alignment horizontal="right"/>
    </xf>
    <xf numFmtId="3" fontId="4" fillId="36" borderId="0" xfId="0" applyNumberFormat="1" applyFont="1" applyFill="1" applyBorder="1" applyAlignment="1">
      <alignment horizontal="center"/>
    </xf>
    <xf numFmtId="14" fontId="4" fillId="36" borderId="0" xfId="0" applyNumberFormat="1" applyFont="1" applyFill="1" applyBorder="1" applyAlignment="1">
      <alignment horizontal="center"/>
    </xf>
    <xf numFmtId="3" fontId="4" fillId="36" borderId="0" xfId="0" applyNumberFormat="1" applyFont="1" applyFill="1" applyBorder="1" applyAlignment="1">
      <alignment horizontal="left"/>
    </xf>
    <xf numFmtId="0" fontId="5" fillId="35" borderId="0" xfId="0" applyFont="1" applyFill="1" applyAlignment="1">
      <alignment horizontal="center"/>
    </xf>
    <xf numFmtId="3" fontId="4" fillId="36" borderId="0" xfId="0" applyNumberFormat="1" applyFont="1" applyFill="1" applyBorder="1" applyAlignment="1" applyProtection="1">
      <alignment horizontal="center"/>
      <protection locked="0"/>
    </xf>
    <xf numFmtId="3" fontId="4" fillId="36" borderId="3" xfId="0" applyNumberFormat="1" applyFont="1" applyFill="1" applyBorder="1" applyAlignment="1" applyProtection="1">
      <alignment horizontal="center"/>
      <protection locked="0"/>
    </xf>
    <xf numFmtId="3" fontId="4" fillId="36" borderId="4" xfId="0" applyNumberFormat="1" applyFont="1" applyFill="1" applyBorder="1" applyAlignment="1" applyProtection="1">
      <alignment horizontal="center"/>
      <protection locked="0"/>
    </xf>
    <xf numFmtId="4" fontId="0" fillId="36" borderId="3" xfId="0" applyNumberFormat="1" applyFill="1" applyBorder="1" applyAlignment="1" applyProtection="1">
      <alignment horizontal="center"/>
      <protection locked="0"/>
    </xf>
    <xf numFmtId="4" fontId="0" fillId="35" borderId="0" xfId="0" applyNumberFormat="1" applyFill="1" applyBorder="1" applyAlignment="1" applyProtection="1">
      <alignment horizontal="left" vertical="center"/>
      <protection locked="0"/>
    </xf>
    <xf numFmtId="4" fontId="4" fillId="2" borderId="2" xfId="0" applyNumberFormat="1" applyFont="1" applyFill="1" applyBorder="1" applyAlignment="1">
      <alignment horizontal="right"/>
    </xf>
    <xf numFmtId="4" fontId="4" fillId="2" borderId="0" xfId="0" applyNumberFormat="1" applyFont="1" applyFill="1" applyBorder="1" applyAlignment="1">
      <alignment horizontal="right"/>
    </xf>
    <xf numFmtId="4" fontId="4" fillId="2" borderId="0" xfId="0" applyNumberFormat="1" applyFont="1" applyFill="1" applyBorder="1" applyAlignment="1" applyProtection="1">
      <alignment horizontal="right"/>
      <protection locked="0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14" fontId="27" fillId="36" borderId="0" xfId="0" applyNumberFormat="1" applyFont="1" applyFill="1" applyBorder="1" applyAlignment="1">
      <alignment horizontal="center"/>
    </xf>
    <xf numFmtId="0" fontId="29" fillId="36" borderId="0" xfId="0" applyFont="1" applyFill="1" applyAlignment="1">
      <alignment horizontal="center"/>
    </xf>
    <xf numFmtId="4" fontId="30" fillId="35" borderId="0" xfId="74" applyNumberFormat="1" applyFill="1" applyBorder="1" applyAlignment="1" applyProtection="1">
      <alignment horizontal="left" vertical="center"/>
      <protection locked="0"/>
    </xf>
    <xf numFmtId="3" fontId="4" fillId="36" borderId="14" xfId="0" applyNumberFormat="1" applyFont="1" applyFill="1" applyBorder="1" applyAlignment="1" applyProtection="1">
      <alignment horizontal="center" vertical="center"/>
    </xf>
    <xf numFmtId="165" fontId="4" fillId="36" borderId="14" xfId="0" applyNumberFormat="1" applyFont="1" applyFill="1" applyBorder="1" applyAlignment="1" applyProtection="1">
      <alignment horizontal="center" vertical="center"/>
    </xf>
    <xf numFmtId="4" fontId="4" fillId="36" borderId="14" xfId="0" applyNumberFormat="1" applyFont="1" applyFill="1" applyBorder="1" applyAlignment="1">
      <alignment horizontal="center" vertical="center"/>
    </xf>
    <xf numFmtId="4" fontId="4" fillId="36" borderId="14" xfId="0" applyNumberFormat="1" applyFont="1" applyFill="1" applyBorder="1" applyAlignment="1">
      <alignment horizontal="left" vertical="center"/>
    </xf>
    <xf numFmtId="3" fontId="4" fillId="36" borderId="15" xfId="0" applyNumberFormat="1" applyFont="1" applyFill="1" applyBorder="1" applyAlignment="1" applyProtection="1">
      <alignment horizontal="center" vertical="center"/>
    </xf>
    <xf numFmtId="165" fontId="4" fillId="36" borderId="15" xfId="0" applyNumberFormat="1" applyFont="1" applyFill="1" applyBorder="1" applyAlignment="1" applyProtection="1">
      <alignment horizontal="center" vertical="center"/>
    </xf>
    <xf numFmtId="4" fontId="4" fillId="36" borderId="15" xfId="0" applyNumberFormat="1" applyFont="1" applyFill="1" applyBorder="1" applyAlignment="1">
      <alignment horizontal="center" vertical="center"/>
    </xf>
    <xf numFmtId="4" fontId="4" fillId="36" borderId="15" xfId="0" applyNumberFormat="1" applyFont="1" applyFill="1" applyBorder="1" applyAlignment="1">
      <alignment horizontal="left" vertical="center"/>
    </xf>
    <xf numFmtId="3" fontId="28" fillId="36" borderId="15" xfId="0" applyNumberFormat="1" applyFont="1" applyFill="1" applyBorder="1" applyAlignment="1" applyProtection="1">
      <alignment horizontal="center" vertical="center"/>
    </xf>
    <xf numFmtId="3" fontId="4" fillId="37" borderId="3" xfId="0" applyNumberFormat="1" applyFont="1" applyFill="1" applyBorder="1" applyAlignment="1">
      <alignment horizontal="center" vertical="center"/>
    </xf>
    <xf numFmtId="166" fontId="31" fillId="36" borderId="0" xfId="0" applyNumberFormat="1" applyFont="1" applyFill="1" applyAlignment="1" applyProtection="1">
      <alignment horizontal="center" vertical="center"/>
      <protection locked="0"/>
    </xf>
    <xf numFmtId="166" fontId="32" fillId="36" borderId="0" xfId="0" applyNumberFormat="1" applyFont="1" applyFill="1" applyAlignment="1">
      <alignment horizontal="center" vertical="center"/>
    </xf>
    <xf numFmtId="3" fontId="27" fillId="36" borderId="15" xfId="0" applyNumberFormat="1" applyFont="1" applyFill="1" applyBorder="1" applyAlignment="1" applyProtection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0" xfId="0" quotePrefix="1" applyFont="1" applyAlignment="1">
      <alignment horizontal="left"/>
    </xf>
    <xf numFmtId="0" fontId="35" fillId="0" borderId="0" xfId="0" applyFont="1" applyAlignment="1">
      <alignment vertical="center"/>
    </xf>
    <xf numFmtId="0" fontId="35" fillId="0" borderId="0" xfId="0" quotePrefix="1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horizontal="left"/>
    </xf>
    <xf numFmtId="0" fontId="35" fillId="0" borderId="0" xfId="0" applyFont="1" applyAlignment="1">
      <alignment horizontal="left" vertical="center" indent="4"/>
    </xf>
    <xf numFmtId="0" fontId="36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quotePrefix="1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6" fillId="0" borderId="0" xfId="0" applyFont="1" applyAlignment="1">
      <alignment horizontal="center"/>
    </xf>
    <xf numFmtId="0" fontId="35" fillId="0" borderId="0" xfId="0" applyFont="1" applyAlignment="1">
      <alignment horizontal="left" vertical="center" indent="1"/>
    </xf>
    <xf numFmtId="0" fontId="38" fillId="0" borderId="0" xfId="0" applyFont="1"/>
    <xf numFmtId="0" fontId="39" fillId="0" borderId="0" xfId="0" applyFont="1" applyAlignment="1">
      <alignment horizontal="left" vertical="center" indent="4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 indent="4"/>
    </xf>
    <xf numFmtId="0" fontId="40" fillId="0" borderId="0" xfId="0" applyFont="1" applyAlignment="1">
      <alignment horizontal="left" vertical="center" indent="4"/>
    </xf>
    <xf numFmtId="3" fontId="40" fillId="0" borderId="0" xfId="0" applyNumberFormat="1" applyFont="1" applyAlignment="1">
      <alignment horizontal="center"/>
    </xf>
    <xf numFmtId="0" fontId="42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0" fillId="0" borderId="16" xfId="0" applyBorder="1" applyAlignment="1">
      <alignment wrapText="1"/>
    </xf>
    <xf numFmtId="14" fontId="0" fillId="0" borderId="16" xfId="0" applyNumberFormat="1" applyBorder="1" applyAlignment="1">
      <alignment wrapText="1"/>
    </xf>
    <xf numFmtId="0" fontId="0" fillId="0" borderId="16" xfId="0" applyBorder="1" applyAlignment="1">
      <alignment horizontal="left" wrapText="1"/>
    </xf>
    <xf numFmtId="4" fontId="0" fillId="0" borderId="16" xfId="0" applyNumberFormat="1" applyBorder="1" applyAlignment="1">
      <alignment wrapText="1"/>
    </xf>
    <xf numFmtId="14" fontId="0" fillId="0" borderId="17" xfId="0" applyNumberFormat="1" applyBorder="1" applyAlignment="1">
      <alignment wrapText="1"/>
    </xf>
    <xf numFmtId="0" fontId="0" fillId="0" borderId="17" xfId="0" applyBorder="1" applyAlignment="1">
      <alignment horizontal="left" wrapText="1"/>
    </xf>
    <xf numFmtId="4" fontId="0" fillId="0" borderId="17" xfId="0" applyNumberFormat="1" applyBorder="1" applyAlignment="1">
      <alignment wrapText="1"/>
    </xf>
    <xf numFmtId="0" fontId="0" fillId="0" borderId="17" xfId="0" applyBorder="1" applyAlignment="1">
      <alignment wrapText="1"/>
    </xf>
    <xf numFmtId="14" fontId="0" fillId="0" borderId="18" xfId="0" applyNumberFormat="1" applyBorder="1" applyAlignment="1">
      <alignment wrapText="1"/>
    </xf>
    <xf numFmtId="0" fontId="0" fillId="0" borderId="18" xfId="0" applyBorder="1" applyAlignment="1">
      <alignment horizontal="left" wrapText="1"/>
    </xf>
    <xf numFmtId="4" fontId="0" fillId="0" borderId="18" xfId="0" applyNumberFormat="1" applyBorder="1" applyAlignment="1">
      <alignment wrapText="1"/>
    </xf>
    <xf numFmtId="0" fontId="0" fillId="0" borderId="18" xfId="0" applyBorder="1" applyAlignment="1">
      <alignment wrapText="1"/>
    </xf>
    <xf numFmtId="3" fontId="4" fillId="0" borderId="1" xfId="0" applyNumberFormat="1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19" xfId="0" applyBorder="1"/>
    <xf numFmtId="3" fontId="4" fillId="0" borderId="3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left"/>
    </xf>
    <xf numFmtId="4" fontId="4" fillId="0" borderId="3" xfId="0" applyNumberFormat="1" applyFont="1" applyBorder="1" applyAlignment="1">
      <alignment horizontal="right"/>
    </xf>
    <xf numFmtId="4" fontId="4" fillId="0" borderId="3" xfId="0" applyNumberFormat="1" applyFont="1" applyBorder="1" applyAlignment="1" applyProtection="1">
      <alignment horizontal="center" vertical="center"/>
      <protection locked="0"/>
    </xf>
    <xf numFmtId="4" fontId="0" fillId="0" borderId="0" xfId="0" applyNumberFormat="1" applyAlignment="1">
      <alignment wrapText="1"/>
    </xf>
    <xf numFmtId="4" fontId="4" fillId="0" borderId="3" xfId="0" applyNumberFormat="1" applyFont="1" applyBorder="1" applyAlignment="1">
      <alignment horizontal="center"/>
    </xf>
    <xf numFmtId="4" fontId="4" fillId="0" borderId="3" xfId="0" applyNumberFormat="1" applyFont="1" applyBorder="1" applyAlignment="1">
      <alignment horizontal="left"/>
    </xf>
    <xf numFmtId="3" fontId="4" fillId="0" borderId="3" xfId="0" applyNumberFormat="1" applyFont="1" applyBorder="1" applyAlignment="1">
      <alignment horizontal="right"/>
    </xf>
    <xf numFmtId="167" fontId="4" fillId="0" borderId="3" xfId="0" applyNumberFormat="1" applyFont="1" applyBorder="1" applyAlignment="1">
      <alignment horizontal="center"/>
    </xf>
    <xf numFmtId="0" fontId="4" fillId="0" borderId="3" xfId="0" applyFont="1" applyBorder="1"/>
    <xf numFmtId="167" fontId="4" fillId="0" borderId="3" xfId="0" applyNumberFormat="1" applyFont="1" applyBorder="1"/>
    <xf numFmtId="0" fontId="4" fillId="0" borderId="3" xfId="0" applyFont="1" applyBorder="1" applyAlignment="1">
      <alignment horizontal="left"/>
    </xf>
    <xf numFmtId="4" fontId="4" fillId="0" borderId="3" xfId="0" applyNumberFormat="1" applyFont="1" applyBorder="1" applyAlignment="1" applyProtection="1">
      <alignment horizontal="right"/>
      <protection locked="0"/>
    </xf>
    <xf numFmtId="4" fontId="4" fillId="38" borderId="0" xfId="0" applyNumberFormat="1" applyFont="1" applyFill="1" applyAlignment="1" applyProtection="1">
      <alignment horizontal="center"/>
      <protection locked="0"/>
    </xf>
    <xf numFmtId="3" fontId="4" fillId="38" borderId="0" xfId="0" applyNumberFormat="1" applyFont="1" applyFill="1" applyAlignment="1" applyProtection="1">
      <alignment horizontal="center"/>
      <protection locked="0"/>
    </xf>
    <xf numFmtId="4" fontId="4" fillId="38" borderId="0" xfId="0" applyNumberFormat="1" applyFont="1" applyFill="1" applyAlignment="1" applyProtection="1">
      <alignment horizontal="right"/>
      <protection locked="0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4" fontId="4" fillId="0" borderId="19" xfId="0" applyNumberFormat="1" applyFont="1" applyBorder="1" applyAlignment="1" applyProtection="1">
      <alignment horizontal="center" vertical="center" wrapText="1"/>
      <protection locked="0"/>
    </xf>
    <xf numFmtId="4" fontId="4" fillId="0" borderId="2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33" fillId="0" borderId="0" xfId="0" applyFont="1" applyAlignment="1">
      <alignment horizontal="center"/>
    </xf>
    <xf numFmtId="168" fontId="3" fillId="0" borderId="0" xfId="76" applyNumberFormat="1" applyFont="1" applyProtection="1">
      <protection locked="0"/>
    </xf>
    <xf numFmtId="3" fontId="0" fillId="0" borderId="24" xfId="0" applyNumberFormat="1" applyBorder="1" applyAlignment="1">
      <alignment horizontal="center"/>
    </xf>
    <xf numFmtId="168" fontId="43" fillId="0" borderId="0" xfId="76" applyNumberFormat="1" applyFont="1" applyAlignment="1" applyProtection="1">
      <alignment horizontal="center"/>
      <protection locked="0"/>
    </xf>
    <xf numFmtId="0" fontId="1" fillId="0" borderId="0" xfId="75" applyNumberFormat="1" applyFont="1" applyAlignment="1" applyProtection="1">
      <alignment horizontal="center"/>
      <protection locked="0"/>
    </xf>
    <xf numFmtId="168" fontId="44" fillId="0" borderId="0" xfId="76" applyNumberFormat="1" applyFont="1" applyAlignment="1" applyProtection="1">
      <alignment horizontal="center"/>
      <protection locked="0"/>
    </xf>
    <xf numFmtId="3" fontId="0" fillId="0" borderId="1" xfId="0" applyNumberFormat="1" applyBorder="1"/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3" fontId="0" fillId="36" borderId="25" xfId="0" applyNumberFormat="1" applyFill="1" applyBorder="1" applyAlignment="1">
      <alignment horizontal="center"/>
    </xf>
    <xf numFmtId="4" fontId="0" fillId="36" borderId="25" xfId="0" applyNumberFormat="1" applyFill="1" applyBorder="1" applyAlignment="1">
      <alignment horizontal="center"/>
    </xf>
    <xf numFmtId="165" fontId="0" fillId="36" borderId="25" xfId="0" applyNumberFormat="1" applyFill="1" applyBorder="1"/>
    <xf numFmtId="0" fontId="0" fillId="36" borderId="25" xfId="0" applyFill="1" applyBorder="1"/>
    <xf numFmtId="0" fontId="0" fillId="36" borderId="25" xfId="0" applyFill="1" applyBorder="1" applyAlignment="1">
      <alignment horizontal="center"/>
    </xf>
    <xf numFmtId="3" fontId="0" fillId="0" borderId="26" xfId="0" applyNumberFormat="1" applyBorder="1" applyAlignment="1">
      <alignment horizontal="center"/>
    </xf>
    <xf numFmtId="0" fontId="0" fillId="39" borderId="26" xfId="0" applyFill="1" applyBorder="1"/>
    <xf numFmtId="165" fontId="0" fillId="0" borderId="26" xfId="0" applyNumberFormat="1" applyBorder="1"/>
    <xf numFmtId="0" fontId="0" fillId="0" borderId="26" xfId="0" applyBorder="1"/>
    <xf numFmtId="0" fontId="0" fillId="0" borderId="26" xfId="0" applyBorder="1" applyAlignment="1">
      <alignment horizontal="center"/>
    </xf>
    <xf numFmtId="4" fontId="0" fillId="0" borderId="26" xfId="0" applyNumberFormat="1" applyBorder="1" applyAlignment="1">
      <alignment horizontal="center"/>
    </xf>
    <xf numFmtId="3" fontId="0" fillId="36" borderId="26" xfId="0" applyNumberFormat="1" applyFill="1" applyBorder="1" applyAlignment="1">
      <alignment horizontal="center"/>
    </xf>
    <xf numFmtId="0" fontId="0" fillId="36" borderId="26" xfId="0" applyFill="1" applyBorder="1"/>
    <xf numFmtId="165" fontId="0" fillId="36" borderId="26" xfId="0" applyNumberFormat="1" applyFill="1" applyBorder="1"/>
    <xf numFmtId="0" fontId="0" fillId="36" borderId="26" xfId="0" applyFill="1" applyBorder="1" applyAlignment="1">
      <alignment horizontal="center"/>
    </xf>
    <xf numFmtId="4" fontId="0" fillId="36" borderId="26" xfId="0" applyNumberFormat="1" applyFill="1" applyBorder="1" applyAlignment="1">
      <alignment horizontal="center"/>
    </xf>
    <xf numFmtId="3" fontId="0" fillId="0" borderId="27" xfId="0" applyNumberFormat="1" applyBorder="1" applyAlignment="1">
      <alignment horizontal="center"/>
    </xf>
    <xf numFmtId="0" fontId="0" fillId="36" borderId="27" xfId="0" applyFill="1" applyBorder="1"/>
    <xf numFmtId="165" fontId="0" fillId="0" borderId="27" xfId="0" applyNumberFormat="1" applyBorder="1"/>
    <xf numFmtId="0" fontId="0" fillId="0" borderId="27" xfId="0" applyBorder="1"/>
    <xf numFmtId="0" fontId="0" fillId="0" borderId="27" xfId="0" applyBorder="1" applyAlignment="1">
      <alignment horizontal="center"/>
    </xf>
    <xf numFmtId="4" fontId="0" fillId="0" borderId="27" xfId="0" applyNumberFormat="1" applyBorder="1" applyAlignment="1">
      <alignment horizontal="center"/>
    </xf>
    <xf numFmtId="3" fontId="0" fillId="0" borderId="3" xfId="0" applyNumberFormat="1" applyBorder="1"/>
    <xf numFmtId="3" fontId="0" fillId="0" borderId="3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3" borderId="4" xfId="0" applyNumberFormat="1" applyFill="1" applyBorder="1" applyAlignment="1">
      <alignment horizontal="center"/>
    </xf>
    <xf numFmtId="3" fontId="7" fillId="0" borderId="28" xfId="0" applyNumberFormat="1" applyFont="1" applyBorder="1" applyAlignment="1">
      <alignment horizontal="center"/>
    </xf>
    <xf numFmtId="0" fontId="0" fillId="0" borderId="23" xfId="0" applyBorder="1" applyAlignment="1">
      <alignment horizontal="center"/>
    </xf>
    <xf numFmtId="4" fontId="0" fillId="3" borderId="29" xfId="0" applyNumberFormat="1" applyFill="1" applyBorder="1" applyAlignment="1">
      <alignment horizontal="center"/>
    </xf>
    <xf numFmtId="4" fontId="0" fillId="0" borderId="29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9" fontId="0" fillId="0" borderId="23" xfId="0" applyNumberFormat="1" applyBorder="1" applyAlignment="1">
      <alignment horizontal="center"/>
    </xf>
    <xf numFmtId="4" fontId="7" fillId="0" borderId="23" xfId="0" applyNumberFormat="1" applyFont="1" applyBorder="1" applyAlignment="1">
      <alignment horizontal="center"/>
    </xf>
    <xf numFmtId="4" fontId="0" fillId="3" borderId="28" xfId="0" applyNumberFormat="1" applyFill="1" applyBorder="1" applyAlignment="1">
      <alignment horizontal="center"/>
    </xf>
    <xf numFmtId="4" fontId="0" fillId="3" borderId="23" xfId="0" applyNumberFormat="1" applyFill="1" applyBorder="1" applyAlignment="1">
      <alignment horizontal="center"/>
    </xf>
    <xf numFmtId="4" fontId="0" fillId="3" borderId="30" xfId="0" applyNumberFormat="1" applyFill="1" applyBorder="1" applyAlignment="1">
      <alignment horizontal="center"/>
    </xf>
    <xf numFmtId="4" fontId="0" fillId="3" borderId="31" xfId="0" applyNumberFormat="1" applyFill="1" applyBorder="1" applyAlignment="1">
      <alignment horizontal="center"/>
    </xf>
    <xf numFmtId="3" fontId="0" fillId="0" borderId="4" xfId="0" pivotButton="1" applyNumberFormat="1" applyBorder="1"/>
    <xf numFmtId="0" fontId="0" fillId="0" borderId="4" xfId="0" pivotButton="1" applyBorder="1"/>
    <xf numFmtId="0" fontId="0" fillId="0" borderId="2" xfId="0" pivotButton="1" applyBorder="1"/>
    <xf numFmtId="0" fontId="0" fillId="0" borderId="4" xfId="0" pivotButton="1" applyBorder="1" applyAlignment="1">
      <alignment horizontal="center"/>
    </xf>
    <xf numFmtId="4" fontId="0" fillId="0" borderId="4" xfId="0" pivotButton="1" applyNumberFormat="1" applyBorder="1" applyAlignment="1">
      <alignment horizontal="center"/>
    </xf>
    <xf numFmtId="3" fontId="0" fillId="0" borderId="1" xfId="0" pivotButton="1" applyNumberFormat="1" applyBorder="1"/>
    <xf numFmtId="0" fontId="0" fillId="2" borderId="4" xfId="0" applyFill="1" applyBorder="1" applyAlignment="1">
      <alignment horizontal="center"/>
    </xf>
    <xf numFmtId="4" fontId="0" fillId="2" borderId="4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170" fontId="0" fillId="0" borderId="0" xfId="0" applyNumberFormat="1"/>
    <xf numFmtId="0" fontId="0" fillId="0" borderId="0" xfId="0" applyAlignment="1">
      <alignment horizontal="right"/>
    </xf>
    <xf numFmtId="171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40" borderId="4" xfId="0" applyFill="1" applyBorder="1" applyAlignment="1">
      <alignment horizontal="center"/>
    </xf>
    <xf numFmtId="2" fontId="0" fillId="40" borderId="4" xfId="0" applyNumberFormat="1" applyFill="1" applyBorder="1" applyAlignment="1">
      <alignment horizontal="center"/>
    </xf>
    <xf numFmtId="0" fontId="0" fillId="40" borderId="3" xfId="0" applyFill="1" applyBorder="1" applyAlignment="1">
      <alignment horizontal="center"/>
    </xf>
    <xf numFmtId="2" fontId="0" fillId="40" borderId="3" xfId="0" applyNumberFormat="1" applyFill="1" applyBorder="1" applyAlignment="1">
      <alignment horizontal="center"/>
    </xf>
    <xf numFmtId="0" fontId="0" fillId="40" borderId="29" xfId="0" applyFill="1" applyBorder="1" applyAlignment="1">
      <alignment horizontal="center"/>
    </xf>
    <xf numFmtId="2" fontId="0" fillId="40" borderId="29" xfId="0" applyNumberFormat="1" applyFill="1" applyBorder="1" applyAlignment="1">
      <alignment horizontal="center"/>
    </xf>
    <xf numFmtId="0" fontId="0" fillId="0" borderId="1" xfId="0" pivotButton="1" applyBorder="1" applyAlignment="1">
      <alignment horizontal="center"/>
    </xf>
    <xf numFmtId="4" fontId="0" fillId="0" borderId="1" xfId="0" pivotButton="1" applyNumberFormat="1" applyBorder="1" applyAlignment="1">
      <alignment horizontal="center"/>
    </xf>
    <xf numFmtId="0" fontId="0" fillId="0" borderId="0" xfId="0" pivotButton="1"/>
    <xf numFmtId="170" fontId="0" fillId="0" borderId="0" xfId="0" pivotButton="1" applyNumberFormat="1"/>
    <xf numFmtId="0" fontId="0" fillId="0" borderId="0" xfId="0" pivotButton="1" applyAlignment="1">
      <alignment horizontal="center"/>
    </xf>
    <xf numFmtId="0" fontId="0" fillId="0" borderId="0" xfId="0" pivotButton="1" applyAlignment="1">
      <alignment horizontal="right"/>
    </xf>
    <xf numFmtId="171" fontId="0" fillId="0" borderId="0" xfId="0" pivotButton="1" applyNumberFormat="1"/>
    <xf numFmtId="3" fontId="27" fillId="36" borderId="14" xfId="0" applyNumberFormat="1" applyFont="1" applyFill="1" applyBorder="1" applyAlignment="1" applyProtection="1">
      <alignment horizontal="center" vertical="center"/>
    </xf>
  </cellXfs>
  <cellStyles count="77">
    <cellStyle name="20 % - Accent1" xfId="19" builtinId="30" customBuiltin="1"/>
    <cellStyle name="20 % - Accent1 2" xfId="45" xr:uid="{00000000-0005-0000-0000-000001000000}"/>
    <cellStyle name="20 % - Accent1 3" xfId="60" xr:uid="{00000000-0005-0000-0000-000002000000}"/>
    <cellStyle name="20 % - Accent2" xfId="23" builtinId="34" customBuiltin="1"/>
    <cellStyle name="20 % - Accent2 2" xfId="47" xr:uid="{00000000-0005-0000-0000-000004000000}"/>
    <cellStyle name="20 % - Accent2 3" xfId="62" xr:uid="{00000000-0005-0000-0000-000005000000}"/>
    <cellStyle name="20 % - Accent3" xfId="27" builtinId="38" customBuiltin="1"/>
    <cellStyle name="20 % - Accent3 2" xfId="49" xr:uid="{00000000-0005-0000-0000-000007000000}"/>
    <cellStyle name="20 % - Accent3 3" xfId="64" xr:uid="{00000000-0005-0000-0000-000008000000}"/>
    <cellStyle name="20 % - Accent4" xfId="31" builtinId="42" customBuiltin="1"/>
    <cellStyle name="20 % - Accent4 2" xfId="51" xr:uid="{00000000-0005-0000-0000-00000A000000}"/>
    <cellStyle name="20 % - Accent4 3" xfId="66" xr:uid="{00000000-0005-0000-0000-00000B000000}"/>
    <cellStyle name="20 % - Accent5" xfId="35" builtinId="46" customBuiltin="1"/>
    <cellStyle name="20 % - Accent5 2" xfId="53" xr:uid="{00000000-0005-0000-0000-00000D000000}"/>
    <cellStyle name="20 % - Accent5 3" xfId="68" xr:uid="{00000000-0005-0000-0000-00000E000000}"/>
    <cellStyle name="20 % - Accent6" xfId="39" builtinId="50" customBuiltin="1"/>
    <cellStyle name="20 % - Accent6 2" xfId="55" xr:uid="{00000000-0005-0000-0000-000010000000}"/>
    <cellStyle name="20 % - Accent6 3" xfId="70" xr:uid="{00000000-0005-0000-0000-000011000000}"/>
    <cellStyle name="40 % - Accent1" xfId="20" builtinId="31" customBuiltin="1"/>
    <cellStyle name="40 % - Accent1 2" xfId="46" xr:uid="{00000000-0005-0000-0000-000013000000}"/>
    <cellStyle name="40 % - Accent1 3" xfId="61" xr:uid="{00000000-0005-0000-0000-000014000000}"/>
    <cellStyle name="40 % - Accent2" xfId="24" builtinId="35" customBuiltin="1"/>
    <cellStyle name="40 % - Accent2 2" xfId="48" xr:uid="{00000000-0005-0000-0000-000016000000}"/>
    <cellStyle name="40 % - Accent2 3" xfId="63" xr:uid="{00000000-0005-0000-0000-000017000000}"/>
    <cellStyle name="40 % - Accent3" xfId="28" builtinId="39" customBuiltin="1"/>
    <cellStyle name="40 % - Accent3 2" xfId="50" xr:uid="{00000000-0005-0000-0000-000019000000}"/>
    <cellStyle name="40 % - Accent3 3" xfId="65" xr:uid="{00000000-0005-0000-0000-00001A000000}"/>
    <cellStyle name="40 % - Accent4" xfId="32" builtinId="43" customBuiltin="1"/>
    <cellStyle name="40 % - Accent4 2" xfId="52" xr:uid="{00000000-0005-0000-0000-00001C000000}"/>
    <cellStyle name="40 % - Accent4 3" xfId="67" xr:uid="{00000000-0005-0000-0000-00001D000000}"/>
    <cellStyle name="40 % - Accent5" xfId="36" builtinId="47" customBuiltin="1"/>
    <cellStyle name="40 % - Accent5 2" xfId="54" xr:uid="{00000000-0005-0000-0000-00001F000000}"/>
    <cellStyle name="40 % - Accent5 3" xfId="69" xr:uid="{00000000-0005-0000-0000-000020000000}"/>
    <cellStyle name="40 % - Accent6" xfId="40" builtinId="51" customBuiltin="1"/>
    <cellStyle name="40 % - Accent6 2" xfId="56" xr:uid="{00000000-0005-0000-0000-000022000000}"/>
    <cellStyle name="40 % - Accent6 3" xfId="71" xr:uid="{00000000-0005-0000-0000-00002300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4" xr:uid="{00000000-0005-0000-0000-000034000000}"/>
    <cellStyle name="Commentaire 3" xfId="59" xr:uid="{00000000-0005-0000-0000-000035000000}"/>
    <cellStyle name="Entrée" xfId="9" builtinId="20" customBuiltin="1"/>
    <cellStyle name="Euro" xfId="1" xr:uid="{00000000-0005-0000-0000-000037000000}"/>
    <cellStyle name="Insatisfaisant" xfId="7" builtinId="27" customBuiltin="1"/>
    <cellStyle name="Lien hypertexte" xfId="74" builtinId="8"/>
    <cellStyle name="Milliers" xfId="75" builtinId="3"/>
    <cellStyle name="Monétaire" xfId="76" builtinId="4"/>
    <cellStyle name="Neutre" xfId="8" builtinId="28" customBuiltin="1"/>
    <cellStyle name="Normal" xfId="0" builtinId="0"/>
    <cellStyle name="Normal 2" xfId="57" xr:uid="{00000000-0005-0000-0000-00003D000000}"/>
    <cellStyle name="Normal 3" xfId="42" xr:uid="{00000000-0005-0000-0000-00003E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 2" xfId="58" xr:uid="{00000000-0005-0000-0000-000042000000}"/>
    <cellStyle name="Titre 2 2" xfId="72" xr:uid="{00000000-0005-0000-0000-000043000000}"/>
    <cellStyle name="Titre 3" xfId="43" xr:uid="{00000000-0005-0000-0000-000044000000}"/>
    <cellStyle name="Titre 3 2" xfId="73" xr:uid="{00000000-0005-0000-0000-000045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723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vertical/>
      </border>
    </dxf>
    <dxf>
      <border>
        <vertical/>
      </border>
    </dxf>
    <dxf>
      <border>
        <right/>
      </border>
    </dxf>
    <dxf>
      <border>
        <right/>
      </border>
    </dxf>
    <dxf>
      <border>
        <top/>
      </border>
    </dxf>
    <dxf>
      <border>
        <top/>
      </border>
    </dxf>
    <dxf>
      <border>
        <left/>
      </border>
    </dxf>
    <dxf>
      <border>
        <left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alignment horizontal="center" readingOrder="0"/>
    </dxf>
    <dxf>
      <alignment horizontal="center" readingOrder="0"/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bottom/>
      </border>
    </dxf>
    <dxf>
      <border>
        <bottom/>
      </border>
    </dxf>
    <dxf>
      <border>
        <bottom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CC"/>
        </patternFill>
      </fill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numFmt numFmtId="4" formatCode="#,##0.00"/>
    </dxf>
    <dxf>
      <alignment horizontal="right"/>
    </dxf>
    <dxf>
      <alignment horizontal="right"/>
    </dxf>
    <dxf>
      <alignment horizontal="left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numFmt numFmtId="3" formatCode="#,##0"/>
    </dxf>
    <dxf>
      <numFmt numFmtId="3" formatCode="#,##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numFmt numFmtId="4" formatCode="#,##0.00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numFmt numFmtId="4" formatCode="#,##0.00"/>
    </dxf>
    <dxf>
      <numFmt numFmtId="4" formatCode="#,##0.00"/>
    </dxf>
    <dxf>
      <fill>
        <patternFill patternType="solid">
          <fgColor indexed="64"/>
          <bgColor rgb="FFDDDDDD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none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 patternType="solid"/>
      </fill>
    </dxf>
    <dxf>
      <numFmt numFmtId="4" formatCode="#,##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DDDDDD"/>
        </patternFill>
      </fill>
    </dxf>
    <dxf>
      <fill>
        <patternFill patternType="solid"/>
      </fill>
    </dxf>
    <dxf>
      <numFmt numFmtId="4" formatCode="#,##0.00"/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numFmt numFmtId="4" formatCode="#,##0.00"/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numFmt numFmtId="4" formatCode="#,##0.00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numFmt numFmtId="4" formatCode="#,##0.00"/>
    </dxf>
    <dxf>
      <border>
        <bottom style="thin">
          <color indexed="64"/>
        </bottom>
      </border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numFmt numFmtId="4" formatCode="#,##0.00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numFmt numFmtId="4" formatCode="#,##0.00"/>
    </dxf>
    <dxf>
      <numFmt numFmtId="4" formatCode="#,##0.00"/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numFmt numFmtId="4" formatCode="#,##0.00"/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alignment horizontal="left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numFmt numFmtId="4" formatCode="#,##0.0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border>
        <top style="thin">
          <color auto="1"/>
        </top>
        <bottom style="thin">
          <color auto="1"/>
        </bottom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numFmt numFmtId="3" formatCode="#,##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alignment horizontal="center"/>
    </dxf>
    <dxf>
      <alignment horizontal="center"/>
    </dxf>
    <dxf>
      <alignment horizontal="center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  <color rgb="FFDDDDDD"/>
      <color rgb="FFF8F8F8"/>
      <color rgb="FFFFFF99"/>
      <color rgb="FFFFFF66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6.emf"/><Relationship Id="rId18" Type="http://schemas.openxmlformats.org/officeDocument/2006/relationships/image" Target="../media/image1.emf"/><Relationship Id="rId3" Type="http://schemas.openxmlformats.org/officeDocument/2006/relationships/image" Target="../media/image16.emf"/><Relationship Id="rId7" Type="http://schemas.openxmlformats.org/officeDocument/2006/relationships/image" Target="../media/image12.emf"/><Relationship Id="rId12" Type="http://schemas.openxmlformats.org/officeDocument/2006/relationships/image" Target="../media/image7.emf"/><Relationship Id="rId17" Type="http://schemas.openxmlformats.org/officeDocument/2006/relationships/image" Target="../media/image2.emf"/><Relationship Id="rId2" Type="http://schemas.openxmlformats.org/officeDocument/2006/relationships/image" Target="../media/image17.emf"/><Relationship Id="rId16" Type="http://schemas.openxmlformats.org/officeDocument/2006/relationships/image" Target="../media/image3.emf"/><Relationship Id="rId1" Type="http://schemas.openxmlformats.org/officeDocument/2006/relationships/image" Target="../media/image18.emf"/><Relationship Id="rId6" Type="http://schemas.openxmlformats.org/officeDocument/2006/relationships/image" Target="../media/image13.emf"/><Relationship Id="rId11" Type="http://schemas.openxmlformats.org/officeDocument/2006/relationships/image" Target="../media/image8.emf"/><Relationship Id="rId5" Type="http://schemas.openxmlformats.org/officeDocument/2006/relationships/image" Target="../media/image14.emf"/><Relationship Id="rId1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15.emf"/><Relationship Id="rId9" Type="http://schemas.openxmlformats.org/officeDocument/2006/relationships/image" Target="../media/image10.emf"/><Relationship Id="rId1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409575</xdr:colOff>
          <xdr:row>3</xdr:row>
          <xdr:rowOff>133350</xdr:rowOff>
        </xdr:from>
        <xdr:to>
          <xdr:col>7</xdr:col>
          <xdr:colOff>495300</xdr:colOff>
          <xdr:row>6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BD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11</xdr:row>
          <xdr:rowOff>38100</xdr:rowOff>
        </xdr:from>
        <xdr:to>
          <xdr:col>4</xdr:col>
          <xdr:colOff>485775</xdr:colOff>
          <xdr:row>12</xdr:row>
          <xdr:rowOff>152400</xdr:rowOff>
        </xdr:to>
        <xdr:sp macro="" textlink="">
          <xdr:nvSpPr>
            <xdr:cNvPr id="3082" name="Bouton_inserer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 ligne CB pro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1</xdr:row>
          <xdr:rowOff>0</xdr:rowOff>
        </xdr:from>
        <xdr:to>
          <xdr:col>6</xdr:col>
          <xdr:colOff>1143000</xdr:colOff>
          <xdr:row>1</xdr:row>
          <xdr:rowOff>247650</xdr:rowOff>
        </xdr:to>
        <xdr:sp macro="" textlink="">
          <xdr:nvSpPr>
            <xdr:cNvPr id="3095" name="TextBoxCptKms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1</xdr:row>
          <xdr:rowOff>276225</xdr:rowOff>
        </xdr:from>
        <xdr:to>
          <xdr:col>6</xdr:col>
          <xdr:colOff>1133475</xdr:colOff>
          <xdr:row>2</xdr:row>
          <xdr:rowOff>209550</xdr:rowOff>
        </xdr:to>
        <xdr:sp macro="" textlink="">
          <xdr:nvSpPr>
            <xdr:cNvPr id="3096" name="TextBoxCptKms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2</xdr:row>
          <xdr:rowOff>0</xdr:rowOff>
        </xdr:from>
        <xdr:to>
          <xdr:col>7</xdr:col>
          <xdr:colOff>1238250</xdr:colOff>
          <xdr:row>2</xdr:row>
          <xdr:rowOff>228600</xdr:rowOff>
        </xdr:to>
        <xdr:sp macro="" textlink="">
          <xdr:nvSpPr>
            <xdr:cNvPr id="3098" name="TextBoxKmsPerso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762000</xdr:colOff>
          <xdr:row>1</xdr:row>
          <xdr:rowOff>0</xdr:rowOff>
        </xdr:from>
        <xdr:to>
          <xdr:col>7</xdr:col>
          <xdr:colOff>1228725</xdr:colOff>
          <xdr:row>1</xdr:row>
          <xdr:rowOff>247650</xdr:rowOff>
        </xdr:to>
        <xdr:sp macro="" textlink="">
          <xdr:nvSpPr>
            <xdr:cNvPr id="3099" name="TextBoxKmsTrav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</xdr:row>
          <xdr:rowOff>0</xdr:rowOff>
        </xdr:from>
        <xdr:to>
          <xdr:col>6</xdr:col>
          <xdr:colOff>581025</xdr:colOff>
          <xdr:row>1</xdr:row>
          <xdr:rowOff>238125</xdr:rowOff>
        </xdr:to>
        <xdr:sp macro="" textlink="">
          <xdr:nvSpPr>
            <xdr:cNvPr id="3103" name="Label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2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</xdr:row>
          <xdr:rowOff>0</xdr:rowOff>
        </xdr:from>
        <xdr:to>
          <xdr:col>6</xdr:col>
          <xdr:colOff>542925</xdr:colOff>
          <xdr:row>2</xdr:row>
          <xdr:rowOff>219075</xdr:rowOff>
        </xdr:to>
        <xdr:sp macro="" textlink="">
          <xdr:nvSpPr>
            <xdr:cNvPr id="3105" name="Label2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2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</xdr:row>
          <xdr:rowOff>47625</xdr:rowOff>
        </xdr:from>
        <xdr:to>
          <xdr:col>7</xdr:col>
          <xdr:colOff>571500</xdr:colOff>
          <xdr:row>1</xdr:row>
          <xdr:rowOff>238125</xdr:rowOff>
        </xdr:to>
        <xdr:sp macro="" textlink="">
          <xdr:nvSpPr>
            <xdr:cNvPr id="3107" name="Label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2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</xdr:row>
          <xdr:rowOff>276225</xdr:rowOff>
        </xdr:from>
        <xdr:to>
          <xdr:col>7</xdr:col>
          <xdr:colOff>733425</xdr:colOff>
          <xdr:row>2</xdr:row>
          <xdr:rowOff>209550</xdr:rowOff>
        </xdr:to>
        <xdr:sp macro="" textlink="">
          <xdr:nvSpPr>
            <xdr:cNvPr id="3108" name="Label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2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1771650</xdr:colOff>
          <xdr:row>1</xdr:row>
          <xdr:rowOff>38100</xdr:rowOff>
        </xdr:from>
        <xdr:to>
          <xdr:col>7</xdr:col>
          <xdr:colOff>2762250</xdr:colOff>
          <xdr:row>1</xdr:row>
          <xdr:rowOff>257175</xdr:rowOff>
        </xdr:to>
        <xdr:sp macro="" textlink="">
          <xdr:nvSpPr>
            <xdr:cNvPr id="3109" name="Label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2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1914525</xdr:colOff>
          <xdr:row>2</xdr:row>
          <xdr:rowOff>104775</xdr:rowOff>
        </xdr:from>
        <xdr:to>
          <xdr:col>7</xdr:col>
          <xdr:colOff>2552700</xdr:colOff>
          <xdr:row>3</xdr:row>
          <xdr:rowOff>85725</xdr:rowOff>
        </xdr:to>
        <xdr:sp macro="" textlink="">
          <xdr:nvSpPr>
            <xdr:cNvPr id="3110" name="TextBoxGazole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2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38100</xdr:rowOff>
        </xdr:from>
        <xdr:to>
          <xdr:col>6</xdr:col>
          <xdr:colOff>1352550</xdr:colOff>
          <xdr:row>1</xdr:row>
          <xdr:rowOff>0</xdr:rowOff>
        </xdr:to>
        <xdr:sp macro="" textlink="">
          <xdr:nvSpPr>
            <xdr:cNvPr id="3111" name="Label6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2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</xdr:row>
          <xdr:rowOff>247650</xdr:rowOff>
        </xdr:from>
        <xdr:to>
          <xdr:col>6</xdr:col>
          <xdr:colOff>133350</xdr:colOff>
          <xdr:row>3</xdr:row>
          <xdr:rowOff>152400</xdr:rowOff>
        </xdr:to>
        <xdr:sp macro="" textlink="">
          <xdr:nvSpPr>
            <xdr:cNvPr id="3114" name="Label_total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2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2</xdr:row>
          <xdr:rowOff>228600</xdr:rowOff>
        </xdr:from>
        <xdr:to>
          <xdr:col>7</xdr:col>
          <xdr:colOff>1247775</xdr:colOff>
          <xdr:row>3</xdr:row>
          <xdr:rowOff>190500</xdr:rowOff>
        </xdr:to>
        <xdr:sp macro="" textlink="">
          <xdr:nvSpPr>
            <xdr:cNvPr id="3116" name="TextBoxTotal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2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</xdr:row>
          <xdr:rowOff>247650</xdr:rowOff>
        </xdr:from>
        <xdr:to>
          <xdr:col>6</xdr:col>
          <xdr:colOff>1123950</xdr:colOff>
          <xdr:row>3</xdr:row>
          <xdr:rowOff>180975</xdr:rowOff>
        </xdr:to>
        <xdr:sp macro="" textlink="">
          <xdr:nvSpPr>
            <xdr:cNvPr id="3117" name="TextBoxTotal1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2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</xdr:row>
          <xdr:rowOff>228600</xdr:rowOff>
        </xdr:from>
        <xdr:to>
          <xdr:col>7</xdr:col>
          <xdr:colOff>561975</xdr:colOff>
          <xdr:row>3</xdr:row>
          <xdr:rowOff>161925</xdr:rowOff>
        </xdr:to>
        <xdr:sp macro="" textlink="">
          <xdr:nvSpPr>
            <xdr:cNvPr id="3120" name="Label7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10</xdr:row>
          <xdr:rowOff>190500</xdr:rowOff>
        </xdr:from>
        <xdr:to>
          <xdr:col>10</xdr:col>
          <xdr:colOff>76200</xdr:colOff>
          <xdr:row>12</xdr:row>
          <xdr:rowOff>95250</xdr:rowOff>
        </xdr:to>
        <xdr:sp macro="" textlink="">
          <xdr:nvSpPr>
            <xdr:cNvPr id="3121" name="Button 10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ligne 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419100</xdr:colOff>
          <xdr:row>5</xdr:row>
          <xdr:rowOff>38100</xdr:rowOff>
        </xdr:from>
        <xdr:to>
          <xdr:col>10</xdr:col>
          <xdr:colOff>38100</xdr:colOff>
          <xdr:row>10</xdr:row>
          <xdr:rowOff>38100</xdr:rowOff>
        </xdr:to>
        <xdr:sp macro="" textlink="">
          <xdr:nvSpPr>
            <xdr:cNvPr id="3134" name="SpinButton_lignes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2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10</xdr:row>
          <xdr:rowOff>228600</xdr:rowOff>
        </xdr:from>
        <xdr:to>
          <xdr:col>7</xdr:col>
          <xdr:colOff>933450</xdr:colOff>
          <xdr:row>12</xdr:row>
          <xdr:rowOff>200025</xdr:rowOff>
        </xdr:to>
        <xdr:sp macro="" textlink="">
          <xdr:nvSpPr>
            <xdr:cNvPr id="3185" name="CommandButton_enregistrer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2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819150</xdr:colOff>
          <xdr:row>0</xdr:row>
          <xdr:rowOff>38100</xdr:rowOff>
        </xdr:from>
        <xdr:to>
          <xdr:col>7</xdr:col>
          <xdr:colOff>1209675</xdr:colOff>
          <xdr:row>1</xdr:row>
          <xdr:rowOff>0</xdr:rowOff>
        </xdr:to>
        <xdr:sp macro="" textlink="">
          <xdr:nvSpPr>
            <xdr:cNvPr id="3187" name="Label8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2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12</xdr:row>
          <xdr:rowOff>209550</xdr:rowOff>
        </xdr:from>
        <xdr:to>
          <xdr:col>10</xdr:col>
          <xdr:colOff>85725</xdr:colOff>
          <xdr:row>15</xdr:row>
          <xdr:rowOff>0</xdr:rowOff>
        </xdr:to>
        <xdr:sp macro="" textlink="">
          <xdr:nvSpPr>
            <xdr:cNvPr id="3188" name="Bouton_supprimer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00000000-0008-0000-0200-00007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 lgne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152400</xdr:rowOff>
        </xdr:from>
        <xdr:to>
          <xdr:col>9</xdr:col>
          <xdr:colOff>542925</xdr:colOff>
          <xdr:row>2</xdr:row>
          <xdr:rowOff>123825</xdr:rowOff>
        </xdr:to>
        <xdr:sp macro="" textlink="">
          <xdr:nvSpPr>
            <xdr:cNvPr id="3207" name="Button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2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Note de frais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0</xdr:row>
      <xdr:rowOff>250031</xdr:rowOff>
    </xdr:from>
    <xdr:to>
      <xdr:col>12</xdr:col>
      <xdr:colOff>821531</xdr:colOff>
      <xdr:row>2</xdr:row>
      <xdr:rowOff>166688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924925" y="192881"/>
          <a:ext cx="373856" cy="40243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16</xdr:row>
          <xdr:rowOff>133350</xdr:rowOff>
        </xdr:from>
        <xdr:to>
          <xdr:col>2</xdr:col>
          <xdr:colOff>1009650</xdr:colOff>
          <xdr:row>19</xdr:row>
          <xdr:rowOff>28575</xdr:rowOff>
        </xdr:to>
        <xdr:sp macro="" textlink="">
          <xdr:nvSpPr>
            <xdr:cNvPr id="6150" name="Button 2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TCD 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</xdr:row>
          <xdr:rowOff>123825</xdr:rowOff>
        </xdr:from>
        <xdr:to>
          <xdr:col>6</xdr:col>
          <xdr:colOff>742950</xdr:colOff>
          <xdr:row>24</xdr:row>
          <xdr:rowOff>0</xdr:rowOff>
        </xdr:to>
        <xdr:sp macro="" textlink="">
          <xdr:nvSpPr>
            <xdr:cNvPr id="6151" name="Button 2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5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Logiciel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7</xdr:row>
          <xdr:rowOff>123825</xdr:rowOff>
        </xdr:from>
        <xdr:to>
          <xdr:col>2</xdr:col>
          <xdr:colOff>381000</xdr:colOff>
          <xdr:row>9</xdr:row>
          <xdr:rowOff>123825</xdr:rowOff>
        </xdr:to>
        <xdr:sp macro="" textlink="">
          <xdr:nvSpPr>
            <xdr:cNvPr id="6152" name="Button 29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5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621.926160185183" createdVersion="6" refreshedVersion="6" minRefreshableVersion="3" recordCount="22" xr:uid="{F0B82FE6-2BFB-455E-BB4A-C1B1B6A6FB69}">
  <cacheSource type="worksheet">
    <worksheetSource ref="A1:O23" sheet="BD"/>
  </cacheSource>
  <cacheFields count="16">
    <cacheField name="N" numFmtId="3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34" u="1"/>
        <n v="36" u="1"/>
        <n v="38" u="1"/>
        <n v="40" u="1"/>
        <n v="42" u="1"/>
        <n v="44" u="1"/>
        <n v="46" u="1"/>
        <n v="48" u="1"/>
        <n v="50" u="1"/>
        <n v="52" u="1"/>
        <n v="33" u="1"/>
        <n v="35" u="1"/>
        <n v="37" u="1"/>
        <n v="23" u="1"/>
        <n v="39" u="1"/>
        <n v="24" u="1"/>
        <n v="41" u="1"/>
        <n v="25" u="1"/>
        <n v="43" u="1"/>
        <n v="26" u="1"/>
        <n v="45" u="1"/>
        <n v="27" u="1"/>
        <n v="47" u="1"/>
        <n v="28" u="1"/>
        <n v="49" u="1"/>
        <n v="29" u="1"/>
        <n v="51" u="1"/>
        <n v="30" u="1"/>
        <n v="31" u="1"/>
        <n v="32" u="1"/>
      </sharedItems>
    </cacheField>
    <cacheField name="jour" numFmtId="0">
      <sharedItems count="7">
        <s v="sam"/>
        <s v="mar"/>
        <s v="mer"/>
        <s v="jeu"/>
        <s v="lun"/>
        <s v="ven"/>
        <s v="dim"/>
      </sharedItems>
    </cacheField>
    <cacheField name="date" numFmtId="14">
      <sharedItems containsSemiMixedTypes="0" containsNonDate="0" containsDate="1" containsString="0" minDate="2017-05-20T00:00:00" maxDate="2017-06-16T00:00:00" count="14">
        <d v="2017-05-20T00:00:00"/>
        <d v="2017-05-23T00:00:00"/>
        <d v="2017-05-27T00:00:00"/>
        <d v="2017-05-31T00:00:00"/>
        <d v="2017-06-01T00:00:00"/>
        <d v="2017-06-05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5T00:00:00"/>
      </sharedItems>
      <fieldGroup par="15" base="2">
        <rangePr groupBy="days" startDate="2017-05-20T00:00:00" endDate="2017-06-16T00:00:00"/>
        <groupItems count="368">
          <s v="&lt;20/05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6/2017"/>
        </groupItems>
      </fieldGroup>
    </cacheField>
    <cacheField name="Prestataire" numFmtId="0">
      <sharedItems containsBlank="1" count="90">
        <s v="Relais Bonnequins "/>
        <s v="Le Mekong "/>
        <s v="Leclerc Station "/>
        <s v="free"/>
        <s v="Hrc33618stdenis2 "/>
        <s v="Station U "/>
        <s v="Creperie Des Greves "/>
        <s v="gretu"/>
        <s v="Rel.Sarthe"/>
        <m/>
        <s v="Relais Saclay "/>
        <s v="La Pataterie "/>
        <s v="Brit Hotel St Brieu "/>
        <s v="Le Clerc Dac Vl "/>
        <s v="Mc Donald's "/>
        <s v="Carrefour Contact "/>
        <s v="Volcarest "/>
        <s v="Hotel De La Loir "/>
        <s v="Station Bp "/>
        <s v="Macdo Wittenheim " u="1"/>
        <s v="Hotel Kyriad " u="1"/>
        <s v="Aeroports Lyon " u="1"/>
        <s v="Le Relais Saintonge " u="1"/>
        <s v="Super U " u="1"/>
        <s v="M' Com " u="1"/>
        <s v="Leclerc Dac Vehicul " u="1"/>
        <s v="Cora Sarrebourg " u="1"/>
        <s v="E.Leclerc " u="1"/>
        <s v="Relais De Merceuil " u="1"/>
        <s v="Hotel Gril " u="1"/>
        <s v="Relais Ostwald " u="1"/>
        <s v="Aerop.Bale Mulho " u="1"/>
        <s v="S/s Cora Sarrebg " u="1"/>
        <s v="Hotel Du Velay " u="1"/>
        <s v="Relais Diefmatten " u="1"/>
        <s v="Dolaizon Park " u="1"/>
        <s v="Amazon Payments " u="1"/>
        <s v="Hcr 2130 Phileas" u="1"/>
        <s v="Le Paradou " u="1"/>
        <s v="Autost Monza/bergamo " u="1"/>
        <s v="lulu" u="1"/>
        <s v="Le Tapis Rouge " u="1"/>
        <s v="Sas Cmt Auberge De " u="1"/>
        <s v="Le Pavillon " u="1"/>
        <s v="E.Leclerc Statio " u="1"/>
        <s v="Campanile " u="1"/>
        <s v="Shell 1988 " u="1"/>
        <s v="Zollamt Bs West Basla " u="1"/>
        <s v="E.Leclerc Psc " u="1"/>
        <s v="Rel.Sarthe Sarge " u="1"/>
        <s v="Super U" u="1"/>
        <s v="Bp Coldrerio Ns " u="1"/>
        <s v="Essoaquitain1dac " u="1"/>
        <s v="St Avia Noidant" u="1"/>
        <s v="Sarl Malandrye " u="1"/>
        <s v="Cora " u="1"/>
        <s v="Eni9915villaine " u="1"/>
        <s v="Mc Donald S" u="1"/>
        <s v="Intermache Tai " u="1"/>
        <s v="Spar" u="1"/>
        <s v="Station Avia " u="1"/>
        <s v="Le Bar A Pates " u="1"/>
        <s v="Ibis Styles Renn " u="1"/>
        <s v="mcdo" u="1"/>
        <s v="Helios Tuileries " u="1"/>
        <s v="Inter Hotel" u="1"/>
        <s v="Rest Le 6/9 " u="1"/>
        <s v="Fuel 17 Roux " u="1"/>
        <s v="Al Galletto D'oro " u="1"/>
        <s v="Mac Donald's " u="1"/>
        <s v="Hotel Resort Bo " u="1"/>
        <s v="L'origan " u="1"/>
        <s v="Relais Battenheim " u="1"/>
        <s v="Effia " u="1"/>
        <s v="Shell 8196 " u="1"/>
        <s v="Snack De La Gare " u="1"/>
        <s v="Le Caveau" u="1"/>
        <s v="Relais Anthelupt " u="1"/>
        <s v="Mcdonald's " u="1"/>
        <s v="Burger King " u="1"/>
        <s v="Direz.Entrata -Como-Gr " u="1"/>
        <s v="Bp Meillac " u="1"/>
        <s v="Bp Morieres " u="1"/>
        <s v="Le Chaudron " u="1"/>
        <s v="Hotel Campanile " u="1"/>
        <s v="Relais de Beaune" u="1"/>
        <s v="Mars Pf France " u="1"/>
        <s v="Mcdonalds 1185 " u="1"/>
        <s v="Hotel Ibis " u="1"/>
        <s v="Ecomarche S/s " u="1"/>
      </sharedItems>
    </cacheField>
    <cacheField name="Client" numFmtId="4">
      <sharedItems containsBlank="1" count="22">
        <m/>
        <s v="client1"/>
        <s v="client2"/>
        <s v="client3"/>
        <s v="client4"/>
        <s v="client5"/>
        <s v="Droma" u="1"/>
        <s v="Droué" u="1"/>
        <s v="normandie" u="1"/>
        <s v="sphere" u="1"/>
        <s v="Boehli" u="1"/>
        <s v="les crudettes" u="1"/>
        <s v="revillon" u="1"/>
        <s v="azef" u="1"/>
        <s v="dept normandie" u="1"/>
        <s v="tournée loiret" u="1"/>
        <s v="valfleuri" u="1"/>
        <s v="tournée normandie" u="1"/>
        <s v="diafood" u="1"/>
        <s v="Armoric" u="1"/>
        <s v="bestfoods" u="1"/>
        <s v="tournée bourgogne" u="1"/>
      </sharedItems>
    </cacheField>
    <cacheField name="kms" numFmtId="3">
      <sharedItems containsString="0" containsBlank="1" containsNumber="1" containsInteger="1" minValue="50" maxValue="1080" count="22">
        <m/>
        <n v="296"/>
        <n v="980"/>
        <n v="490"/>
        <n v="120"/>
        <n v="860"/>
        <n v="605"/>
        <n v="1080" u="1"/>
        <n v="600" u="1"/>
        <n v="130" u="1"/>
        <n v="870" u="1"/>
        <n v="50" u="1"/>
        <n v="400" u="1"/>
        <n v="500" u="1"/>
        <n v="920" u="1"/>
        <n v="160" u="1"/>
        <n v="210" u="1"/>
        <n v="370" u="1"/>
        <n v="200" u="1"/>
        <n v="550" u="1"/>
        <n v="750" u="1"/>
        <n v="350" u="1"/>
      </sharedItems>
    </cacheField>
    <cacheField name="type dépense" numFmtId="4">
      <sharedItems containsBlank="1" count="7">
        <s v="gazole"/>
        <s v="divers"/>
        <s v="resto bar seul"/>
        <s v="resto bar accompagné"/>
        <s v="hotel"/>
        <m u="1"/>
        <s v="déplacements, péages" u="1"/>
      </sharedItems>
    </cacheField>
    <cacheField name="Observations" numFmtId="4">
      <sharedItems containsBlank="1" count="31">
        <s v=""/>
        <s v="huile veh 10 litres"/>
        <s v="dej 1 pers"/>
        <s v="Evron Roissy"/>
        <s v="fact adsl"/>
        <s v="PAUL petit dej pour 2 KM BH"/>
        <s v="Déjeuner pour 2 KM BH"/>
        <s v="piles"/>
        <s v="petit dej pour 2 KM BH"/>
        <s v="Roissy PRV"/>
        <s v="PRV Vannes"/>
        <s v="Déjeuner pour 3 KM BH SP"/>
        <s v="Déjeuner pour 7 dont KM BH SP TR"/>
        <s v="2 soirées étapes"/>
        <s v="Vannes Maclas"/>
        <s v="St Maurice du Lignon Roissy"/>
        <s v="1 soirée étape"/>
        <s v="JCZ + RH Ishida NL" u="1"/>
        <m u="1"/>
        <s v="gazole voiture loc" u="1"/>
        <s v="Alice et ST" u="1"/>
        <s v="lave glace" u="1"/>
        <s v="MR et SW" u="1"/>
        <s v="produit nettoyant" u="1"/>
        <s v="jhgu" u="1"/>
        <s v="6 piles" u="1"/>
        <s v="nj" u="1"/>
        <s v="2 piles" u="1"/>
        <s v="pas de ticket" u="1"/>
        <s v="Alice kalinda et SW" u="1"/>
        <s v="MR et ST" u="1"/>
      </sharedItems>
    </cacheField>
    <cacheField name="montants" numFmtId="4">
      <sharedItems containsString="0" containsBlank="1" containsNumber="1" minValue="5" maxValue="270.36"/>
    </cacheField>
    <cacheField name="ESP &amp; CB_x000a_ Perso" numFmtId="4">
      <sharedItems containsBlank="1" count="3">
        <m/>
        <s v="perso"/>
        <s v="ESP" u="1"/>
      </sharedItems>
    </cacheField>
    <cacheField name="1059,52" numFmtId="0">
      <sharedItems containsNonDate="0" containsString="0" containsBlank="1"/>
    </cacheField>
    <cacheField name="50" numFmtId="0">
      <sharedItems containsNonDate="0" containsString="0" containsBlank="1"/>
    </cacheField>
    <cacheField name="9000" numFmtId="0">
      <sharedItems containsNonDate="0" containsString="0" containsBlank="1"/>
    </cacheField>
    <cacheField name="13000" numFmtId="0">
      <sharedItems containsNonDate="0" containsString="0" containsBlank="1"/>
    </cacheField>
    <cacheField name="340,84" numFmtId="0">
      <sharedItems containsNonDate="0" containsString="0" containsBlank="1"/>
    </cacheField>
    <cacheField name="Mois" numFmtId="0" databaseField="0">
      <fieldGroup base="2">
        <rangePr groupBy="months" startDate="2017-05-20T00:00:00" endDate="2017-06-16T00:00:00"/>
        <groupItems count="14">
          <s v="&lt;20/05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6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610.784592708333" createdVersion="6" refreshedVersion="6" minRefreshableVersion="3" recordCount="2" xr:uid="{A3479A90-05E9-4994-9C3F-6D3729D86BED}">
  <cacheSource type="worksheet">
    <worksheetSource ref="D1:G3" sheet="cpt"/>
  </cacheSource>
  <cacheFields count="4">
    <cacheField name="cptes" numFmtId="0">
      <sharedItems containsMixedTypes="1" containsNumber="1" containsInteger="1" minValue="467100" maxValue="626300" count="11">
        <s v="615100"/>
        <s v="626400"/>
        <n v="626300" u="1"/>
        <n v="618100" u="1"/>
        <n v="606150" u="1"/>
        <n v="606400" u="1"/>
        <n v="615100" u="1"/>
        <n v="467100" u="1"/>
        <n v="606300" u="1"/>
        <n v="606660" u="1"/>
        <n v="624200" u="1"/>
      </sharedItems>
    </cacheField>
    <cacheField name="ttc" numFmtId="4">
      <sharedItems containsNonDate="0" containsString="0" containsBlank="1"/>
    </cacheField>
    <cacheField name="ht" numFmtId="4">
      <sharedItems containsSemiMixedTypes="0" containsString="0" containsNumber="1" minValue="16.579999999999998" maxValue="37.5"/>
    </cacheField>
    <cacheField name="tva" numFmtId="4">
      <sharedItems containsSemiMixedTypes="0" containsString="0" containsNumber="1" minValue="3.3200000000000003" maxValue="7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x v="0"/>
    <x v="0"/>
    <x v="0"/>
    <x v="0"/>
    <x v="0"/>
    <x v="0"/>
    <x v="0"/>
    <n v="55.11"/>
    <x v="0"/>
    <m/>
    <m/>
    <m/>
    <m/>
    <m/>
  </r>
  <r>
    <x v="1"/>
    <x v="0"/>
    <x v="0"/>
    <x v="0"/>
    <x v="0"/>
    <x v="0"/>
    <x v="1"/>
    <x v="1"/>
    <n v="19.899999999999999"/>
    <x v="0"/>
    <m/>
    <m/>
    <m/>
    <m/>
    <m/>
  </r>
  <r>
    <x v="2"/>
    <x v="1"/>
    <x v="1"/>
    <x v="1"/>
    <x v="1"/>
    <x v="0"/>
    <x v="2"/>
    <x v="2"/>
    <n v="19.47"/>
    <x v="0"/>
    <m/>
    <m/>
    <m/>
    <m/>
    <m/>
  </r>
  <r>
    <x v="3"/>
    <x v="0"/>
    <x v="2"/>
    <x v="2"/>
    <x v="1"/>
    <x v="1"/>
    <x v="0"/>
    <x v="3"/>
    <n v="72.040000000000006"/>
    <x v="0"/>
    <m/>
    <m/>
    <m/>
    <m/>
    <m/>
  </r>
  <r>
    <x v="4"/>
    <x v="0"/>
    <x v="2"/>
    <x v="2"/>
    <x v="0"/>
    <x v="0"/>
    <x v="2"/>
    <x v="0"/>
    <n v="10"/>
    <x v="0"/>
    <m/>
    <m/>
    <m/>
    <m/>
    <m/>
  </r>
  <r>
    <x v="5"/>
    <x v="2"/>
    <x v="3"/>
    <x v="3"/>
    <x v="0"/>
    <x v="0"/>
    <x v="1"/>
    <x v="4"/>
    <n v="45"/>
    <x v="1"/>
    <m/>
    <m/>
    <m/>
    <m/>
    <m/>
  </r>
  <r>
    <x v="6"/>
    <x v="3"/>
    <x v="4"/>
    <x v="4"/>
    <x v="0"/>
    <x v="0"/>
    <x v="3"/>
    <x v="5"/>
    <n v="11"/>
    <x v="0"/>
    <m/>
    <m/>
    <m/>
    <m/>
    <m/>
  </r>
  <r>
    <x v="7"/>
    <x v="3"/>
    <x v="4"/>
    <x v="5"/>
    <x v="2"/>
    <x v="2"/>
    <x v="0"/>
    <x v="0"/>
    <n v="50.2"/>
    <x v="0"/>
    <m/>
    <m/>
    <m/>
    <m/>
    <m/>
  </r>
  <r>
    <x v="8"/>
    <x v="3"/>
    <x v="4"/>
    <x v="6"/>
    <x v="0"/>
    <x v="0"/>
    <x v="3"/>
    <x v="6"/>
    <n v="61"/>
    <x v="0"/>
    <m/>
    <m/>
    <m/>
    <m/>
    <m/>
  </r>
  <r>
    <x v="9"/>
    <x v="4"/>
    <x v="5"/>
    <x v="7"/>
    <x v="2"/>
    <x v="0"/>
    <x v="1"/>
    <x v="7"/>
    <n v="5"/>
    <x v="1"/>
    <m/>
    <m/>
    <m/>
    <m/>
    <m/>
  </r>
  <r>
    <x v="10"/>
    <x v="2"/>
    <x v="6"/>
    <x v="8"/>
    <x v="0"/>
    <x v="0"/>
    <x v="3"/>
    <x v="8"/>
    <n v="7.8"/>
    <x v="0"/>
    <m/>
    <m/>
    <m/>
    <m/>
    <m/>
  </r>
  <r>
    <x v="11"/>
    <x v="2"/>
    <x v="6"/>
    <x v="9"/>
    <x v="2"/>
    <x v="3"/>
    <x v="1"/>
    <x v="9"/>
    <m/>
    <x v="0"/>
    <m/>
    <m/>
    <m/>
    <m/>
    <m/>
  </r>
  <r>
    <x v="12"/>
    <x v="2"/>
    <x v="6"/>
    <x v="10"/>
    <x v="3"/>
    <x v="4"/>
    <x v="0"/>
    <x v="10"/>
    <n v="47.02"/>
    <x v="0"/>
    <m/>
    <m/>
    <m/>
    <m/>
    <m/>
  </r>
  <r>
    <x v="13"/>
    <x v="2"/>
    <x v="6"/>
    <x v="11"/>
    <x v="3"/>
    <x v="0"/>
    <x v="3"/>
    <x v="11"/>
    <n v="61.7"/>
    <x v="0"/>
    <m/>
    <m/>
    <m/>
    <m/>
    <m/>
  </r>
  <r>
    <x v="14"/>
    <x v="3"/>
    <x v="7"/>
    <x v="6"/>
    <x v="3"/>
    <x v="0"/>
    <x v="3"/>
    <x v="12"/>
    <n v="142.94999999999999"/>
    <x v="0"/>
    <m/>
    <m/>
    <m/>
    <m/>
    <m/>
  </r>
  <r>
    <x v="15"/>
    <x v="5"/>
    <x v="8"/>
    <x v="12"/>
    <x v="3"/>
    <x v="0"/>
    <x v="4"/>
    <x v="13"/>
    <n v="270.36"/>
    <x v="0"/>
    <m/>
    <m/>
    <m/>
    <m/>
    <m/>
  </r>
  <r>
    <x v="16"/>
    <x v="0"/>
    <x v="9"/>
    <x v="13"/>
    <x v="4"/>
    <x v="5"/>
    <x v="0"/>
    <x v="14"/>
    <n v="47.05"/>
    <x v="0"/>
    <m/>
    <m/>
    <m/>
    <m/>
    <m/>
  </r>
  <r>
    <x v="17"/>
    <x v="6"/>
    <x v="10"/>
    <x v="14"/>
    <x v="4"/>
    <x v="0"/>
    <x v="2"/>
    <x v="0"/>
    <n v="12"/>
    <x v="0"/>
    <m/>
    <m/>
    <m/>
    <m/>
    <m/>
  </r>
  <r>
    <x v="18"/>
    <x v="4"/>
    <x v="11"/>
    <x v="15"/>
    <x v="5"/>
    <x v="6"/>
    <x v="0"/>
    <x v="15"/>
    <n v="54.42"/>
    <x v="0"/>
    <m/>
    <m/>
    <m/>
    <m/>
    <m/>
  </r>
  <r>
    <x v="19"/>
    <x v="1"/>
    <x v="12"/>
    <x v="16"/>
    <x v="5"/>
    <x v="0"/>
    <x v="2"/>
    <x v="2"/>
    <n v="18.399999999999999"/>
    <x v="0"/>
    <m/>
    <m/>
    <m/>
    <m/>
    <m/>
  </r>
  <r>
    <x v="20"/>
    <x v="1"/>
    <x v="12"/>
    <x v="17"/>
    <x v="5"/>
    <x v="0"/>
    <x v="4"/>
    <x v="16"/>
    <n v="84.1"/>
    <x v="0"/>
    <m/>
    <m/>
    <m/>
    <m/>
    <m/>
  </r>
  <r>
    <x v="21"/>
    <x v="3"/>
    <x v="13"/>
    <x v="18"/>
    <x v="0"/>
    <x v="0"/>
    <x v="0"/>
    <x v="0"/>
    <n v="15"/>
    <x v="0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  <n v="16.579999999999998"/>
    <n v="3.3200000000000003"/>
  </r>
  <r>
    <x v="1"/>
    <m/>
    <n v="37.5"/>
    <n v="7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A58575-4B42-4C90-8EA2-7F3E6FE5EFC4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N" colHeaderCaption="Type dépense">
  <location ref="A5:N29" firstHeaderRow="1" firstDataRow="2" firstDataCol="8"/>
  <pivotFields count="16">
    <pivotField axis="axisRow" numFmtId="3" outline="0"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m="1" x="35"/>
        <item m="1" x="37"/>
        <item m="1" x="39"/>
        <item m="1" x="41"/>
        <item m="1" x="43"/>
        <item m="1" x="45"/>
        <item m="1" x="47"/>
        <item m="1" x="49"/>
        <item m="1" x="50"/>
        <item m="1" x="51"/>
        <item m="1" x="32"/>
        <item m="1" x="22"/>
        <item m="1" x="33"/>
        <item m="1" x="23"/>
        <item m="1" x="34"/>
        <item m="1" x="24"/>
        <item m="1" x="36"/>
        <item m="1" x="25"/>
        <item m="1" x="38"/>
        <item m="1" x="26"/>
        <item m="1" x="40"/>
        <item m="1" x="27"/>
        <item m="1" x="42"/>
        <item m="1" x="28"/>
        <item m="1" x="44"/>
        <item m="1" x="29"/>
        <item m="1" x="46"/>
        <item m="1" x="30"/>
        <item m="1" x="48"/>
        <item m="1" x="31"/>
      </items>
    </pivotField>
    <pivotField axis="axisRow" outline="0" showAll="0" defaultSubtotal="0">
      <items count="7">
        <item x="1"/>
        <item x="2"/>
        <item x="3"/>
        <item x="5"/>
        <item x="0"/>
        <item x="6"/>
        <item x="4"/>
      </items>
    </pivotField>
    <pivotField axis="axisRow" numFmtId="165" outline="0" showAll="0" defaultSubtotal="0">
      <items count="36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</items>
    </pivotField>
    <pivotField axis="axisRow" outline="0" showAll="0" defaultSubtotal="0">
      <items count="90">
        <item m="1" x="21"/>
        <item m="1" x="35"/>
        <item m="1" x="33"/>
        <item m="1" x="65"/>
        <item m="1" x="58"/>
        <item m="1" x="76"/>
        <item m="1" x="83"/>
        <item m="1" x="43"/>
        <item m="1" x="25"/>
        <item m="1" x="40"/>
        <item m="1" x="24"/>
        <item m="1" x="57"/>
        <item m="1" x="63"/>
        <item m="1" x="42"/>
        <item m="1" x="74"/>
        <item m="1" x="59"/>
        <item m="1" x="53"/>
        <item m="1" x="50"/>
        <item x="9"/>
        <item x="0"/>
        <item x="1"/>
        <item x="2"/>
        <item m="1" x="54"/>
        <item m="1" x="56"/>
        <item x="4"/>
        <item x="5"/>
        <item x="6"/>
        <item m="1" x="49"/>
        <item x="10"/>
        <item x="11"/>
        <item x="12"/>
        <item x="13"/>
        <item x="14"/>
        <item x="15"/>
        <item x="16"/>
        <item x="17"/>
        <item x="18"/>
        <item x="3"/>
        <item x="8"/>
        <item m="1" x="28"/>
        <item m="1" x="64"/>
        <item m="1" x="81"/>
        <item m="1" x="78"/>
        <item m="1" x="22"/>
        <item m="1" x="67"/>
        <item m="1" x="20"/>
        <item m="1" x="52"/>
        <item m="1" x="84"/>
        <item m="1" x="31"/>
        <item m="1" x="44"/>
        <item m="1" x="27"/>
        <item m="1" x="30"/>
        <item m="1" x="66"/>
        <item m="1" x="72"/>
        <item m="1" x="19"/>
        <item m="1" x="61"/>
        <item m="1" x="41"/>
        <item m="1" x="62"/>
        <item m="1" x="46"/>
        <item m="1" x="45"/>
        <item m="1" x="89"/>
        <item m="1" x="73"/>
        <item m="1" x="88"/>
        <item m="1" x="87"/>
        <item m="1" x="77"/>
        <item m="1" x="23"/>
        <item m="1" x="69"/>
        <item m="1" x="34"/>
        <item m="1" x="70"/>
        <item m="1" x="38"/>
        <item m="1" x="82"/>
        <item m="1" x="60"/>
        <item m="1" x="71"/>
        <item m="1" x="29"/>
        <item m="1" x="85"/>
        <item m="1" x="37"/>
        <item m="1" x="86"/>
        <item m="1" x="79"/>
        <item m="1" x="32"/>
        <item m="1" x="26"/>
        <item m="1" x="48"/>
        <item m="1" x="75"/>
        <item m="1" x="36"/>
        <item m="1" x="51"/>
        <item m="1" x="80"/>
        <item m="1" x="39"/>
        <item m="1" x="47"/>
        <item m="1" x="55"/>
        <item m="1" x="68"/>
        <item x="7"/>
      </items>
    </pivotField>
    <pivotField axis="axisRow" outline="0" showAll="0" defaultSubtotal="0">
      <items count="22">
        <item m="1" x="7"/>
        <item m="1" x="8"/>
        <item m="1" x="21"/>
        <item m="1" x="15"/>
        <item m="1" x="17"/>
        <item x="0"/>
        <item m="1" x="6"/>
        <item m="1" x="13"/>
        <item m="1" x="14"/>
        <item x="1"/>
        <item x="2"/>
        <item x="3"/>
        <item x="4"/>
        <item x="5"/>
        <item m="1" x="12"/>
        <item m="1" x="9"/>
        <item m="1" x="20"/>
        <item m="1" x="16"/>
        <item m="1" x="18"/>
        <item m="1" x="19"/>
        <item m="1" x="10"/>
        <item m="1" x="11"/>
      </items>
    </pivotField>
    <pivotField axis="axisRow" outline="0" showAll="0" defaultSubtotal="0">
      <items count="22">
        <item m="1" x="13"/>
        <item m="1" x="20"/>
        <item m="1" x="10"/>
        <item m="1" x="14"/>
        <item m="1" x="7"/>
        <item x="0"/>
        <item m="1" x="11"/>
        <item x="1"/>
        <item x="2"/>
        <item x="3"/>
        <item x="4"/>
        <item x="5"/>
        <item x="6"/>
        <item m="1" x="12"/>
        <item m="1" x="15"/>
        <item m="1" x="21"/>
        <item m="1" x="16"/>
        <item m="1" x="18"/>
        <item m="1" x="17"/>
        <item m="1" x="9"/>
        <item m="1" x="8"/>
        <item m="1" x="19"/>
      </items>
    </pivotField>
    <pivotField axis="axisCol" showAll="0">
      <items count="8">
        <item x="1"/>
        <item x="0"/>
        <item x="4"/>
        <item x="3"/>
        <item x="2"/>
        <item h="1" m="1" x="5"/>
        <item m="1" x="6"/>
        <item t="default"/>
      </items>
    </pivotField>
    <pivotField axis="axisRow" outline="0" showAll="0" defaultSubtotal="0">
      <items count="31">
        <item x="0"/>
        <item m="1" x="27"/>
        <item m="1" x="29"/>
        <item m="1" x="21"/>
        <item m="1" x="22"/>
        <item m="1" x="28"/>
        <item m="1" x="23"/>
        <item m="1" x="18"/>
        <item m="1" x="30"/>
        <item m="1" x="20"/>
        <item m="1" x="25"/>
        <item x="1"/>
        <item x="2"/>
        <item x="3"/>
        <item x="4"/>
        <item x="5"/>
        <item x="6"/>
        <item x="8"/>
        <item x="9"/>
        <item x="10"/>
        <item x="11"/>
        <item x="12"/>
        <item x="13"/>
        <item x="14"/>
        <item x="15"/>
        <item x="16"/>
        <item m="1" x="17"/>
        <item m="1" x="19"/>
        <item m="1" x="24"/>
        <item m="1" x="26"/>
        <item x="7"/>
      </items>
    </pivotField>
    <pivotField dataField="1" numFmtId="4" showAll="0"/>
    <pivotField name="ESP &amp; CB" axis="axisRow" outline="0" showAll="0" defaultSubtotal="0">
      <items count="3">
        <item m="1" x="2"/>
        <item x="0"/>
        <item x="1"/>
      </items>
    </pivotField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8">
    <field x="0"/>
    <field x="1"/>
    <field x="2"/>
    <field x="3"/>
    <field x="9"/>
    <field x="4"/>
    <field x="5"/>
    <field x="7"/>
  </rowFields>
  <rowItems count="23">
    <i>
      <x/>
      <x v="4"/>
      <x v="140"/>
      <x v="19"/>
      <x v="1"/>
      <x v="5"/>
      <x v="5"/>
      <x/>
    </i>
    <i>
      <x v="1"/>
      <x v="4"/>
      <x v="140"/>
      <x v="19"/>
      <x v="1"/>
      <x v="5"/>
      <x v="5"/>
      <x v="11"/>
    </i>
    <i>
      <x v="2"/>
      <x/>
      <x v="143"/>
      <x v="20"/>
      <x v="1"/>
      <x v="9"/>
      <x v="5"/>
      <x v="12"/>
    </i>
    <i>
      <x v="3"/>
      <x v="4"/>
      <x v="147"/>
      <x v="21"/>
      <x v="1"/>
      <x v="9"/>
      <x v="7"/>
      <x v="13"/>
    </i>
    <i>
      <x v="4"/>
      <x v="4"/>
      <x v="147"/>
      <x v="21"/>
      <x v="1"/>
      <x v="5"/>
      <x v="5"/>
      <x/>
    </i>
    <i>
      <x v="5"/>
      <x v="1"/>
      <x v="151"/>
      <x v="37"/>
      <x v="2"/>
      <x v="5"/>
      <x v="5"/>
      <x v="14"/>
    </i>
    <i>
      <x v="6"/>
      <x v="2"/>
      <x v="152"/>
      <x v="24"/>
      <x v="1"/>
      <x v="5"/>
      <x v="5"/>
      <x v="15"/>
    </i>
    <i>
      <x v="7"/>
      <x v="2"/>
      <x v="152"/>
      <x v="25"/>
      <x v="1"/>
      <x v="10"/>
      <x v="8"/>
      <x/>
    </i>
    <i>
      <x v="8"/>
      <x v="2"/>
      <x v="152"/>
      <x v="26"/>
      <x v="1"/>
      <x v="5"/>
      <x v="5"/>
      <x v="16"/>
    </i>
    <i>
      <x v="9"/>
      <x v="6"/>
      <x v="156"/>
      <x v="89"/>
      <x v="2"/>
      <x v="10"/>
      <x v="5"/>
      <x v="30"/>
    </i>
    <i>
      <x v="10"/>
      <x v="1"/>
      <x v="158"/>
      <x v="38"/>
      <x v="1"/>
      <x v="5"/>
      <x v="5"/>
      <x v="17"/>
    </i>
    <i>
      <x v="11"/>
      <x v="1"/>
      <x v="158"/>
      <x v="18"/>
      <x v="1"/>
      <x v="10"/>
      <x v="9"/>
      <x v="18"/>
    </i>
    <i>
      <x v="12"/>
      <x v="1"/>
      <x v="158"/>
      <x v="28"/>
      <x v="1"/>
      <x v="11"/>
      <x v="10"/>
      <x v="19"/>
    </i>
    <i>
      <x v="13"/>
      <x v="1"/>
      <x v="158"/>
      <x v="29"/>
      <x v="1"/>
      <x v="11"/>
      <x v="5"/>
      <x v="20"/>
    </i>
    <i>
      <x v="14"/>
      <x v="2"/>
      <x v="159"/>
      <x v="26"/>
      <x v="1"/>
      <x v="11"/>
      <x v="5"/>
      <x v="21"/>
    </i>
    <i>
      <x v="15"/>
      <x v="3"/>
      <x v="160"/>
      <x v="30"/>
      <x v="1"/>
      <x v="11"/>
      <x v="5"/>
      <x v="22"/>
    </i>
    <i>
      <x v="16"/>
      <x v="4"/>
      <x v="161"/>
      <x v="31"/>
      <x v="1"/>
      <x v="12"/>
      <x v="11"/>
      <x v="23"/>
    </i>
    <i>
      <x v="17"/>
      <x v="5"/>
      <x v="162"/>
      <x v="32"/>
      <x v="1"/>
      <x v="12"/>
      <x v="5"/>
      <x/>
    </i>
    <i>
      <x v="18"/>
      <x v="6"/>
      <x v="163"/>
      <x v="33"/>
      <x v="1"/>
      <x v="13"/>
      <x v="12"/>
      <x v="24"/>
    </i>
    <i>
      <x v="19"/>
      <x/>
      <x v="164"/>
      <x v="34"/>
      <x v="1"/>
      <x v="13"/>
      <x v="5"/>
      <x v="12"/>
    </i>
    <i>
      <x v="20"/>
      <x/>
      <x v="164"/>
      <x v="35"/>
      <x v="1"/>
      <x v="13"/>
      <x v="5"/>
      <x v="25"/>
    </i>
    <i>
      <x v="21"/>
      <x v="2"/>
      <x v="166"/>
      <x v="36"/>
      <x v="1"/>
      <x v="5"/>
      <x v="5"/>
      <x/>
    </i>
    <i t="grand">
      <x/>
    </i>
  </rowItems>
  <colFields count="1">
    <field x="6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montants" fld="8" baseField="0" baseItem="0" numFmtId="4"/>
  </dataFields>
  <formats count="27136">
    <format dxfId="27222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78"/>
          </reference>
        </references>
      </pivotArea>
    </format>
    <format dxfId="27221">
      <pivotArea dataOnly="0" labelOnly="1" fieldPosition="0">
        <references count="3">
          <reference field="0" count="1" selected="0">
            <x v="25"/>
          </reference>
          <reference field="1" count="1" selected="0">
            <x v="2"/>
          </reference>
          <reference field="2" count="1">
            <x v="106"/>
          </reference>
        </references>
      </pivotArea>
    </format>
    <format dxfId="27220">
      <pivotArea outline="0" collapsedLevelsAreSubtotals="1" fieldPosition="0"/>
    </format>
    <format dxfId="27219">
      <pivotArea dataOnly="0" labelOnly="1" outline="0" axis="axisValues" fieldPosition="0"/>
    </format>
    <format dxfId="27218">
      <pivotArea dataOnly="0" labelOnly="1" outline="0" axis="axisValues" fieldPosition="0"/>
    </format>
    <format dxfId="27217">
      <pivotArea outline="0" collapsedLevelsAreSubtotals="1" fieldPosition="0">
        <references count="2">
          <reference field="0" count="0" selected="0"/>
          <reference field="1" count="0" selected="0"/>
        </references>
      </pivotArea>
    </format>
    <format dxfId="27216">
      <pivotArea dataOnly="0" labelOnly="1" fieldPosition="0">
        <references count="1">
          <reference field="0" count="0"/>
        </references>
      </pivotArea>
    </format>
    <format dxfId="2721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721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721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721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721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721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720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720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720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720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720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720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720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720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720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720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719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719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719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719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719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719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719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71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719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719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718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718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718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718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718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718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718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718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718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718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717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717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717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717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717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7174">
      <pivotArea dataOnly="0" labelOnly="1" fieldPosition="0">
        <references count="5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>
            <x v="5"/>
          </reference>
        </references>
      </pivotArea>
    </format>
    <format dxfId="27173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7172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7171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7170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716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7168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7167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7166">
      <pivotArea dataOnly="0" labelOnly="1" fieldPosition="0">
        <references count="6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16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716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16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716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16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716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15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7158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157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7156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715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15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153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715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715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7150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7149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148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147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7146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145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7144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714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714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141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140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7139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138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713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7136">
      <pivotArea type="origin" dataOnly="0" labelOnly="1" outline="0" fieldPosition="0"/>
    </format>
    <format dxfId="27135">
      <pivotArea field="6" type="button" dataOnly="0" labelOnly="1" outline="0" axis="axisCol" fieldPosition="0"/>
    </format>
    <format dxfId="27134">
      <pivotArea type="topRight" dataOnly="0" labelOnly="1" outline="0" fieldPosition="0"/>
    </format>
    <format dxfId="27133">
      <pivotArea field="0" type="button" dataOnly="0" labelOnly="1" outline="0" axis="axisRow" fieldPosition="0"/>
    </format>
    <format dxfId="27132">
      <pivotArea field="1" type="button" dataOnly="0" labelOnly="1" outline="0" axis="axisRow" fieldPosition="1"/>
    </format>
    <format dxfId="27131">
      <pivotArea field="2" type="button" dataOnly="0" labelOnly="1" outline="0" axis="axisRow" fieldPosition="2"/>
    </format>
    <format dxfId="27130">
      <pivotArea field="3" type="button" dataOnly="0" labelOnly="1" outline="0" axis="axisRow" fieldPosition="3"/>
    </format>
    <format dxfId="27129">
      <pivotArea field="4" type="button" dataOnly="0" labelOnly="1" outline="0" axis="axisRow" fieldPosition="5"/>
    </format>
    <format dxfId="27128">
      <pivotArea field="5" type="button" dataOnly="0" labelOnly="1" outline="0" axis="axisRow" fieldPosition="6"/>
    </format>
    <format dxfId="27127">
      <pivotArea field="7" type="button" dataOnly="0" labelOnly="1" outline="0" axis="axisRow" fieldPosition="7"/>
    </format>
    <format dxfId="27126">
      <pivotArea dataOnly="0" labelOnly="1" fieldPosition="0">
        <references count="1">
          <reference field="6" count="0"/>
        </references>
      </pivotArea>
    </format>
    <format dxfId="27125">
      <pivotArea dataOnly="0" labelOnly="1" grandCol="1" outline="0" fieldPosition="0"/>
    </format>
    <format dxfId="27124">
      <pivotArea dataOnly="0" grandRow="1" outline="0" fieldPosition="0"/>
    </format>
    <format dxfId="27123">
      <pivotArea dataOnly="0" labelOnly="1" fieldPosition="0">
        <references count="1">
          <reference field="0" count="1">
            <x v="0"/>
          </reference>
        </references>
      </pivotArea>
    </format>
    <format dxfId="27122">
      <pivotArea field="6" type="button" dataOnly="0" labelOnly="1" outline="0" axis="axisCol" fieldPosition="0"/>
    </format>
    <format dxfId="27121">
      <pivotArea type="topRight" dataOnly="0" labelOnly="1" outline="0" fieldPosition="0"/>
    </format>
    <format dxfId="27120">
      <pivotArea dataOnly="0" labelOnly="1" fieldPosition="0">
        <references count="1">
          <reference field="6" count="0"/>
        </references>
      </pivotArea>
    </format>
    <format dxfId="27119">
      <pivotArea dataOnly="0" labelOnly="1" grandCol="1" outline="0" fieldPosition="0"/>
    </format>
    <format dxfId="27118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117">
      <pivotArea type="origin" dataOnly="0" labelOnly="1" outline="0" fieldPosition="0"/>
    </format>
    <format dxfId="27116">
      <pivotArea field="6" type="button" dataOnly="0" labelOnly="1" outline="0" axis="axisCol" fieldPosition="0"/>
    </format>
    <format dxfId="27115">
      <pivotArea type="topRight" dataOnly="0" labelOnly="1" outline="0" fieldPosition="0"/>
    </format>
    <format dxfId="27114">
      <pivotArea field="0" type="button" dataOnly="0" labelOnly="1" outline="0" axis="axisRow" fieldPosition="0"/>
    </format>
    <format dxfId="27113">
      <pivotArea field="1" type="button" dataOnly="0" labelOnly="1" outline="0" axis="axisRow" fieldPosition="1"/>
    </format>
    <format dxfId="27112">
      <pivotArea field="2" type="button" dataOnly="0" labelOnly="1" outline="0" axis="axisRow" fieldPosition="2"/>
    </format>
    <format dxfId="27111">
      <pivotArea field="3" type="button" dataOnly="0" labelOnly="1" outline="0" axis="axisRow" fieldPosition="3"/>
    </format>
    <format dxfId="27110">
      <pivotArea field="4" type="button" dataOnly="0" labelOnly="1" outline="0" axis="axisRow" fieldPosition="5"/>
    </format>
    <format dxfId="27109">
      <pivotArea field="5" type="button" dataOnly="0" labelOnly="1" outline="0" axis="axisRow" fieldPosition="6"/>
    </format>
    <format dxfId="27108">
      <pivotArea field="7" type="button" dataOnly="0" labelOnly="1" outline="0" axis="axisRow" fieldPosition="7"/>
    </format>
    <format dxfId="27107">
      <pivotArea dataOnly="0" labelOnly="1" fieldPosition="0">
        <references count="1">
          <reference field="0" count="0"/>
        </references>
      </pivotArea>
    </format>
    <format dxfId="2710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710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710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710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710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710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710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709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709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709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709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709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709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709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709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709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709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708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708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708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708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708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708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708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708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708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708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707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707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707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707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707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707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707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707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707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707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706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706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706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706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706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706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706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706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7061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7060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7059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7058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705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7056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7055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705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05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705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05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705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04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704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04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704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45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44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7043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704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04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40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703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703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7037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7036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35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34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7033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32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7031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703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702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28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27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7026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025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702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7023">
      <pivotArea dataOnly="0" labelOnly="1" fieldPosition="0">
        <references count="1">
          <reference field="6" count="0"/>
        </references>
      </pivotArea>
    </format>
    <format dxfId="27022">
      <pivotArea dataOnly="0" labelOnly="1" grandCol="1" outline="0" fieldPosition="0"/>
    </format>
    <format dxfId="27021">
      <pivotArea field="6" type="button" dataOnly="0" labelOnly="1" outline="0" axis="axisCol" fieldPosition="0"/>
    </format>
    <format dxfId="27020">
      <pivotArea type="topRight" dataOnly="0" labelOnly="1" outline="0" fieldPosition="0"/>
    </format>
    <format dxfId="27019">
      <pivotArea dataOnly="0" labelOnly="1" fieldPosition="0">
        <references count="1">
          <reference field="6" count="0"/>
        </references>
      </pivotArea>
    </format>
    <format dxfId="27018">
      <pivotArea dataOnly="0" labelOnly="1" grandCol="1" outline="0" fieldPosition="0"/>
    </format>
    <format dxfId="27017">
      <pivotArea outline="0" collapsedLevelsAreSubtotals="1" fieldPosition="0"/>
    </format>
    <format dxfId="27016">
      <pivotArea field="6" type="button" dataOnly="0" labelOnly="1" outline="0" axis="axisCol" fieldPosition="0"/>
    </format>
    <format dxfId="27015">
      <pivotArea type="topRight" dataOnly="0" labelOnly="1" outline="0" fieldPosition="0"/>
    </format>
    <format dxfId="27014">
      <pivotArea dataOnly="0" labelOnly="1" fieldPosition="0">
        <references count="1">
          <reference field="6" count="0"/>
        </references>
      </pivotArea>
    </format>
    <format dxfId="27013">
      <pivotArea dataOnly="0" labelOnly="1" grandCol="1" outline="0" fieldPosition="0"/>
    </format>
    <format dxfId="27012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011">
      <pivotArea type="origin" dataOnly="0" labelOnly="1" outline="0" fieldPosition="0"/>
    </format>
    <format dxfId="27010">
      <pivotArea field="6" type="button" dataOnly="0" labelOnly="1" outline="0" axis="axisCol" fieldPosition="0"/>
    </format>
    <format dxfId="27009">
      <pivotArea type="topRight" dataOnly="0" labelOnly="1" outline="0" fieldPosition="0"/>
    </format>
    <format dxfId="27008">
      <pivotArea field="0" type="button" dataOnly="0" labelOnly="1" outline="0" axis="axisRow" fieldPosition="0"/>
    </format>
    <format dxfId="27007">
      <pivotArea field="1" type="button" dataOnly="0" labelOnly="1" outline="0" axis="axisRow" fieldPosition="1"/>
    </format>
    <format dxfId="27006">
      <pivotArea field="2" type="button" dataOnly="0" labelOnly="1" outline="0" axis="axisRow" fieldPosition="2"/>
    </format>
    <format dxfId="27005">
      <pivotArea field="3" type="button" dataOnly="0" labelOnly="1" outline="0" axis="axisRow" fieldPosition="3"/>
    </format>
    <format dxfId="27004">
      <pivotArea field="4" type="button" dataOnly="0" labelOnly="1" outline="0" axis="axisRow" fieldPosition="5"/>
    </format>
    <format dxfId="27003">
      <pivotArea field="5" type="button" dataOnly="0" labelOnly="1" outline="0" axis="axisRow" fieldPosition="6"/>
    </format>
    <format dxfId="27002">
      <pivotArea field="7" type="button" dataOnly="0" labelOnly="1" outline="0" axis="axisRow" fieldPosition="7"/>
    </format>
    <format dxfId="27001">
      <pivotArea dataOnly="0" labelOnly="1" fieldPosition="0">
        <references count="1">
          <reference field="0" count="0"/>
        </references>
      </pivotArea>
    </format>
    <format dxfId="270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9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99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9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99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99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99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99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99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99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99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98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9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98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98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98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98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9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98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9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98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97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97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9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9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697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697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69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69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69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697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69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696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696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696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696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696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696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696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696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696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695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695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695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695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6955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6954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953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6952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695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6950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6949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694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94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694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94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694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94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94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94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94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39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38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6937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693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693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34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693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693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931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930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29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2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927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26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925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692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92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22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21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920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919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91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917">
      <pivotArea dataOnly="0" labelOnly="1" fieldPosition="0">
        <references count="1">
          <reference field="6" count="0"/>
        </references>
      </pivotArea>
    </format>
    <format dxfId="26916">
      <pivotArea dataOnly="0" labelOnly="1" grandCol="1" outline="0" fieldPosition="0"/>
    </format>
    <format dxfId="26915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914">
      <pivotArea type="origin" dataOnly="0" labelOnly="1" outline="0" fieldPosition="0"/>
    </format>
    <format dxfId="26913">
      <pivotArea field="6" type="button" dataOnly="0" labelOnly="1" outline="0" axis="axisCol" fieldPosition="0"/>
    </format>
    <format dxfId="26912">
      <pivotArea type="topRight" dataOnly="0" labelOnly="1" outline="0" fieldPosition="0"/>
    </format>
    <format dxfId="26911">
      <pivotArea field="0" type="button" dataOnly="0" labelOnly="1" outline="0" axis="axisRow" fieldPosition="0"/>
    </format>
    <format dxfId="26910">
      <pivotArea field="1" type="button" dataOnly="0" labelOnly="1" outline="0" axis="axisRow" fieldPosition="1"/>
    </format>
    <format dxfId="26909">
      <pivotArea field="2" type="button" dataOnly="0" labelOnly="1" outline="0" axis="axisRow" fieldPosition="2"/>
    </format>
    <format dxfId="26908">
      <pivotArea field="3" type="button" dataOnly="0" labelOnly="1" outline="0" axis="axisRow" fieldPosition="3"/>
    </format>
    <format dxfId="26907">
      <pivotArea field="4" type="button" dataOnly="0" labelOnly="1" outline="0" axis="axisRow" fieldPosition="5"/>
    </format>
    <format dxfId="26906">
      <pivotArea field="5" type="button" dataOnly="0" labelOnly="1" outline="0" axis="axisRow" fieldPosition="6"/>
    </format>
    <format dxfId="26905">
      <pivotArea field="7" type="button" dataOnly="0" labelOnly="1" outline="0" axis="axisRow" fieldPosition="7"/>
    </format>
    <format dxfId="26904">
      <pivotArea dataOnly="0" labelOnly="1" fieldPosition="0">
        <references count="1">
          <reference field="0" count="0"/>
        </references>
      </pivotArea>
    </format>
    <format dxfId="2690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90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90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90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89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89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89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89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89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89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89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89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89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89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88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88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88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88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88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88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88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88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88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8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8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687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687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687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68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687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687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687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687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687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686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686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686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686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686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686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686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686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686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686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685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6858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6857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856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6855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685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6853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6852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685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85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684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84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684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84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84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84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84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42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41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6840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683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683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37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683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683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834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833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32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31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830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29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82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682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82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25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24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823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822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82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820">
      <pivotArea dataOnly="0" labelOnly="1" fieldPosition="0">
        <references count="1">
          <reference field="6" count="0"/>
        </references>
      </pivotArea>
    </format>
    <format dxfId="26819">
      <pivotArea dataOnly="0" labelOnly="1" grandCol="1" outline="0" fieldPosition="0"/>
    </format>
    <format dxfId="26818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817">
      <pivotArea type="origin" dataOnly="0" labelOnly="1" outline="0" fieldPosition="0"/>
    </format>
    <format dxfId="26816">
      <pivotArea field="6" type="button" dataOnly="0" labelOnly="1" outline="0" axis="axisCol" fieldPosition="0"/>
    </format>
    <format dxfId="26815">
      <pivotArea type="topRight" dataOnly="0" labelOnly="1" outline="0" fieldPosition="0"/>
    </format>
    <format dxfId="26814">
      <pivotArea field="0" type="button" dataOnly="0" labelOnly="1" outline="0" axis="axisRow" fieldPosition="0"/>
    </format>
    <format dxfId="26813">
      <pivotArea field="1" type="button" dataOnly="0" labelOnly="1" outline="0" axis="axisRow" fieldPosition="1"/>
    </format>
    <format dxfId="26812">
      <pivotArea field="2" type="button" dataOnly="0" labelOnly="1" outline="0" axis="axisRow" fieldPosition="2"/>
    </format>
    <format dxfId="26811">
      <pivotArea field="3" type="button" dataOnly="0" labelOnly="1" outline="0" axis="axisRow" fieldPosition="3"/>
    </format>
    <format dxfId="26810">
      <pivotArea field="4" type="button" dataOnly="0" labelOnly="1" outline="0" axis="axisRow" fieldPosition="5"/>
    </format>
    <format dxfId="26809">
      <pivotArea field="5" type="button" dataOnly="0" labelOnly="1" outline="0" axis="axisRow" fieldPosition="6"/>
    </format>
    <format dxfId="26808">
      <pivotArea field="7" type="button" dataOnly="0" labelOnly="1" outline="0" axis="axisRow" fieldPosition="7"/>
    </format>
    <format dxfId="26807">
      <pivotArea dataOnly="0" labelOnly="1" fieldPosition="0">
        <references count="1">
          <reference field="0" count="0"/>
        </references>
      </pivotArea>
    </format>
    <format dxfId="2680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80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80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80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80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80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80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79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79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79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79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79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79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79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79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79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79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78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78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78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78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78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78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78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78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678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678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677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677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677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677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677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677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677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677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677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677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676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676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676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676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676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676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676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676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6761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6760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759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6758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675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6756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6755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675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75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675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75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675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74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74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74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74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45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44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6743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674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674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40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673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673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737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736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35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34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733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32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731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673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72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28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27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726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725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72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723">
      <pivotArea dataOnly="0" labelOnly="1" fieldPosition="0">
        <references count="1">
          <reference field="6" count="0"/>
        </references>
      </pivotArea>
    </format>
    <format dxfId="26722">
      <pivotArea dataOnly="0" labelOnly="1" grandCol="1" outline="0" fieldPosition="0"/>
    </format>
    <format dxfId="26721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720">
      <pivotArea type="origin" dataOnly="0" labelOnly="1" outline="0" fieldPosition="0"/>
    </format>
    <format dxfId="26719">
      <pivotArea field="6" type="button" dataOnly="0" labelOnly="1" outline="0" axis="axisCol" fieldPosition="0"/>
    </format>
    <format dxfId="26718">
      <pivotArea type="topRight" dataOnly="0" labelOnly="1" outline="0" fieldPosition="0"/>
    </format>
    <format dxfId="26717">
      <pivotArea field="0" type="button" dataOnly="0" labelOnly="1" outline="0" axis="axisRow" fieldPosition="0"/>
    </format>
    <format dxfId="26716">
      <pivotArea field="1" type="button" dataOnly="0" labelOnly="1" outline="0" axis="axisRow" fieldPosition="1"/>
    </format>
    <format dxfId="26715">
      <pivotArea field="2" type="button" dataOnly="0" labelOnly="1" outline="0" axis="axisRow" fieldPosition="2"/>
    </format>
    <format dxfId="26714">
      <pivotArea field="3" type="button" dataOnly="0" labelOnly="1" outline="0" axis="axisRow" fieldPosition="3"/>
    </format>
    <format dxfId="26713">
      <pivotArea field="4" type="button" dataOnly="0" labelOnly="1" outline="0" axis="axisRow" fieldPosition="5"/>
    </format>
    <format dxfId="26712">
      <pivotArea field="5" type="button" dataOnly="0" labelOnly="1" outline="0" axis="axisRow" fieldPosition="6"/>
    </format>
    <format dxfId="26711">
      <pivotArea field="7" type="button" dataOnly="0" labelOnly="1" outline="0" axis="axisRow" fieldPosition="7"/>
    </format>
    <format dxfId="26710">
      <pivotArea dataOnly="0" labelOnly="1" fieldPosition="0">
        <references count="1">
          <reference field="0" count="0"/>
        </references>
      </pivotArea>
    </format>
    <format dxfId="267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70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70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70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70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70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70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70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70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70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69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69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6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69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69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69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6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6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69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69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68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68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68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68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68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668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66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668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668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668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667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66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667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667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667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667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667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667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667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667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666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666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666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666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666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6664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6663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662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6661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666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6659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6658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665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65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665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65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665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65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65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65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64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48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47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6646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664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664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43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664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664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640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639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38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37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636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35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634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663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63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31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30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629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628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62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626">
      <pivotArea dataOnly="0" labelOnly="1" fieldPosition="0">
        <references count="1">
          <reference field="6" count="0"/>
        </references>
      </pivotArea>
    </format>
    <format dxfId="26625">
      <pivotArea dataOnly="0" labelOnly="1" grandCol="1" outline="0" fieldPosition="0"/>
    </format>
    <format dxfId="26624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623">
      <pivotArea field="6" type="button" dataOnly="0" labelOnly="1" outline="0" axis="axisCol" fieldPosition="0"/>
    </format>
    <format dxfId="26622">
      <pivotArea type="topRight" dataOnly="0" labelOnly="1" outline="0" fieldPosition="0"/>
    </format>
    <format dxfId="26621">
      <pivotArea dataOnly="0" labelOnly="1" fieldPosition="0">
        <references count="1">
          <reference field="0" count="0"/>
        </references>
      </pivotArea>
    </format>
    <format dxfId="266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6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61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61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61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61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61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61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61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61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61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60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60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60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60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60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60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60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60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60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60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59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59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59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59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659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659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659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659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659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659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658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658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658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658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658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658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658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658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658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658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657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657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657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657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6575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6574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573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6572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657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6570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6569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656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56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656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56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656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56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56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56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56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59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58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6557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655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655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54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655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655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551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550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49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4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547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46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545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654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54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42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41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540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539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53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537">
      <pivotArea dataOnly="0" labelOnly="1" fieldPosition="0">
        <references count="1">
          <reference field="6" count="0"/>
        </references>
      </pivotArea>
    </format>
    <format dxfId="26536">
      <pivotArea dataOnly="0" labelOnly="1" grandCol="1" outline="0" fieldPosition="0"/>
    </format>
    <format dxfId="26535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534">
      <pivotArea field="6" type="button" dataOnly="0" labelOnly="1" outline="0" axis="axisCol" fieldPosition="0"/>
    </format>
    <format dxfId="26533">
      <pivotArea type="topRight" dataOnly="0" labelOnly="1" outline="0" fieldPosition="0"/>
    </format>
    <format dxfId="26532">
      <pivotArea dataOnly="0" labelOnly="1" fieldPosition="0">
        <references count="1">
          <reference field="0" count="0"/>
        </references>
      </pivotArea>
    </format>
    <format dxfId="2653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53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52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52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52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52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52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52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52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52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52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52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51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51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51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51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51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51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51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51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51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51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50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50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50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650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650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650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650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650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650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650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649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649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649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649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649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649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649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649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649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649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648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64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648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6486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6485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484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6483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648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6481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6480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647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47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647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47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647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47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47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47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47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70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69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6468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646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646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65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646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646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462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461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60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5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458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57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456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645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45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53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52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451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50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44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448">
      <pivotArea dataOnly="0" labelOnly="1" fieldPosition="0">
        <references count="1">
          <reference field="6" count="0"/>
        </references>
      </pivotArea>
    </format>
    <format dxfId="26447">
      <pivotArea dataOnly="0" labelOnly="1" grandCol="1" outline="0" fieldPosition="0"/>
    </format>
    <format dxfId="26446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445">
      <pivotArea field="6" type="button" dataOnly="0" labelOnly="1" outline="0" axis="axisCol" fieldPosition="0"/>
    </format>
    <format dxfId="26444">
      <pivotArea type="topRight" dataOnly="0" labelOnly="1" outline="0" fieldPosition="0"/>
    </format>
    <format dxfId="26443">
      <pivotArea dataOnly="0" labelOnly="1" fieldPosition="0">
        <references count="1">
          <reference field="0" count="0"/>
        </references>
      </pivotArea>
    </format>
    <format dxfId="2644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44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44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43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43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43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43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43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43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43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43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43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4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42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42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42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42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42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42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42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42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42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42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41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41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641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641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641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641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641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641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641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641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640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640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640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640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640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640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640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640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640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640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639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639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6397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6396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395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6394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639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6392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6391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639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38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638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38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638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38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38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38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38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81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80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6379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637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637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76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637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637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373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372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71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7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369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68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367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636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36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64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63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362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61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36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359">
      <pivotArea dataOnly="0" labelOnly="1" fieldPosition="0">
        <references count="1">
          <reference field="6" count="0"/>
        </references>
      </pivotArea>
    </format>
    <format dxfId="26358">
      <pivotArea dataOnly="0" labelOnly="1" grandCol="1" outline="0" fieldPosition="0"/>
    </format>
    <format dxfId="26357">
      <pivotArea outline="0" collapsedLevelsAreSubtotals="1" fieldPosition="0"/>
    </format>
    <format dxfId="26356">
      <pivotArea field="6" type="button" dataOnly="0" labelOnly="1" outline="0" axis="axisCol" fieldPosition="0"/>
    </format>
    <format dxfId="26355">
      <pivotArea type="topRight" dataOnly="0" labelOnly="1" outline="0" fieldPosition="0"/>
    </format>
    <format dxfId="26354">
      <pivotArea dataOnly="0" labelOnly="1" fieldPosition="0">
        <references count="1">
          <reference field="6" count="0"/>
        </references>
      </pivotArea>
    </format>
    <format dxfId="26353">
      <pivotArea dataOnly="0" labelOnly="1" grandCol="1" outline="0" fieldPosition="0"/>
    </format>
    <format dxfId="26352">
      <pivotArea dataOnly="0" labelOnly="1" grandCol="1" outline="0" fieldPosition="0"/>
    </format>
    <format dxfId="26351">
      <pivotArea dataOnly="0" labelOnly="1" fieldPosition="0">
        <references count="1">
          <reference field="0" count="0"/>
        </references>
      </pivotArea>
    </format>
    <format dxfId="2635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34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34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34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34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34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34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34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34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34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34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33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33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33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33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33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3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33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33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33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33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32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32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32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32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32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32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32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3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32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32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31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31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31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31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31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31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31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31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31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31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30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30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30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30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30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30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30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302">
      <pivotArea dataOnly="0" labelOnly="1" fieldPosition="0">
        <references count="1">
          <reference field="0" count="0"/>
        </references>
      </pivotArea>
    </format>
    <format dxfId="26301">
      <pivotArea outline="0" collapsedLevelsAreSubtotals="1" fieldPosition="0"/>
    </format>
    <format dxfId="2630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299">
      <pivotArea outline="0" collapsedLevelsAreSubtotals="1" fieldPosition="0"/>
    </format>
    <format dxfId="26298">
      <pivotArea outline="0" collapsedLevelsAreSubtotals="1" fieldPosition="0"/>
    </format>
    <format dxfId="26297">
      <pivotArea outline="0" collapsedLevelsAreSubtotals="1" fieldPosition="0"/>
    </format>
    <format dxfId="26296">
      <pivotArea outline="0" collapsedLevelsAreSubtotals="1" fieldPosition="0"/>
    </format>
    <format dxfId="26295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6294">
      <pivotArea dataOnly="0" labelOnly="1" fieldPosition="0">
        <references count="1">
          <reference field="0" count="17"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2629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29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29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29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28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28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28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28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28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28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28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28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28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2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279">
      <pivotArea outline="0" collapsedLevelsAreSubtotals="1" fieldPosition="0"/>
    </format>
    <format dxfId="26278">
      <pivotArea type="origin" dataOnly="0" labelOnly="1" outline="0" offset="G1:H1" fieldPosition="0"/>
    </format>
    <format dxfId="26277">
      <pivotArea field="6" type="button" dataOnly="0" labelOnly="1" outline="0" axis="axisCol" fieldPosition="0"/>
    </format>
    <format dxfId="26276">
      <pivotArea type="topRight" dataOnly="0" labelOnly="1" outline="0" fieldPosition="0"/>
    </format>
    <format dxfId="26275">
      <pivotArea field="5" type="button" dataOnly="0" labelOnly="1" outline="0" axis="axisRow" fieldPosition="6"/>
    </format>
    <format dxfId="26274">
      <pivotArea field="7" type="button" dataOnly="0" labelOnly="1" outline="0" axis="axisRow" fieldPosition="7"/>
    </format>
    <format dxfId="26273">
      <pivotArea dataOnly="0" labelOnly="1" fieldPosition="0">
        <references count="1">
          <reference field="6" count="0"/>
        </references>
      </pivotArea>
    </format>
    <format dxfId="26272">
      <pivotArea type="origin" dataOnly="0" labelOnly="1" outline="0" offset="G1:H1" fieldPosition="0"/>
    </format>
    <format dxfId="26271">
      <pivotArea field="6" type="button" dataOnly="0" labelOnly="1" outline="0" axis="axisCol" fieldPosition="0"/>
    </format>
    <format dxfId="26270">
      <pivotArea type="topRight" dataOnly="0" labelOnly="1" outline="0" fieldPosition="0"/>
    </format>
    <format dxfId="26269">
      <pivotArea field="5" type="button" dataOnly="0" labelOnly="1" outline="0" axis="axisRow" fieldPosition="6"/>
    </format>
    <format dxfId="26268">
      <pivotArea field="7" type="button" dataOnly="0" labelOnly="1" outline="0" axis="axisRow" fieldPosition="7"/>
    </format>
    <format dxfId="26267">
      <pivotArea dataOnly="0" labelOnly="1" fieldPosition="0">
        <references count="1">
          <reference field="6" count="0"/>
        </references>
      </pivotArea>
    </format>
    <format dxfId="26266">
      <pivotArea type="origin" dataOnly="0" labelOnly="1" outline="0" offset="G1:H1" fieldPosition="0"/>
    </format>
    <format dxfId="26265">
      <pivotArea field="6" type="button" dataOnly="0" labelOnly="1" outline="0" axis="axisCol" fieldPosition="0"/>
    </format>
    <format dxfId="26264">
      <pivotArea type="topRight" dataOnly="0" labelOnly="1" outline="0" fieldPosition="0"/>
    </format>
    <format dxfId="26263">
      <pivotArea field="5" type="button" dataOnly="0" labelOnly="1" outline="0" axis="axisRow" fieldPosition="6"/>
    </format>
    <format dxfId="26262">
      <pivotArea field="7" type="button" dataOnly="0" labelOnly="1" outline="0" axis="axisRow" fieldPosition="7"/>
    </format>
    <format dxfId="26261">
      <pivotArea dataOnly="0" labelOnly="1" fieldPosition="0">
        <references count="1">
          <reference field="6" count="0"/>
        </references>
      </pivotArea>
    </format>
    <format dxfId="26260">
      <pivotArea type="origin" dataOnly="0" labelOnly="1" outline="0" offset="G1:H1" fieldPosition="0"/>
    </format>
    <format dxfId="26259">
      <pivotArea field="6" type="button" dataOnly="0" labelOnly="1" outline="0" axis="axisCol" fieldPosition="0"/>
    </format>
    <format dxfId="26258">
      <pivotArea type="topRight" dataOnly="0" labelOnly="1" outline="0" fieldPosition="0"/>
    </format>
    <format dxfId="26257">
      <pivotArea field="5" type="button" dataOnly="0" labelOnly="1" outline="0" axis="axisRow" fieldPosition="6"/>
    </format>
    <format dxfId="26256">
      <pivotArea field="7" type="button" dataOnly="0" labelOnly="1" outline="0" axis="axisRow" fieldPosition="7"/>
    </format>
    <format dxfId="26255">
      <pivotArea dataOnly="0" labelOnly="1" fieldPosition="0">
        <references count="1">
          <reference field="6" count="0"/>
        </references>
      </pivotArea>
    </format>
    <format dxfId="26254">
      <pivotArea type="origin" dataOnly="0" labelOnly="1" outline="0" fieldPosition="0"/>
    </format>
    <format dxfId="26253">
      <pivotArea field="6" type="button" dataOnly="0" labelOnly="1" outline="0" axis="axisCol" fieldPosition="0"/>
    </format>
    <format dxfId="26252">
      <pivotArea type="topRight" dataOnly="0" labelOnly="1" outline="0" fieldPosition="0"/>
    </format>
    <format dxfId="26251">
      <pivotArea field="0" type="button" dataOnly="0" labelOnly="1" outline="0" axis="axisRow" fieldPosition="0"/>
    </format>
    <format dxfId="26250">
      <pivotArea field="1" type="button" dataOnly="0" labelOnly="1" outline="0" axis="axisRow" fieldPosition="1"/>
    </format>
    <format dxfId="26249">
      <pivotArea field="2" type="button" dataOnly="0" labelOnly="1" outline="0" axis="axisRow" fieldPosition="2"/>
    </format>
    <format dxfId="26248">
      <pivotArea field="9" type="button" dataOnly="0" labelOnly="1" outline="0" axis="axisRow" fieldPosition="4"/>
    </format>
    <format dxfId="26247">
      <pivotArea field="3" type="button" dataOnly="0" labelOnly="1" outline="0" axis="axisRow" fieldPosition="3"/>
    </format>
    <format dxfId="26246">
      <pivotArea field="4" type="button" dataOnly="0" labelOnly="1" outline="0" axis="axisRow" fieldPosition="5"/>
    </format>
    <format dxfId="26245">
      <pivotArea field="5" type="button" dataOnly="0" labelOnly="1" outline="0" axis="axisRow" fieldPosition="6"/>
    </format>
    <format dxfId="26244">
      <pivotArea field="7" type="button" dataOnly="0" labelOnly="1" outline="0" axis="axisRow" fieldPosition="7"/>
    </format>
    <format dxfId="26243">
      <pivotArea dataOnly="0" labelOnly="1" fieldPosition="0">
        <references count="1">
          <reference field="6" count="0"/>
        </references>
      </pivotArea>
    </format>
    <format dxfId="26242">
      <pivotArea type="origin" dataOnly="0" labelOnly="1" outline="0" fieldPosition="0"/>
    </format>
    <format dxfId="26241">
      <pivotArea field="6" type="button" dataOnly="0" labelOnly="1" outline="0" axis="axisCol" fieldPosition="0"/>
    </format>
    <format dxfId="26240">
      <pivotArea type="topRight" dataOnly="0" labelOnly="1" outline="0" fieldPosition="0"/>
    </format>
    <format dxfId="26239">
      <pivotArea field="0" type="button" dataOnly="0" labelOnly="1" outline="0" axis="axisRow" fieldPosition="0"/>
    </format>
    <format dxfId="26238">
      <pivotArea field="1" type="button" dataOnly="0" labelOnly="1" outline="0" axis="axisRow" fieldPosition="1"/>
    </format>
    <format dxfId="26237">
      <pivotArea field="2" type="button" dataOnly="0" labelOnly="1" outline="0" axis="axisRow" fieldPosition="2"/>
    </format>
    <format dxfId="26236">
      <pivotArea field="9" type="button" dataOnly="0" labelOnly="1" outline="0" axis="axisRow" fieldPosition="4"/>
    </format>
    <format dxfId="26235">
      <pivotArea field="3" type="button" dataOnly="0" labelOnly="1" outline="0" axis="axisRow" fieldPosition="3"/>
    </format>
    <format dxfId="26234">
      <pivotArea field="4" type="button" dataOnly="0" labelOnly="1" outline="0" axis="axisRow" fieldPosition="5"/>
    </format>
    <format dxfId="26233">
      <pivotArea field="5" type="button" dataOnly="0" labelOnly="1" outline="0" axis="axisRow" fieldPosition="6"/>
    </format>
    <format dxfId="26232">
      <pivotArea field="7" type="button" dataOnly="0" labelOnly="1" outline="0" axis="axisRow" fieldPosition="7"/>
    </format>
    <format dxfId="26231">
      <pivotArea dataOnly="0" labelOnly="1" fieldPosition="0">
        <references count="1">
          <reference field="6" count="0"/>
        </references>
      </pivotArea>
    </format>
    <format dxfId="26230">
      <pivotArea outline="0" collapsedLevelsAreSubtotals="1" fieldPosition="0"/>
    </format>
    <format dxfId="26229">
      <pivotArea outline="0" collapsedLevelsAreSubtotals="1" fieldPosition="0"/>
    </format>
    <format dxfId="26228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62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22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22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22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22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22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22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22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21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21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21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21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21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21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21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21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21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21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20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20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20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20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205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620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20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20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20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20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19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19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19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19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19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19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19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19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19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19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18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18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18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18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18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18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18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182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618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18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17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17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17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17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17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17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17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17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17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17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16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16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16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16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16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16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16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16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16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16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159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615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15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15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15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15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15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15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15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15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14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14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14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14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14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14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14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14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14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14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13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13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13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136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613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13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13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13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13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13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12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12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12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12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12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12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12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12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12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12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11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11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11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11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11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11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113">
      <pivotArea outline="0" collapsedLevelsAreSubtotals="1" fieldPosition="0"/>
    </format>
    <format dxfId="26112">
      <pivotArea dataOnly="0" labelOnly="1" fieldPosition="0">
        <references count="1">
          <reference field="0" count="0"/>
        </references>
      </pivotArea>
    </format>
    <format dxfId="2611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11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10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10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10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10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10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10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10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10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10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10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09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09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09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09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09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09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09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09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09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09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08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08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087">
      <pivotArea dataOnly="0" labelOnly="1" fieldPosition="0">
        <references count="1">
          <reference field="0" count="0"/>
        </references>
      </pivotArea>
    </format>
    <format dxfId="2608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08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08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08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08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08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08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07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07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07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07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07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07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07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07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07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07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06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06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06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06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06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06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06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062">
      <pivotArea dataOnly="0" labelOnly="1" fieldPosition="0">
        <references count="1">
          <reference field="0" count="0"/>
        </references>
      </pivotArea>
    </format>
    <format dxfId="2606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06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05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05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05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05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05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05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05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05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05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05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04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04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04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04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04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04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04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04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04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04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03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03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037">
      <pivotArea dataOnly="0" labelOnly="1" fieldPosition="0">
        <references count="1">
          <reference field="0" count="0"/>
        </references>
      </pivotArea>
    </format>
    <format dxfId="2603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03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03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03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03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03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03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02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02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02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02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02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02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02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02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02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02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01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01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01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01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01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01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01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012">
      <pivotArea dataOnly="0" labelOnly="1" fieldPosition="0">
        <references count="1">
          <reference field="0" count="0"/>
        </references>
      </pivotArea>
    </format>
    <format dxfId="2601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01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00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00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00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00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00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00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00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00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00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00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99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99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99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99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99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99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99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99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99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99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98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98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987">
      <pivotArea field="6" grandRow="1" outline="0" collapsedLevelsAreSubtotals="1" axis="axisCol" fieldPosition="0">
        <references count="1">
          <reference field="6" count="1" selected="0">
            <x v="0"/>
          </reference>
        </references>
      </pivotArea>
    </format>
    <format dxfId="25986">
      <pivotArea outline="0" collapsedLevelsAreSubtotals="1" fieldPosition="0"/>
    </format>
    <format dxfId="25985">
      <pivotArea dataOnly="0" labelOnly="1" fieldPosition="0">
        <references count="1">
          <reference field="0" count="0"/>
        </references>
      </pivotArea>
    </format>
    <format dxfId="259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98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98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98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98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97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97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97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97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97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97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97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97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97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97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96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96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96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96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96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96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96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96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96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960">
      <pivotArea dataOnly="0" labelOnly="1" fieldPosition="0">
        <references count="1">
          <reference field="0" count="0"/>
        </references>
      </pivotArea>
    </format>
    <format dxfId="2595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95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95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95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95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95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95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95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95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95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94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94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94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94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94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94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94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94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94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94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93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93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93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93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935">
      <pivotArea dataOnly="0" labelOnly="1" fieldPosition="0">
        <references count="1">
          <reference field="0" count="0"/>
        </references>
      </pivotArea>
    </format>
    <format dxfId="2593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93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93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93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93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92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92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92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92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92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92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92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92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92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92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91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91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91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91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91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91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91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91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91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910">
      <pivotArea dataOnly="0" labelOnly="1" fieldPosition="0">
        <references count="1">
          <reference field="0" count="0"/>
        </references>
      </pivotArea>
    </format>
    <format dxfId="259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90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90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90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90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90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90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90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90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90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89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89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8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89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89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89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8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8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89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89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88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88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88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88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885">
      <pivotArea outline="0" collapsedLevelsAreSubtotals="1" fieldPosition="0"/>
    </format>
    <format dxfId="25884">
      <pivotArea dataOnly="0" labelOnly="1" fieldPosition="0">
        <references count="1">
          <reference field="0" count="0"/>
        </references>
      </pivotArea>
    </format>
    <format dxfId="2588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88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88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88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87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87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87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87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87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87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87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87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87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87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86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86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86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86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86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86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86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86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86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86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859">
      <pivotArea dataOnly="0" labelOnly="1" fieldPosition="0">
        <references count="1">
          <reference field="0" count="0"/>
        </references>
      </pivotArea>
    </format>
    <format dxfId="2585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85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85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85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85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85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85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85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85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84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84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84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84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84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84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84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84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84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84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83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83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83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83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83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834">
      <pivotArea dataOnly="0" labelOnly="1" fieldPosition="0">
        <references count="1">
          <reference field="0" count="0"/>
        </references>
      </pivotArea>
    </format>
    <format dxfId="2583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83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83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83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82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82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82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82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82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82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82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82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82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82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81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81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81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81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81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81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81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81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81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81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809">
      <pivotArea dataOnly="0" labelOnly="1" fieldPosition="0">
        <references count="1">
          <reference field="0" count="0"/>
        </references>
      </pivotArea>
    </format>
    <format dxfId="2580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80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80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80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80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80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80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80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80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79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79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79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79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79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79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79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79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79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79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78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78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78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78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78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784">
      <pivotArea outline="0" collapsedLevelsAreSubtotals="1" fieldPosition="0"/>
    </format>
    <format dxfId="25783">
      <pivotArea outline="0" collapsedLevelsAreSubtotals="1" fieldPosition="0"/>
    </format>
    <format dxfId="2578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781">
      <pivotArea dataOnly="0" labelOnly="1" fieldPosition="0">
        <references count="1">
          <reference field="0" count="0"/>
        </references>
      </pivotArea>
    </format>
    <format dxfId="2578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77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77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77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77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77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77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77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77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77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77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76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76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76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76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76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76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76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76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76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76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75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75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75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75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75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75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75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75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575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575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74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74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74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74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74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74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74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74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74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74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73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73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73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73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5735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5734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5733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5732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573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5730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5729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572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72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572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72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572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72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72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72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72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719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5718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571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5716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571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571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5713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71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711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710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70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570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707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706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705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70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70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70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70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570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569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9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9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569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9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69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69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9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9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69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8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68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568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8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8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8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68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8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68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8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679">
      <pivotArea dataOnly="0" labelOnly="1" fieldPosition="0">
        <references count="1">
          <reference field="0" count="0"/>
        </references>
      </pivotArea>
    </format>
    <format dxfId="2567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67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67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67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67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67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67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67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67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66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66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66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66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66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66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66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66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66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66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65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65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65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65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65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65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65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65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65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65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564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56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64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64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64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64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64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64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64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64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63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63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63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63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63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63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5633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5632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5631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5630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562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5628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5627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562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62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562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62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562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62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62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61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61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617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5616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561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5614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561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561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5611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61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609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608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607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560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605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604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603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60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60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0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9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559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559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9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9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559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9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59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59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9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8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58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8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58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558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8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8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8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58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8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57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7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577">
      <pivotArea dataOnly="0" labelOnly="1" fieldPosition="0">
        <references count="1">
          <reference field="0" count="0"/>
        </references>
      </pivotArea>
    </format>
    <format dxfId="2557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57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57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57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57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57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57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56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56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56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56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56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56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56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56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56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56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55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55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55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55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55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55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55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55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55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55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54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54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554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554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54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54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54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54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54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54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53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53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53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53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53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53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53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53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5531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5530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5529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5528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552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5526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5525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552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52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552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52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552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51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51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51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51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515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5514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551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5512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551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551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5509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50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507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506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505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550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503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502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501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50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49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9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9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549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549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9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9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549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9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49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48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8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8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48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8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48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548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8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8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8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47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7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47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7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475">
      <pivotArea dataOnly="0" labelOnly="1" fieldPosition="0">
        <references count="1">
          <reference field="0" count="0"/>
        </references>
      </pivotArea>
    </format>
    <format dxfId="2547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47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47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47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47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46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46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46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46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46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46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46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46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46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46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45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45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45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45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45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45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45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45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45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45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44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44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44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4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544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544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44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44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44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44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43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43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437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43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43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43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43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43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43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43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5429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5428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5427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5426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542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5424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5423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54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42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542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41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541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41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41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41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41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413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5412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541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5410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540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540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5407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406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405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404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403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540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401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400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399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39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39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9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9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539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539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9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9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539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8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38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38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8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8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38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8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38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538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8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7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7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37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7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37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37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373">
      <pivotArea dataOnly="0" labelOnly="1" fieldPosition="0">
        <references count="1">
          <reference field="0" count="0"/>
        </references>
      </pivotArea>
    </format>
    <format dxfId="2537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37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37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36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36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3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36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36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36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36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36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36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36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35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35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35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35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3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35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35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35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35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35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34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34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34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34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3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34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534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53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34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34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33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33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33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33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33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33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33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33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33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33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32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32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5327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5326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5325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5324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532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5322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5321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532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31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531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31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531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31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31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31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31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311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5310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530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5308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530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530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5305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304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303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302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301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530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299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298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297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29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29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9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9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529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529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9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8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528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8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28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28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8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8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28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8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28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527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7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7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7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27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7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27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272">
      <pivotArea outline="0" collapsedLevelsAreSubtotals="1" fieldPosition="0"/>
    </format>
    <format dxfId="25271">
      <pivotArea outline="0" collapsedLevelsAreSubtotals="1" fieldPosition="0"/>
    </format>
    <format dxfId="2527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269">
      <pivotArea dataOnly="0" labelOnly="1" fieldPosition="0">
        <references count="1">
          <reference field="0" count="0"/>
        </references>
      </pivotArea>
    </format>
    <format dxfId="2526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26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26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26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26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26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26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26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26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25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25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25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25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25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25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25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25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25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25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24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24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24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24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24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24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24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24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24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24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523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523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23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23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23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23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23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23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23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23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22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22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22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22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22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22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522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522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522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522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521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521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521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21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521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21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521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21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521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21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520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20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520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20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520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20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520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20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520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20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9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519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519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9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9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519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9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519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519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9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8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518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8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518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518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8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8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8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518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8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517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7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177">
      <pivotArea dataOnly="0" labelOnly="1" fieldPosition="0">
        <references count="1">
          <reference field="0" count="0"/>
        </references>
      </pivotArea>
    </format>
    <format dxfId="2517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17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17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17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17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17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17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16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16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16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16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16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16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16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16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16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16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15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15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15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15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15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15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15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15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15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15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14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14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514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514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14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14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14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14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14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14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13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13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13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13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13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13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13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13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513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513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512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512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512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512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51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12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512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12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512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12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511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11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511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11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511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11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511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11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511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11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510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0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0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510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510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0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0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510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1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510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509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9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9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509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9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509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509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9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9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9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508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8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508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8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085">
      <pivotArea dataOnly="0" labelOnly="1" fieldPosition="0">
        <references count="1">
          <reference field="0" count="0"/>
        </references>
      </pivotArea>
    </format>
    <format dxfId="250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08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08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08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08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07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07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07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07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07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07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07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07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07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07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06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06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06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06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06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06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06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06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06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06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05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05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05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05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505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505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05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05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0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05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04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04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047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04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04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04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04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04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04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04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503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503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503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503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503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503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503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03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503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03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502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02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502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502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502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02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502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02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502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02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501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501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501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1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1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501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501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1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1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501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500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500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0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500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0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500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500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500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9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9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99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9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99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9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993">
      <pivotArea dataOnly="0" labelOnly="1" fieldPosition="0">
        <references count="1">
          <reference field="0" count="0"/>
        </references>
      </pivotArea>
    </format>
    <format dxfId="2499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99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99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98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98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98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98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98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98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98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98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98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98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97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97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97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97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97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97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97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97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97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97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96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96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96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96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96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96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96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96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96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96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95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95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95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95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95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95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95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95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95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95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94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94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94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94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94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94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94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94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94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94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93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93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93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93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93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93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93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93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93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93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92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92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92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92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92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2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2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92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92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2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1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91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91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91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1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1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91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1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91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90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0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0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0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90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0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90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902">
      <pivotArea outline="0" collapsedLevelsAreSubtotals="1" fieldPosition="0"/>
    </format>
    <format dxfId="24901">
      <pivotArea outline="0" collapsedLevelsAreSubtotals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4900">
      <pivotArea dataOnly="0" labelOnly="1" fieldPosition="0">
        <references count="1">
          <reference field="0" count="1">
            <x v="1"/>
          </reference>
        </references>
      </pivotArea>
    </format>
    <format dxfId="248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89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89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896">
      <pivotArea dataOnly="0" labelOnly="1" offset="IV2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895">
      <pivotArea dataOnly="0" labelOnly="1" offset="IV2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894">
      <pivotArea dataOnly="0" labelOnly="1" offset="IV2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89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892">
      <pivotArea outline="0" collapsedLevelsAreSubtotals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4891">
      <pivotArea dataOnly="0" labelOnly="1" fieldPosition="0">
        <references count="1">
          <reference field="0" count="1">
            <x v="1"/>
          </reference>
        </references>
      </pivotArea>
    </format>
    <format dxfId="2489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88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88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887">
      <pivotArea dataOnly="0" labelOnly="1" offset="IV2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886">
      <pivotArea dataOnly="0" labelOnly="1" offset="IV2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885">
      <pivotArea dataOnly="0" labelOnly="1" offset="IV2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88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883">
      <pivotArea outline="0" collapsedLevelsAreSubtotals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 selected="0">
            <x v="1"/>
          </reference>
        </references>
      </pivotArea>
    </format>
    <format dxfId="24882">
      <pivotArea dataOnly="0" labelOnly="1" fieldPosition="0">
        <references count="1">
          <reference field="0" count="1">
            <x v="3"/>
          </reference>
        </references>
      </pivotArea>
    </format>
    <format dxfId="24881">
      <pivotArea dataOnly="0" labelOnly="1" offset="IV256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880">
      <pivotArea dataOnly="0" labelOnly="1" offset="IV256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87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878">
      <pivotArea dataOnly="0" labelOnly="1" offset="IV4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877">
      <pivotArea dataOnly="0" labelOnly="1" offset="IV256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876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87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874">
      <pivotArea outline="0" collapsedLevelsAreSubtotals="1" fieldPosition="0"/>
    </format>
    <format dxfId="24873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1" selected="0">
            <x v="1"/>
          </reference>
          <reference field="7" count="0" selected="0"/>
          <reference field="9" count="0" selected="0"/>
        </references>
      </pivotArea>
    </format>
    <format dxfId="24872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1" selected="0">
            <x v="1"/>
          </reference>
          <reference field="7" count="0" selected="0"/>
          <reference field="9" count="0" selected="0"/>
        </references>
      </pivotArea>
    </format>
    <format dxfId="2487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870">
      <pivotArea dataOnly="0" labelOnly="1" fieldPosition="0">
        <references count="1">
          <reference field="0" count="0"/>
        </references>
      </pivotArea>
    </format>
    <format dxfId="2486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86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86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86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86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86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86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86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86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86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85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85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85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85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85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85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85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85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85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85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84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84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84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84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84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84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84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84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84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84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83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83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83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83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83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83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83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83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83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83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82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82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82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82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82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82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82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82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82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82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81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81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81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81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81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81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81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81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81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81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80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80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80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80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80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80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80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80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80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80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79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79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9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9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79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9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79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79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9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9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78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8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78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78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8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8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8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78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8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78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7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778">
      <pivotArea dataOnly="0" labelOnly="1" fieldPosition="0">
        <references count="1">
          <reference field="0" count="0"/>
        </references>
      </pivotArea>
    </format>
    <format dxfId="2477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77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77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77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77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77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77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77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76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76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76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76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76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76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76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76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76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76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75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75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75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75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75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75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75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75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75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75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74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74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74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74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74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74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74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74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74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740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73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73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73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73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73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73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73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73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73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73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72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72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72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72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72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72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72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72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72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72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71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71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71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71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71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71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71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71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71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71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0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0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70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70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0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0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70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70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70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70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9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9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69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9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69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69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9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9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9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69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8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68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8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686">
      <pivotArea dataOnly="0" labelOnly="1" fieldPosition="0">
        <references count="1">
          <reference field="0" count="0"/>
        </references>
      </pivotArea>
    </format>
    <format dxfId="2468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68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68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68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68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6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67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67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67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67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67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67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67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67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67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67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66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66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66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6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66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66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66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66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66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66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65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65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65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65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65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65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65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65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65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65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64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64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64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64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64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64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64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64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64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64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63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63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63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63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63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63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63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63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63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63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62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62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62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62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62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62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62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62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62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62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61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61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1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1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61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61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1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1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61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1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60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60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0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0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60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0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60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60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0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60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9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59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9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59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9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594">
      <pivotArea dataOnly="0" labelOnly="1" fieldPosition="0">
        <references count="1">
          <reference field="0" count="0"/>
        </references>
      </pivotArea>
    </format>
    <format dxfId="2459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59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59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59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58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58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58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58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58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58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58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58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58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58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57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57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57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57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57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57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57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57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57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5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56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56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56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56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56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56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56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56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56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56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55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55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55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55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55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55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55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55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55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55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54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54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54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54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54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54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54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54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54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54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53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53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53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53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53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53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53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53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53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53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52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52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52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52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2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2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52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52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2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51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1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51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51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1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1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51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1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51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51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0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0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0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50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0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50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503">
      <pivotArea outline="0" collapsedLevelsAreSubtotals="1" fieldPosition="0"/>
    </format>
    <format dxfId="2450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501">
      <pivotArea dataOnly="0" labelOnly="1" fieldPosition="0">
        <references count="1">
          <reference field="0" count="0"/>
        </references>
      </pivotArea>
    </format>
    <format dxfId="245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4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49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4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49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49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49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49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49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49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49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48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4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48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48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48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48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4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48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4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48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47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47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4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4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47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47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4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4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4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47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4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46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46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46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46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46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46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46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46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46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45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45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45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45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45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45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45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45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45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45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44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44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44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44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44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44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44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44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44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44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43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43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43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43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43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43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43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3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3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43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42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2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42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2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42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42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2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2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42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1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41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41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1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1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1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41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1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41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410">
      <pivotArea outline="0" collapsedLevelsAreSubtotals="1" fieldPosition="0"/>
    </format>
    <format dxfId="24409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1" selected="0">
            <x v="1"/>
          </reference>
          <reference field="7" count="0" selected="0"/>
          <reference field="9" count="0" selected="0"/>
        </references>
      </pivotArea>
    </format>
    <format dxfId="24408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1" selected="0">
            <x v="1"/>
          </reference>
          <reference field="7" count="0" selected="0"/>
          <reference field="9" count="0" selected="0"/>
        </references>
      </pivotArea>
    </format>
    <format dxfId="2440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406">
      <pivotArea dataOnly="0" labelOnly="1" fieldPosition="0">
        <references count="1">
          <reference field="0" count="0"/>
        </references>
      </pivotArea>
    </format>
    <format dxfId="2440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40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40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40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40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40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39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39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39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39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39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39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39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39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39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39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38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38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38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38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38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38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38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38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38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38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37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37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37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3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37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37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37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37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37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37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36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36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36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36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36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36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36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36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36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36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35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35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35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35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35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35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35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35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35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35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34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34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34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34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34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34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34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34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34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34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33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33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3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3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33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33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3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3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33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32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32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2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2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32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2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32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32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2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2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1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31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1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31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31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314">
      <pivotArea dataOnly="0" labelOnly="1" fieldPosition="0">
        <references count="1">
          <reference field="0" count="0"/>
        </references>
      </pivotArea>
    </format>
    <format dxfId="2431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31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31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31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30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30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30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30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30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30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30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30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30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30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29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29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29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29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29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29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29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29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29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29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28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28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28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28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28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28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28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28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28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28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27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27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27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27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27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27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27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27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27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27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26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26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26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26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26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26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26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26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26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26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25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25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25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25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25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25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25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25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25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25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24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24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24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24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4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4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24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24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4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4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23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3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23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23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3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3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23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3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23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23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2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2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2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22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2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22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22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222">
      <pivotArea dataOnly="0" labelOnly="1" fieldPosition="0">
        <references count="1">
          <reference field="0" count="0"/>
        </references>
      </pivotArea>
    </format>
    <format dxfId="2422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22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21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21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21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21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21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21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21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21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21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21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20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20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20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20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20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20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20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20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20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20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19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19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19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19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19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19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19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19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19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19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18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18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18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18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18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18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18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18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18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18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17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17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17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17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17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17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17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17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17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17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16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16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16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16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16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16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16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16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16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16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15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15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1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15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15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15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5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5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15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15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4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14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14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14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4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4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14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4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13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13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3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3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3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13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3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13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13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130">
      <pivotArea dataOnly="0" labelOnly="1" fieldPosition="0">
        <references count="1">
          <reference field="0" count="0"/>
        </references>
      </pivotArea>
    </format>
    <format dxfId="241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1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12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12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1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12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12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12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12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12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11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11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1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11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11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11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1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1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11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11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10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10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10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10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1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10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1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1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1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10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0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09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09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0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09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09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09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09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09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09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08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08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08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08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08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408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408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408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408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408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407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407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07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407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07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407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07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07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07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407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06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406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06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406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06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06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06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406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6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6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405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405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5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5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405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5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05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405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5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5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04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4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04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404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4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4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4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404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4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404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4039">
      <pivotArea outline="0" collapsedLevelsAreSubtotals="1" fieldPosition="0"/>
    </format>
    <format dxfId="24038">
      <pivotArea outline="0" collapsedLevelsAreSubtotals="1" fieldPosition="0"/>
    </format>
    <format dxfId="2403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036">
      <pivotArea dataOnly="0" labelOnly="1" fieldPosition="0">
        <references count="1">
          <reference field="0" count="0"/>
        </references>
      </pivotArea>
    </format>
    <format dxfId="2403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03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03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03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03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03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02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02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02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02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02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02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02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02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02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02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01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01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01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01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01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01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01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01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01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01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00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00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00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00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0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400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400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00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00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00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99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99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99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99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99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99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99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99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99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99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98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98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98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98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98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98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98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98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98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98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97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97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97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97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97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97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97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97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97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97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96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96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6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6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96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96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6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6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96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6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95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95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5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5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95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5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95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95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5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5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4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94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4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94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94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944">
      <pivotArea dataOnly="0" labelOnly="1" fieldPosition="0">
        <references count="1">
          <reference field="0" count="0"/>
        </references>
      </pivotArea>
    </format>
    <format dxfId="2394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94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94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94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93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93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93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93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93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93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93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93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93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93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92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92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92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92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92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92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92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92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92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92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91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91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91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91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91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91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91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91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91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91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90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90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90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90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90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90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90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90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90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90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89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89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89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89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89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89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89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89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89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89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88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88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88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88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88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88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88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88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88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88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87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87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87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87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7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7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87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87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7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7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86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6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86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86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6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6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86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6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86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86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5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5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5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85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5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85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85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852">
      <pivotArea dataOnly="0" labelOnly="1" fieldPosition="0">
        <references count="1">
          <reference field="0" count="0"/>
        </references>
      </pivotArea>
    </format>
    <format dxfId="2385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85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84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84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84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84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84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84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84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84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84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84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83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83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83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83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83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83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83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83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83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83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82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82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82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82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82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82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82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82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82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82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81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81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81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81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81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81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81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81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81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81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80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80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80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80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80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80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80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80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80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80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79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79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79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79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79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79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79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79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79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79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78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78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78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78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78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78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8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8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78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78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7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7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77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7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77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77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7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7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77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7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76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76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6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6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6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76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6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76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76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760">
      <pivotArea dataOnly="0" labelOnly="1" fieldPosition="0">
        <references count="1">
          <reference field="0" count="0"/>
        </references>
      </pivotArea>
    </format>
    <format dxfId="2375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75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75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75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75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75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75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75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75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75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74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74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74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74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74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74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74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74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74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74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73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73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73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73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73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73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73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73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73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73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72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72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72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72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72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72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72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72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72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72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71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71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71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71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71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71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71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71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71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71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70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70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70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70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70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70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70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70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70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70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69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69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69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69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69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69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69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69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9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9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68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68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8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8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68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8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68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68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8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8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67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7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67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67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7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7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7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67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7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67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669">
      <pivotArea outline="0" collapsedLevelsAreSubtotals="1" fieldPosition="0"/>
    </format>
    <format dxfId="23668">
      <pivotArea outline="0" collapsedLevelsAreSubtotals="1" fieldPosition="0"/>
    </format>
    <format dxfId="23667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2" selected="0">
            <x v="0"/>
            <x v="1"/>
          </reference>
          <reference field="7" count="0" selected="0"/>
          <reference field="9" count="0" selected="0"/>
        </references>
      </pivotArea>
    </format>
    <format dxfId="23666">
      <pivotArea dataOnly="0" labelOnly="1" fieldPosition="0">
        <references count="1">
          <reference field="0" count="0"/>
        </references>
      </pivotArea>
    </format>
    <format dxfId="2366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66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66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66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66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66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65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65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65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65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65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65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65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65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65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65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64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64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64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64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64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64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64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64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64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64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63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63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63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63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63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63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63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63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63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63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62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62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62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62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62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62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62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62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62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62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61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61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61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61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61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61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61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61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61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61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60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60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60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60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60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60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60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60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60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60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59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59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9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9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59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59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9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9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59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9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58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58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8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8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58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8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58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58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8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8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7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57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7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57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75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2" selected="0">
            <x v="0"/>
            <x v="1"/>
          </reference>
          <reference field="7" count="0" selected="0"/>
          <reference field="9" count="0" selected="0"/>
        </references>
      </pivotArea>
    </format>
    <format dxfId="23574">
      <pivotArea dataOnly="0" labelOnly="1" fieldPosition="0">
        <references count="1">
          <reference field="0" count="0"/>
        </references>
      </pivotArea>
    </format>
    <format dxfId="2357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57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57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57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56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56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56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56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56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56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56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56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56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56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55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55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55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55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55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55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55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55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55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55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54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54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54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54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54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54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54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54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54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54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53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53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53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53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53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53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53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53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53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53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52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52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52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52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52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52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52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5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52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52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51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51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51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51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51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51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51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51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51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51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50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50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50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50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0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0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50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50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0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50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49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9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49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49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9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9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49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9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49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49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8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8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8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48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8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48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8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482">
      <pivotArea dataOnly="0" labelOnly="1" fieldPosition="0">
        <references count="1">
          <reference field="0" count="0"/>
        </references>
      </pivotArea>
    </format>
    <format dxfId="2348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48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47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47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47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47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47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47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47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47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47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47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4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46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46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46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46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4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46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46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46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46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45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45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45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45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45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45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45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45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4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45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44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44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44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44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44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44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44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44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44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44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43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43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43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43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43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43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43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43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43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43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42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42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42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42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42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42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42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42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42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42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41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41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41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41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41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41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1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1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41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41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0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0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40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0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40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40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0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0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40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40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39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39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9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9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9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39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9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39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9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390">
      <pivotArea dataOnly="0" labelOnly="1" fieldPosition="0">
        <references count="1">
          <reference field="0" count="0"/>
        </references>
      </pivotArea>
    </format>
    <format dxfId="2338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38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38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38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38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38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38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38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38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38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37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37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37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37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37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37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37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37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37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37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36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36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36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36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36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36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36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36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36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36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35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35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35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35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35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35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35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35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35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35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34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34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34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34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34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34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34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34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34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34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33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33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33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33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33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33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33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33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33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33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32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32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32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32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32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32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32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32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2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2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31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31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1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1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31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1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31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31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1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1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30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0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30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30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0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0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0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30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30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30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9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298">
      <pivotArea dataOnly="0" labelOnly="1" fieldPosition="0">
        <references count="1">
          <reference field="0" count="0"/>
        </references>
      </pivotArea>
    </format>
    <format dxfId="2329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29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29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29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29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29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29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29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28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28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28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28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28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28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28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28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28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28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27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27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27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27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27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27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27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27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27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27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26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26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26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26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26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26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26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26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26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260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25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25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25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25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25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25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25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25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25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25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24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24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24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24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24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24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24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24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24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24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23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23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23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23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23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23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23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23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23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23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2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2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22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22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2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2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22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2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22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22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1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1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21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1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21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21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1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1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1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21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0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20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20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206">
      <pivotArea dataOnly="0" labelOnly="1" fieldPosition="0">
        <references count="1">
          <reference field="0" count="0"/>
        </references>
      </pivotArea>
    </format>
    <format dxfId="2320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20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20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20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20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20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19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19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19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19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19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19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19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19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19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19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18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18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18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18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18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18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18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18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18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18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17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17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17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1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17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17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17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17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17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17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16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16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16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16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16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16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16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16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16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16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15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15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15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15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15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15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15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15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15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15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14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14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14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14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14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14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14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14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14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14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13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13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3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3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13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13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3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3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13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12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12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2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2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12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2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12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12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2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2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1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11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1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11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115">
      <pivotArea outline="0" collapsedLevelsAreSubtotals="1" fieldPosition="0"/>
    </format>
    <format dxfId="23114">
      <pivotArea outline="0" collapsedLevelsAreSubtotals="1" fieldPosition="0"/>
    </format>
    <format dxfId="2311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11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111">
      <pivotArea dataOnly="0" labelOnly="1" fieldPosition="0">
        <references count="1">
          <reference field="0" count="0"/>
        </references>
      </pivotArea>
    </format>
    <format dxfId="2311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10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10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10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10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10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10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10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10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10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10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09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09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09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09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09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09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09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09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09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09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08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08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08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08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08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08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08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08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08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08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07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07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307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307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307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307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307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307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307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307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306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306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306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306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306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306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306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306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306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306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305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05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305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05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305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05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05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05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305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05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304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04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304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04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04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04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304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4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4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304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303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3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3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303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3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03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303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3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3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03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2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02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302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2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2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2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302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2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302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02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019">
      <pivotArea dataOnly="0" labelOnly="1" fieldPosition="0">
        <references count="1">
          <reference field="0" count="0"/>
        </references>
      </pivotArea>
    </format>
    <format dxfId="230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01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01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01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01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01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01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01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01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00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00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00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00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00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00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00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00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00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00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99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99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99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99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99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99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99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9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99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99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98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98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98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98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98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98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98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98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98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98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97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97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97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97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97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97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97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97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97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97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96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96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96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96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96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96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96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96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96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96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95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95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95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95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95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95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95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95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95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5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4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94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94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4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4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94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4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94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94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4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3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93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3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93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93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3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3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3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93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3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92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92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927">
      <pivotArea dataOnly="0" labelOnly="1" fieldPosition="0">
        <references count="1">
          <reference field="0" count="0"/>
        </references>
      </pivotArea>
    </format>
    <format dxfId="2292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92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92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92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9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92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92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91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91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91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91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91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91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91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91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91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91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90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90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90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90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90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90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90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90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90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90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89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89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89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8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89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89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89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89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89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89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88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88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88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88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88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88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88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88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88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88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87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87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87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87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87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87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87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87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87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87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86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86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86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86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86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86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86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86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86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86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85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5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5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85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85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5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5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85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5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85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84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4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4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84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4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84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84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4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4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4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83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3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83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83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835">
      <pivotArea dataOnly="0" labelOnly="1" fieldPosition="0">
        <references count="1">
          <reference field="0" count="0"/>
        </references>
      </pivotArea>
    </format>
    <format dxfId="2283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83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83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83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83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82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82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82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82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82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82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82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82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82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82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81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81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81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81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81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81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81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81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81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81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80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80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80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80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80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80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80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80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80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80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79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79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797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79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79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79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79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79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79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79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78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78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78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78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78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78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78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78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78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78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77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77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77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77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77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77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77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77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77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77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76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76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76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6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6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76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76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6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6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76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5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75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75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5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5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75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5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75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75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5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4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4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74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4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74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74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743">
      <pivotArea dataOnly="0" labelOnly="1" fieldPosition="0">
        <references count="1">
          <reference field="0" count="0"/>
        </references>
      </pivotArea>
    </format>
    <format dxfId="2274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74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74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73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73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73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73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73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73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73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73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73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7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72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72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72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72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72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72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72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72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72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72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71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71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71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71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71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71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71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71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71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71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70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70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70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70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70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70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70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70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70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70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69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69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69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69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69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69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69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69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69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69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68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68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68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68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68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68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68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68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68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68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67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67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67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67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67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7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7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67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67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7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6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66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6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66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66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6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6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66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6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66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65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5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5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5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65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5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65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65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651">
      <pivotArea dataOnly="0" labelOnly="1" fieldPosition="0">
        <references count="1">
          <reference field="0" count="0"/>
        </references>
      </pivotArea>
    </format>
    <format dxfId="2265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64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64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64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64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64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64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64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64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64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64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63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63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63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63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63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6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63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63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63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63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62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62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62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62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62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62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62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62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62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62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61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61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61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61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61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61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61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61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61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61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60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60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60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60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60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60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60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60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60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60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59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59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59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59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59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59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59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59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59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59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58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58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58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58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58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58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58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8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8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58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57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7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7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57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7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57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57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7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7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57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6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56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56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6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6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6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56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6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56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60">
      <pivotArea outline="0" collapsedLevelsAreSubtotals="1" fieldPosition="0"/>
    </format>
    <format dxfId="22559">
      <pivotArea outline="0" collapsedLevelsAreSubtotals="1" fieldPosition="0"/>
    </format>
    <format dxfId="2255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55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2556">
      <pivotArea dataOnly="0" labelOnly="1" fieldPosition="0">
        <references count="1">
          <reference field="0" count="1">
            <x v="0"/>
          </reference>
        </references>
      </pivotArea>
    </format>
    <format dxfId="2255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55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55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55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55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55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54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4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2547">
      <pivotArea dataOnly="0" labelOnly="1" fieldPosition="0">
        <references count="1">
          <reference field="0" count="1">
            <x v="0"/>
          </reference>
        </references>
      </pivotArea>
    </format>
    <format dxfId="2254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54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54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54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54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54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54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3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2538">
      <pivotArea dataOnly="0" labelOnly="1" fieldPosition="0">
        <references count="1">
          <reference field="0" count="1">
            <x v="2"/>
          </reference>
        </references>
      </pivotArea>
    </format>
    <format dxfId="22537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536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53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53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53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53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53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53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2529">
      <pivotArea dataOnly="0" labelOnly="1" fieldPosition="0">
        <references count="1">
          <reference field="0" count="1">
            <x v="2"/>
          </reference>
        </references>
      </pivotArea>
    </format>
    <format dxfId="2252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52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52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52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52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52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52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52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2520">
      <pivotArea dataOnly="0" labelOnly="1" fieldPosition="0">
        <references count="1">
          <reference field="0" count="1">
            <x v="4"/>
          </reference>
        </references>
      </pivotArea>
    </format>
    <format dxfId="2251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51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51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51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51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51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51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1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2511">
      <pivotArea dataOnly="0" labelOnly="1" fieldPosition="0">
        <references count="1">
          <reference field="0" count="1">
            <x v="4"/>
          </reference>
        </references>
      </pivotArea>
    </format>
    <format dxfId="2251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50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50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50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50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50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50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0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2502">
      <pivotArea dataOnly="0" labelOnly="1" fieldPosition="0">
        <references count="1">
          <reference field="0" count="1">
            <x v="6"/>
          </reference>
        </references>
      </pivotArea>
    </format>
    <format dxfId="2250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50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499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49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497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96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49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49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2493">
      <pivotArea dataOnly="0" labelOnly="1" fieldPosition="0">
        <references count="1">
          <reference field="0" count="1">
            <x v="6"/>
          </reference>
        </references>
      </pivotArea>
    </format>
    <format dxfId="2249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49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49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48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48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8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48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48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2484">
      <pivotArea dataOnly="0" labelOnly="1" fieldPosition="0">
        <references count="1">
          <reference field="0" count="1">
            <x v="8"/>
          </reference>
        </references>
      </pivotArea>
    </format>
    <format dxfId="2248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48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48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480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47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7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47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47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2475">
      <pivotArea dataOnly="0" labelOnly="1" fieldPosition="0">
        <references count="1">
          <reference field="0" count="1">
            <x v="8"/>
          </reference>
        </references>
      </pivotArea>
    </format>
    <format dxfId="2247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47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47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47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47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6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46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467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2466">
      <pivotArea dataOnly="0" labelOnly="1" fieldPosition="0">
        <references count="1">
          <reference field="0" count="1">
            <x v="10"/>
          </reference>
        </references>
      </pivotArea>
    </format>
    <format dxfId="22465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46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46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46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461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60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45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45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2457">
      <pivotArea dataOnly="0" labelOnly="1" fieldPosition="0">
        <references count="1">
          <reference field="0" count="1">
            <x v="10"/>
          </reference>
        </references>
      </pivotArea>
    </format>
    <format dxfId="2245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45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45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45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45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5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45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44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448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44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44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44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444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443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44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44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44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439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22438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437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43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435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43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433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22432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431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43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429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42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42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426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42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424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42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42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42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42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419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41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417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41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41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41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413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41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41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41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409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0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40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406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40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404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40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40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01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40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39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39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39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39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39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394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39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39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391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39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389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388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387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38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38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38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38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38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38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38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37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37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3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37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37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37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37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37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37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370">
      <pivotArea dataOnly="0" labelOnly="1" fieldPosition="0">
        <references count="1">
          <reference field="0" count="0"/>
        </references>
      </pivotArea>
    </format>
    <format dxfId="2236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36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36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36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36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36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36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36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36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36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35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35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35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35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35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35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35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35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35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35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34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34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34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34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34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34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34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34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34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34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33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33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33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33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33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33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33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33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33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33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32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32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32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32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32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32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32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32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32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32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31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31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31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31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31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31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31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31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31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31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30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30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30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30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30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30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30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30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30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30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29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29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9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9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29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9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29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29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9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9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28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8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28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28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8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8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8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28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8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28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7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278">
      <pivotArea dataOnly="0" labelOnly="1" fieldPosition="0">
        <references count="1">
          <reference field="0" count="0"/>
        </references>
      </pivotArea>
    </format>
    <format dxfId="2227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27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27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27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27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27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27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27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26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26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26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26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26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26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26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26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26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26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25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25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25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25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25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25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25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25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25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25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24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24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24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24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24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24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24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24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24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240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23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23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23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23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23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23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23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23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23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23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22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22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22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22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22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22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22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22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22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22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21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21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21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21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21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21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21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21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21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21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0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0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20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20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0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0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20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20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20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20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9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9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19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9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19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19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9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9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9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19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8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18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8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186">
      <pivotArea dataOnly="0" labelOnly="1" fieldPosition="0">
        <references count="1">
          <reference field="0" count="0"/>
        </references>
      </pivotArea>
    </format>
    <format dxfId="2218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18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18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18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18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1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17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17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17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17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17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17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17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17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17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17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16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16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16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1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16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16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16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16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16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16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15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15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15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15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15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15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15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15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15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15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14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14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14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14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14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14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14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14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14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14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13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13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13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13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13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13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13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13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13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13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12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12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12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12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12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12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12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12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12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12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11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11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1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1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11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11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1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1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11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1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10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10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0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0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10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0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10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10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0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0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9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09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9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09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9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094">
      <pivotArea dataOnly="0" labelOnly="1" fieldPosition="0">
        <references count="1">
          <reference field="0" count="0"/>
        </references>
      </pivotArea>
    </format>
    <format dxfId="2209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09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09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09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08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08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08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08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08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08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08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08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08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08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07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07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07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07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07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07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07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07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07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0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06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206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206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206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206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206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206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206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206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206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205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205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205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205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205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205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205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205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205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205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204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204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204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204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204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204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204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204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04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204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03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203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03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03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03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203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03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203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03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203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02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02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02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202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2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2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202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202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2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201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1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01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201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1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1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01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1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01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201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0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0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0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200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0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200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003">
      <pivotArea outline="0" collapsedLevelsAreSubtotals="1" fieldPosition="0"/>
    </format>
    <format dxfId="2200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001">
      <pivotArea dataOnly="0" labelOnly="1" fieldPosition="0">
        <references count="1">
          <reference field="0" count="0"/>
        </references>
      </pivotArea>
    </format>
    <format dxfId="220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9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99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9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99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99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99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99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99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99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99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98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9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98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98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98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98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9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98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9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98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97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97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9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9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97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197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9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19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9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97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9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196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96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196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96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196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196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196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96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96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195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95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195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95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95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95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95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195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95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195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94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94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94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94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194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94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94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94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94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94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93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93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193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93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93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93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93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3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3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93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192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2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92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2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92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92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2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2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92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1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91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191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1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1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1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91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1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91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10">
      <pivotArea outline="0" collapsedLevelsAreSubtotals="1" fieldPosition="0"/>
    </format>
    <format dxfId="2190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908">
      <pivotArea dataOnly="0" labelOnly="1" fieldPosition="0">
        <references count="1">
          <reference field="0" count="1">
            <x v="0"/>
          </reference>
        </references>
      </pivotArea>
    </format>
    <format dxfId="2190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90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9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90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90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90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90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90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899">
      <pivotArea dataOnly="0" labelOnly="1" fieldPosition="0">
        <references count="1">
          <reference field="0" count="1">
            <x v="0"/>
          </reference>
        </references>
      </pivotArea>
    </format>
    <format dxfId="2189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8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89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89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9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9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9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89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1890">
      <pivotArea dataOnly="0" labelOnly="1" fieldPosition="0">
        <references count="1">
          <reference field="0" count="1">
            <x v="2"/>
          </reference>
        </references>
      </pivotArea>
    </format>
    <format dxfId="2188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88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88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88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8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8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8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88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1881">
      <pivotArea dataOnly="0" labelOnly="1" fieldPosition="0">
        <references count="1">
          <reference field="0" count="1">
            <x v="2"/>
          </reference>
        </references>
      </pivotArea>
    </format>
    <format dxfId="21880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87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87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87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7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7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7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87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872">
      <pivotArea dataOnly="0" labelOnly="1" fieldPosition="0">
        <references count="1">
          <reference field="0" count="1">
            <x v="4"/>
          </reference>
        </references>
      </pivotArea>
    </format>
    <format dxfId="2187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87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86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86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6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86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86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86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863">
      <pivotArea dataOnly="0" labelOnly="1" fieldPosition="0">
        <references count="1">
          <reference field="0" count="1">
            <x v="4"/>
          </reference>
        </references>
      </pivotArea>
    </format>
    <format dxfId="2186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86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86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85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5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85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85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85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1854">
      <pivotArea dataOnly="0" labelOnly="1" fieldPosition="0">
        <references count="1">
          <reference field="0" count="1">
            <x v="6"/>
          </reference>
        </references>
      </pivotArea>
    </format>
    <format dxfId="2185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85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851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85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4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4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4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84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1845">
      <pivotArea dataOnly="0" labelOnly="1" fieldPosition="0">
        <references count="1">
          <reference field="0" count="1">
            <x v="6"/>
          </reference>
        </references>
      </pivotArea>
    </format>
    <format dxfId="2184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84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842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84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40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3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3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83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1836">
      <pivotArea dataOnly="0" labelOnly="1" fieldPosition="0">
        <references count="1">
          <reference field="0" count="1">
            <x v="8"/>
          </reference>
        </references>
      </pivotArea>
    </format>
    <format dxfId="2183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83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83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83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3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3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2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82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1827">
      <pivotArea dataOnly="0" labelOnly="1" fieldPosition="0">
        <references count="1">
          <reference field="0" count="1">
            <x v="8"/>
          </reference>
        </references>
      </pivotArea>
    </format>
    <format dxfId="2182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82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82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823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2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2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2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81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818">
      <pivotArea dataOnly="0" labelOnly="1" fieldPosition="0">
        <references count="1">
          <reference field="0" count="1">
            <x v="10"/>
          </reference>
        </references>
      </pivotArea>
    </format>
    <format dxfId="2181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81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81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81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1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1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1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810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809">
      <pivotArea dataOnly="0" labelOnly="1" fieldPosition="0">
        <references count="1">
          <reference field="0" count="1">
            <x v="10"/>
          </reference>
        </references>
      </pivotArea>
    </format>
    <format dxfId="21808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80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80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80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80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803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80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80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80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79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79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79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79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795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79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79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79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791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21790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789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78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1787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78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785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21784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783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78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1781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78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779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778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77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776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77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77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77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772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771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77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76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76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76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76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765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764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763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76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76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760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75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758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757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75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75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75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753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75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75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750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74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748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747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74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74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74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743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74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74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740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739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73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73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73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73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734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73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73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73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73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72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72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727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72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72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72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72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722">
      <pivotArea dataOnly="0" labelOnly="1" fieldPosition="0">
        <references count="1">
          <reference field="0" count="0"/>
        </references>
      </pivotArea>
    </format>
    <format dxfId="2172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72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71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71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71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71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71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71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71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71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71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71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70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70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70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70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70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70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70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70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70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70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69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69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69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69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169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69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169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69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69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69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168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68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168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68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168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168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168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68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68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168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67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167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67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67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67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67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167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67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167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67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66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66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66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166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66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66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66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66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66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66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65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165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6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65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65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65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5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5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65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165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4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64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64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64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4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4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64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4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63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163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3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3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3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63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3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63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63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630">
      <pivotArea dataOnly="0" labelOnly="1" fieldPosition="0">
        <references count="1">
          <reference field="0" count="0"/>
        </references>
      </pivotArea>
    </format>
    <format dxfId="216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6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62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62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6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62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62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62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62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62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61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61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6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61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61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61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6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6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61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61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60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60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60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60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6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60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16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6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16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60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5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59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159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5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159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59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159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159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159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59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58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158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58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158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58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58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58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58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158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58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157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57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57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57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57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157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57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57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57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57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56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56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56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156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56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56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56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56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6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6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55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155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5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5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55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5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55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55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5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5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54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4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54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154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4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4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4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54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4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54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53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538">
      <pivotArea dataOnly="0" labelOnly="1" fieldPosition="0">
        <references count="1">
          <reference field="0" count="0"/>
        </references>
      </pivotArea>
    </format>
    <format dxfId="2153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53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53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53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53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53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53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53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52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52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52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52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52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52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52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52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52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52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51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51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51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51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51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51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51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51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151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51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150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50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50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50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150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50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150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50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150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1500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149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49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49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149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49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149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49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49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49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49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148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48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148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48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48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48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48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148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48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48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47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47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47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47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47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147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47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47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47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47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6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6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46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146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6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6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46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6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46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46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5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5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45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5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45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145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5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5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5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45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4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44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44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446">
      <pivotArea dataOnly="0" labelOnly="1" fieldPosition="0">
        <references count="1">
          <reference field="0" count="0"/>
        </references>
      </pivotArea>
    </format>
    <format dxfId="2144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44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44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44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44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44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43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43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43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43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43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43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43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43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43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43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42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42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42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42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42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42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42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42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42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42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141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41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141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41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41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41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141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41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141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41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140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140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140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40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40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140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40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140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40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40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39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39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139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39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139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39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39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39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39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139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38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38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38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38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38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38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38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138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38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38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37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37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7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7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37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137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7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7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37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7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36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36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6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6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36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6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36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136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6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6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5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35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5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35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55">
      <pivotArea outline="0" collapsedLevelsAreSubtotals="1" fieldPosition="0"/>
    </format>
    <format dxfId="21354">
      <pivotArea outline="0" collapsedLevelsAreSubtotals="1" fieldPosition="0"/>
    </format>
    <format dxfId="2135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35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35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35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34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3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347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46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45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4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4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4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41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40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39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33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337">
      <pivotArea dataOnly="0" labelOnly="1" fieldPosition="0">
        <references count="1">
          <reference field="0" count="1">
            <x v="0"/>
          </reference>
        </references>
      </pivotArea>
    </format>
    <format dxfId="2133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33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33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33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33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33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33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2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328">
      <pivotArea dataOnly="0" labelOnly="1" fieldPosition="0">
        <references count="1">
          <reference field="0" count="1">
            <x v="0"/>
          </reference>
        </references>
      </pivotArea>
    </format>
    <format dxfId="213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32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32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32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32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32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32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32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1319">
      <pivotArea dataOnly="0" labelOnly="1" fieldPosition="0">
        <references count="1">
          <reference field="0" count="1">
            <x v="2"/>
          </reference>
        </references>
      </pivotArea>
    </format>
    <format dxfId="2131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31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31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31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31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31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31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31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1310">
      <pivotArea dataOnly="0" labelOnly="1" fieldPosition="0">
        <references count="1">
          <reference field="0" count="1">
            <x v="2"/>
          </reference>
        </references>
      </pivotArea>
    </format>
    <format dxfId="2130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30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30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30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30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30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30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30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301">
      <pivotArea dataOnly="0" labelOnly="1" fieldPosition="0">
        <references count="1">
          <reference field="0" count="1">
            <x v="4"/>
          </reference>
        </references>
      </pivotArea>
    </format>
    <format dxfId="2130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29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29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29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29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29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29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29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292">
      <pivotArea dataOnly="0" labelOnly="1" fieldPosition="0">
        <references count="1">
          <reference field="0" count="1">
            <x v="4"/>
          </reference>
        </references>
      </pivotArea>
    </format>
    <format dxfId="2129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29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28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28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28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28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28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28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1283">
      <pivotArea dataOnly="0" labelOnly="1" fieldPosition="0">
        <references count="1">
          <reference field="0" count="1">
            <x v="6"/>
          </reference>
        </references>
      </pivotArea>
    </format>
    <format dxfId="2128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28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28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27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27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27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27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27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1274">
      <pivotArea dataOnly="0" labelOnly="1" fieldPosition="0">
        <references count="1">
          <reference field="0" count="1">
            <x v="6"/>
          </reference>
        </references>
      </pivotArea>
    </format>
    <format dxfId="2127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27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271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27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26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26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26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26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1265">
      <pivotArea dataOnly="0" labelOnly="1" fieldPosition="0">
        <references count="1">
          <reference field="0" count="1">
            <x v="8"/>
          </reference>
        </references>
      </pivotArea>
    </format>
    <format dxfId="2126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26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26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26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26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25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25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25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1256">
      <pivotArea dataOnly="0" labelOnly="1" fieldPosition="0">
        <references count="1">
          <reference field="0" count="1">
            <x v="8"/>
          </reference>
        </references>
      </pivotArea>
    </format>
    <format dxfId="2125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25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25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25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25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25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24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24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247">
      <pivotArea dataOnly="0" labelOnly="1" fieldPosition="0">
        <references count="1">
          <reference field="0" count="1">
            <x v="10"/>
          </reference>
        </references>
      </pivotArea>
    </format>
    <format dxfId="2124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24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24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24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24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24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24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23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1238">
      <pivotArea dataOnly="0" labelOnly="1" fieldPosition="0">
        <references count="1">
          <reference field="0" count="1">
            <x v="10"/>
          </reference>
        </references>
      </pivotArea>
    </format>
    <format dxfId="2123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23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23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23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23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23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23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230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229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22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22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22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225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224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22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22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22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220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219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218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1217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21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215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214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213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1212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21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21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209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20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207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20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20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20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203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202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20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200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19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19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19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196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19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194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19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19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191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19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189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188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187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186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18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184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18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18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181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18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179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178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177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17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17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174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17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172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171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170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16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16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1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16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16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16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16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16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16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16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1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158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15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15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15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15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153">
      <pivotArea dataOnly="0" labelOnly="1" fieldPosition="0">
        <references count="1">
          <reference field="0" count="0"/>
        </references>
      </pivotArea>
    </format>
    <format dxfId="2115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15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15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14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14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14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14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14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14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14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14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14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14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13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13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13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13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1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13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13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13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13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13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12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12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12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112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12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112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12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12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12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112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11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111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11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111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111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11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11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111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11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111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10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10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10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10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110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10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110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10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10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10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09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109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09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09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09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09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09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09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09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109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08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08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08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108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8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8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108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108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8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8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107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7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07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107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7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7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07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7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07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107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6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6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6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106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6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106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06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062">
      <pivotArea dataOnly="0" labelOnly="1" fieldPosition="0">
        <references count="1">
          <reference field="0" count="0"/>
        </references>
      </pivotArea>
    </format>
    <format dxfId="2106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06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05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05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05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05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05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05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05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05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05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05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04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04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04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04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04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04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04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04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04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04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03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03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03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103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103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103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103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103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103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103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102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102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102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102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102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102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102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102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102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102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101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101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101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101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101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101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101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101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101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01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100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00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100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00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00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100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100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00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100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00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099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99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99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99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99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9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9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99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099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9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8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98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8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98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98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8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8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98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8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98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097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7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7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7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97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7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97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7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971">
      <pivotArea dataOnly="0" labelOnly="1" fieldPosition="0">
        <references count="1">
          <reference field="0" count="0"/>
        </references>
      </pivotArea>
    </format>
    <format dxfId="2097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96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96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96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96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96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96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96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96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96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96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95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95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95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95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95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9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95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95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95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95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94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94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94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94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94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09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94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094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94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94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93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093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93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093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93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093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93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93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93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093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92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092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92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92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92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92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092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92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092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92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91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91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91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091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91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91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91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91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91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91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90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090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90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90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90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90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0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90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90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090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9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9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89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9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89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89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9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9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89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9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88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088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8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8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8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88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8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88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8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880">
      <pivotArea dataOnly="0" labelOnly="1" fieldPosition="0">
        <references count="1">
          <reference field="0" count="0"/>
        </references>
      </pivotArea>
    </format>
    <format dxfId="2087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87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87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87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87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87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87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87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87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87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86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86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86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86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86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86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86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86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86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86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85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85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85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85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85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85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085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85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085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85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84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84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084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84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084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84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084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84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84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84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083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83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083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83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83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83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83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083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83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083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82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82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82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82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082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82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82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82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82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82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81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81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081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81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81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81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81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1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1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81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080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0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0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80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0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80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80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0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0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80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9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79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079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9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9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9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79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9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79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90">
      <pivotArea outline="0" collapsedLevelsAreSubtotals="1" fieldPosition="0"/>
    </format>
    <format dxfId="20789">
      <pivotArea outline="0" collapsedLevelsAreSubtotals="1" fieldPosition="0"/>
    </format>
    <format dxfId="207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78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78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78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78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783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82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8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8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7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78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77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76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7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774">
      <pivotArea dataOnly="0" labelOnly="1" fieldPosition="0">
        <references count="1">
          <reference field="0" count="1">
            <x v="0"/>
          </reference>
        </references>
      </pivotArea>
    </format>
    <format dxfId="2077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77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77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77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76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76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76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6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765">
      <pivotArea dataOnly="0" labelOnly="1" fieldPosition="0">
        <references count="1">
          <reference field="0" count="1">
            <x v="0"/>
          </reference>
        </references>
      </pivotArea>
    </format>
    <format dxfId="2076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76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76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76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76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75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75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5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0756">
      <pivotArea dataOnly="0" labelOnly="1" fieldPosition="0">
        <references count="1">
          <reference field="0" count="1">
            <x v="2"/>
          </reference>
        </references>
      </pivotArea>
    </format>
    <format dxfId="20755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754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75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75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75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75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74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74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0747">
      <pivotArea dataOnly="0" labelOnly="1" fieldPosition="0">
        <references count="1">
          <reference field="0" count="1">
            <x v="2"/>
          </reference>
        </references>
      </pivotArea>
    </format>
    <format dxfId="20746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745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7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74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74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741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74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739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738">
      <pivotArea dataOnly="0" labelOnly="1" fieldPosition="0">
        <references count="1">
          <reference field="0" count="1">
            <x v="4"/>
          </reference>
        </references>
      </pivotArea>
    </format>
    <format dxfId="2073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73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73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734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73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73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73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3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729">
      <pivotArea dataOnly="0" labelOnly="1" fieldPosition="0">
        <references count="1">
          <reference field="0" count="1">
            <x v="4"/>
          </reference>
        </references>
      </pivotArea>
    </format>
    <format dxfId="2072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72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72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72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72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72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72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2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0720">
      <pivotArea dataOnly="0" labelOnly="1" fieldPosition="0">
        <references count="1">
          <reference field="0" count="1">
            <x v="6"/>
          </reference>
        </references>
      </pivotArea>
    </format>
    <format dxfId="2071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71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71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71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715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714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71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71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0711">
      <pivotArea dataOnly="0" labelOnly="1" fieldPosition="0">
        <references count="1">
          <reference field="0" count="1">
            <x v="6"/>
          </reference>
        </references>
      </pivotArea>
    </format>
    <format dxfId="2071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70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708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70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706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705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70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70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0702">
      <pivotArea dataOnly="0" labelOnly="1" fieldPosition="0">
        <references count="1">
          <reference field="0" count="1">
            <x v="8"/>
          </reference>
        </references>
      </pivotArea>
    </format>
    <format dxfId="2070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70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6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69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69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69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69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69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0693">
      <pivotArea dataOnly="0" labelOnly="1" fieldPosition="0">
        <references count="1">
          <reference field="0" count="1">
            <x v="8"/>
          </reference>
        </references>
      </pivotArea>
    </format>
    <format dxfId="2069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69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69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68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68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68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68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68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684">
      <pivotArea dataOnly="0" labelOnly="1" fieldPosition="0">
        <references count="1">
          <reference field="0" count="1">
            <x v="10"/>
          </reference>
        </references>
      </pivotArea>
    </format>
    <format dxfId="20683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68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68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68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679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678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67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676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675">
      <pivotArea dataOnly="0" labelOnly="1" fieldPosition="0">
        <references count="1">
          <reference field="0" count="1">
            <x v="10"/>
          </reference>
        </references>
      </pivotArea>
    </format>
    <format dxfId="20674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67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67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671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670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669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66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667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666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66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66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66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662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661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66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65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65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657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656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655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654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65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652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651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650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649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64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64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646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64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644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64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64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64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64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639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63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637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63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63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63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633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63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63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63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629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62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62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626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62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624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62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62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621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62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61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61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61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61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61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614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61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61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611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61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609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608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607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60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60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60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60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60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60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60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59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9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59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59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59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59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59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59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9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590">
      <pivotArea dataOnly="0" labelOnly="1" fieldPosition="0">
        <references count="1">
          <reference field="0" count="0"/>
        </references>
      </pivotArea>
    </format>
    <format dxfId="2058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58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58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58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58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58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58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58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58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58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57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57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57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57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57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57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57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57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57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57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56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56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56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56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56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56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056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56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056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56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55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55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055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55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055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55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055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55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55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55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054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54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054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54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54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54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54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054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54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054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53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53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53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53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053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53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53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53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53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53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52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52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052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52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52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52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52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2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2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52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051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1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1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51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1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51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51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1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1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51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0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50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050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0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0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0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50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0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50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50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499">
      <pivotArea dataOnly="0" labelOnly="1" fieldPosition="0">
        <references count="1">
          <reference field="0" count="0"/>
        </references>
      </pivotArea>
    </format>
    <format dxfId="2049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49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49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49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49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49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49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49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49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48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48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48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48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48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48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48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48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48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48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47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47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47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47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47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47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47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047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47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047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46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46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46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046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46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046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46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046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46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46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45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045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45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045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45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45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45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45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045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45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044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44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44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44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44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044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44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44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44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44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43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43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43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043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43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43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43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43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3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3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42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042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2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2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42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2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42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42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2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2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41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1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41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041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1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1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1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41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1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41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0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408">
      <pivotArea dataOnly="0" labelOnly="1" fieldPosition="0">
        <references count="1">
          <reference field="0" count="0"/>
        </references>
      </pivotArea>
    </format>
    <format dxfId="2040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40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40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40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40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40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40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40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39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39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39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39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39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39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39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39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39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39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38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38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38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38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38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38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38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38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038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38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037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37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37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37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037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37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037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37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037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37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36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36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036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36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036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36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36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36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36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036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35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035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35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35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35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35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035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35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35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35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34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4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34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4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034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4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34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4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34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4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3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33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033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3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3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33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3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33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33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3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2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32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2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32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032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2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2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2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32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2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31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1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317">
      <pivotArea dataOnly="0" labelOnly="1" fieldPosition="0">
        <references count="1">
          <reference field="0" count="0"/>
        </references>
      </pivotArea>
    </format>
    <format dxfId="2031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31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31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31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31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31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31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30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30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30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30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30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30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30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30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30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30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29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29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29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29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29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29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29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29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29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029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28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028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28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28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28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028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28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028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28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028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27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27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27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027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27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027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27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27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27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27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026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26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026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26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6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26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6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026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6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26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5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25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5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25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5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025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5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25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5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25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4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4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24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024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4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4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24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4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24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24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3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3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23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3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23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023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3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3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3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23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2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22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27">
      <pivotArea outline="0" collapsedLevelsAreSubtotals="1" fieldPosition="0"/>
    </format>
    <format dxfId="20226">
      <pivotArea outline="0" collapsedLevelsAreSubtotals="1" fieldPosition="0"/>
    </format>
    <format dxfId="2022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22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22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22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22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220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19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1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1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1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1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1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1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12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211">
      <pivotArea dataOnly="0" labelOnly="1" fieldPosition="0">
        <references count="1">
          <reference field="0" count="1">
            <x v="0"/>
          </reference>
        </references>
      </pivotArea>
    </format>
    <format dxfId="2021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20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20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20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20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0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0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03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202">
      <pivotArea dataOnly="0" labelOnly="1" fieldPosition="0">
        <references count="1">
          <reference field="0" count="1">
            <x v="0"/>
          </reference>
        </references>
      </pivotArea>
    </format>
    <format dxfId="2020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20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19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19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9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9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9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94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0193">
      <pivotArea dataOnly="0" labelOnly="1" fieldPosition="0">
        <references count="1">
          <reference field="0" count="1">
            <x v="2"/>
          </reference>
        </references>
      </pivotArea>
    </format>
    <format dxfId="20192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191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19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18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88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8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8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18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20184">
      <pivotArea dataOnly="0" labelOnly="1" fieldPosition="0">
        <references count="1">
          <reference field="0" count="1">
            <x v="2"/>
          </reference>
        </references>
      </pivotArea>
    </format>
    <format dxfId="20183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182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18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018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79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78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7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017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175">
      <pivotArea dataOnly="0" labelOnly="1" fieldPosition="0">
        <references count="1">
          <reference field="0" count="1">
            <x v="4"/>
          </reference>
        </references>
      </pivotArea>
    </format>
    <format dxfId="2017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17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1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17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7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16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16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6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166">
      <pivotArea dataOnly="0" labelOnly="1" fieldPosition="0">
        <references count="1">
          <reference field="0" count="1">
            <x v="4"/>
          </reference>
        </references>
      </pivotArea>
    </format>
    <format dxfId="2016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16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16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016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6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016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015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5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0157">
      <pivotArea dataOnly="0" labelOnly="1" fieldPosition="0">
        <references count="1">
          <reference field="0" count="1">
            <x v="6"/>
          </reference>
        </references>
      </pivotArea>
    </format>
    <format dxfId="2015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15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154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153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52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51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5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149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20148">
      <pivotArea dataOnly="0" labelOnly="1" fieldPosition="0">
        <references count="1">
          <reference field="0" count="1">
            <x v="6"/>
          </reference>
        </references>
      </pivotArea>
    </format>
    <format dxfId="2014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14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145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0144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43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42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4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014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0139">
      <pivotArea dataOnly="0" labelOnly="1" fieldPosition="0">
        <references count="1">
          <reference field="0" count="1">
            <x v="8"/>
          </reference>
        </references>
      </pivotArea>
    </format>
    <format dxfId="2013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13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13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13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3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3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3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13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20130">
      <pivotArea dataOnly="0" labelOnly="1" fieldPosition="0">
        <references count="1">
          <reference field="0" count="1">
            <x v="8"/>
          </reference>
        </references>
      </pivotArea>
    </format>
    <format dxfId="2012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12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12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012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2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2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2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0122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121">
      <pivotArea dataOnly="0" labelOnly="1" fieldPosition="0">
        <references count="1">
          <reference field="0" count="1">
            <x v="10"/>
          </reference>
        </references>
      </pivotArea>
    </format>
    <format dxfId="2012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11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11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11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16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1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1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13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112">
      <pivotArea dataOnly="0" labelOnly="1" fieldPosition="0">
        <references count="1">
          <reference field="0" count="1">
            <x v="10"/>
          </reference>
        </references>
      </pivotArea>
    </format>
    <format dxfId="2011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11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10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0108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0107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0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0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04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103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10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10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10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09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098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09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009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009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0094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093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092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091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09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089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088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087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20086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008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0084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083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08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081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08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07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07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7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076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07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0074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07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07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07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70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069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068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06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06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065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6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63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06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06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006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0059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05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5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5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055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05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053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05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05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5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4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04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04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004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04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044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4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4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04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04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039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03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03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03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3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03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03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003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003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003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002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2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027">
      <pivotArea dataOnly="0" labelOnly="1" fieldPosition="0">
        <references count="1">
          <reference field="0" count="0"/>
        </references>
      </pivotArea>
    </format>
    <format dxfId="2002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02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02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02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0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02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02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01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01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01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01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01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01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01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01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01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01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00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00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00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00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00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00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00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00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000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000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99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999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99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9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99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999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99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999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99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999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98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98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98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998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98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998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98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98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98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98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997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97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997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97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7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97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7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997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7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97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6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96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6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96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6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996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6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96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6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96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5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5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95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995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5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5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95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5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95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95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4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4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94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4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94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994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4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4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4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94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3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93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93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9936">
      <pivotArea dataOnly="0" labelOnly="1" fieldPosition="0">
        <references count="1">
          <reference field="0" count="0"/>
        </references>
      </pivotArea>
    </format>
    <format dxfId="1993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93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93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93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93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93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92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92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92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92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92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92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92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92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92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92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91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91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91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91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91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91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91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91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91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91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990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90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990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90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9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90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990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90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990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90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989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89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89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89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989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89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989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89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89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89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88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988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88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988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88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8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88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8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988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8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87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7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87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7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87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7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987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7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87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7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86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6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6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86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986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6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6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86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6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86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85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5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5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85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5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85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985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5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5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5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84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4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84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4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9845">
      <pivotArea dataOnly="0" labelOnly="1" fieldPosition="0">
        <references count="1">
          <reference field="0" count="0"/>
        </references>
      </pivotArea>
    </format>
    <format dxfId="1984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84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84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84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84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83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83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83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83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83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83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83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83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83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83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82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82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82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82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82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82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82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82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82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82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81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981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81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981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81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81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81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981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81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981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80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980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80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80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80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980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80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980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80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80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79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79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979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79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979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79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9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79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9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979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8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78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8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78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8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78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8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978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8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78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7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77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7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7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77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977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7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7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77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7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76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76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6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6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76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6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76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976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6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6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5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75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5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75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5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9754">
      <pivotArea dataOnly="0" labelOnly="1" fieldPosition="0">
        <references count="1">
          <reference field="0" count="0"/>
        </references>
      </pivotArea>
    </format>
    <format dxfId="1975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75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75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7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74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74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74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74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74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74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74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74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74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74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73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73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73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73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73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73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73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73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73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73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72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72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972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72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972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72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72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72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972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72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971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71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971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71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71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71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971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71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971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71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70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70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70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970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70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970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70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0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70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0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969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9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69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9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69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9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69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9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969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68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8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68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8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8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68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968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8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8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68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7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67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67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7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7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67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7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67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967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7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6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6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66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6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66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64">
      <pivotArea outline="0" collapsedLevelsAreSubtotals="1" fieldPosition="0"/>
    </format>
    <format dxfId="19663">
      <pivotArea outline="0" collapsedLevelsAreSubtotals="1" fieldPosition="0"/>
    </format>
    <format dxfId="1966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66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66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65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65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657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656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65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65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65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65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651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650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64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648">
      <pivotArea dataOnly="0" labelOnly="1" fieldPosition="0">
        <references count="1">
          <reference field="0" count="1">
            <x v="0"/>
          </reference>
        </references>
      </pivotArea>
    </format>
    <format dxfId="196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64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64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64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64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4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4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4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639">
      <pivotArea dataOnly="0" labelOnly="1" fieldPosition="0">
        <references count="1">
          <reference field="0" count="1">
            <x v="0"/>
          </reference>
        </references>
      </pivotArea>
    </format>
    <format dxfId="196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63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63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63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63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3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3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3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9630">
      <pivotArea dataOnly="0" labelOnly="1" fieldPosition="0">
        <references count="1">
          <reference field="0" count="1">
            <x v="2"/>
          </reference>
        </references>
      </pivotArea>
    </format>
    <format dxfId="1962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62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62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62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62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2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2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62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9621">
      <pivotArea dataOnly="0" labelOnly="1" fieldPosition="0">
        <references count="1">
          <reference field="0" count="1">
            <x v="2"/>
          </reference>
        </references>
      </pivotArea>
    </format>
    <format dxfId="19620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61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61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61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61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1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1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61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612">
      <pivotArea dataOnly="0" labelOnly="1" fieldPosition="0">
        <references count="1">
          <reference field="0" count="1">
            <x v="4"/>
          </reference>
        </references>
      </pivotArea>
    </format>
    <format dxfId="1961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61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60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60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60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60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60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0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603">
      <pivotArea dataOnly="0" labelOnly="1" fieldPosition="0">
        <references count="1">
          <reference field="0" count="1">
            <x v="4"/>
          </reference>
        </references>
      </pivotArea>
    </format>
    <format dxfId="1960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60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60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59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59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59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59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9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9594">
      <pivotArea dataOnly="0" labelOnly="1" fieldPosition="0">
        <references count="1">
          <reference field="0" count="1">
            <x v="6"/>
          </reference>
        </references>
      </pivotArea>
    </format>
    <format dxfId="1959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59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591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59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58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8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8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58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9585">
      <pivotArea dataOnly="0" labelOnly="1" fieldPosition="0">
        <references count="1">
          <reference field="0" count="1">
            <x v="6"/>
          </reference>
        </references>
      </pivotArea>
    </format>
    <format dxfId="1958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58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582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58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580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7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7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57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9576">
      <pivotArea dataOnly="0" labelOnly="1" fieldPosition="0">
        <references count="1">
          <reference field="0" count="1">
            <x v="8"/>
          </reference>
        </references>
      </pivotArea>
    </format>
    <format dxfId="1957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57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57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57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57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7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6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56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9567">
      <pivotArea dataOnly="0" labelOnly="1" fieldPosition="0">
        <references count="1">
          <reference field="0" count="1">
            <x v="8"/>
          </reference>
        </references>
      </pivotArea>
    </format>
    <format dxfId="1956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56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56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563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56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6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6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55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558">
      <pivotArea dataOnly="0" labelOnly="1" fieldPosition="0">
        <references count="1">
          <reference field="0" count="1">
            <x v="10"/>
          </reference>
        </references>
      </pivotArea>
    </format>
    <format dxfId="1955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55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55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55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55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5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5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50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549">
      <pivotArea dataOnly="0" labelOnly="1" fieldPosition="0">
        <references count="1">
          <reference field="0" count="1">
            <x v="10"/>
          </reference>
        </references>
      </pivotArea>
    </format>
    <format dxfId="19548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54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54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54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54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43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4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4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54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53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53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53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53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535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53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53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53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531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530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529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528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52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526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525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524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523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52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521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520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51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51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51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51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51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14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513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51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511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51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50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50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07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506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505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50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50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02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0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00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499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498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49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49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95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9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9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492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49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490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489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88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8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8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485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48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483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48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8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8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7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47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47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476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47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47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47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7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47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47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469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46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46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46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6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9464">
      <pivotArea dataOnly="0" labelOnly="1" fieldPosition="0">
        <references count="1">
          <reference field="0" count="0"/>
        </references>
      </pivotArea>
    </format>
    <format dxfId="194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46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46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46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45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45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45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45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45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45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45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45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45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45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44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44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44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44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44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44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44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44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44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44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43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43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943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43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943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43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43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43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943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43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942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42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942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42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42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42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942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42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942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42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41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41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41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941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41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941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41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1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41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1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940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0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40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0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40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0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40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0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940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0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39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9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39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9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9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39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939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9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9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39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8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38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38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8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8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38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8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38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938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8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7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7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37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7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37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7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9373">
      <pivotArea dataOnly="0" labelOnly="1" fieldPosition="0">
        <references count="1">
          <reference field="0" count="0"/>
        </references>
      </pivotArea>
    </format>
    <format dxfId="1937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37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37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36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36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3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36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36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36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36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36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36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36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35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35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35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35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3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35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35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35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35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35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34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34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34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934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3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934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34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3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34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934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33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933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33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933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33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33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33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933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33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933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32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32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32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32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932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32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932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3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2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32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1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931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1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31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1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31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1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31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1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931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0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30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0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30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0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0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30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930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0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0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29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9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29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29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9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9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29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9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29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929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8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8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8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28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8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28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8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9282">
      <pivotArea dataOnly="0" labelOnly="1" fieldPosition="0">
        <references count="1">
          <reference field="0" count="0"/>
        </references>
      </pivotArea>
    </format>
    <format dxfId="1928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28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27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27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27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27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27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27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27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27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27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27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2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26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26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26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26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2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26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26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26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26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25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25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25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25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925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25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925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25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2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25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924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24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924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24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924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24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24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24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924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24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923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23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23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23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23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923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23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923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23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23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22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22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922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22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22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22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22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2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22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2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921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1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21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1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2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1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1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21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921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1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0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20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0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20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20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0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0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20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0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20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919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9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9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9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19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9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19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9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9191">
      <pivotArea dataOnly="0" labelOnly="1" fieldPosition="0">
        <references count="1">
          <reference field="0" count="0"/>
        </references>
      </pivotArea>
    </format>
    <format dxfId="1919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18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18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18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18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18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18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18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18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18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18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17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91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17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17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17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17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17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17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17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17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16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16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1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916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16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91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16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916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16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16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15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915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915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915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915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915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915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915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915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915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914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914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914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14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914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914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914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914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914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914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13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13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13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913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13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13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13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913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3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13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2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912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2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12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2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912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2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2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12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912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1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1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11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1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11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11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1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1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11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1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10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910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0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0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0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910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0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910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01">
      <pivotArea outline="0" collapsedLevelsAreSubtotals="1" fieldPosition="0"/>
    </format>
    <format dxfId="19100">
      <pivotArea outline="0" collapsedLevelsAreSubtotals="1" fieldPosition="0"/>
    </format>
    <format dxfId="1909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09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09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09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09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094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093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09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09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09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089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088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087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08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085">
      <pivotArea dataOnly="0" labelOnly="1" fieldPosition="0">
        <references count="1">
          <reference field="0" count="1">
            <x v="0"/>
          </reference>
        </references>
      </pivotArea>
    </format>
    <format dxfId="190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08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08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08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8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7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7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7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076">
      <pivotArea dataOnly="0" labelOnly="1" fieldPosition="0">
        <references count="1">
          <reference field="0" count="1">
            <x v="0"/>
          </reference>
        </references>
      </pivotArea>
    </format>
    <format dxfId="1907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07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07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907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7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7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6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6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9067">
      <pivotArea dataOnly="0" labelOnly="1" fieldPosition="0">
        <references count="1">
          <reference field="0" count="1">
            <x v="2"/>
          </reference>
        </references>
      </pivotArea>
    </format>
    <format dxfId="19066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065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0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06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6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61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6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05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9058">
      <pivotArea dataOnly="0" labelOnly="1" fieldPosition="0">
        <references count="1">
          <reference field="0" count="1">
            <x v="2"/>
          </reference>
        </references>
      </pivotArea>
    </format>
    <format dxfId="19057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056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05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905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5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5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5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905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049">
      <pivotArea dataOnly="0" labelOnly="1" fieldPosition="0">
        <references count="1">
          <reference field="0" count="1">
            <x v="4"/>
          </reference>
        </references>
      </pivotArea>
    </format>
    <format dxfId="1904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04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0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04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4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04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04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4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040">
      <pivotArea dataOnly="0" labelOnly="1" fieldPosition="0">
        <references count="1">
          <reference field="0" count="1">
            <x v="4"/>
          </reference>
        </references>
      </pivotArea>
    </format>
    <format dxfId="1903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03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03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903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3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903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903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3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9031">
      <pivotArea dataOnly="0" labelOnly="1" fieldPosition="0">
        <references count="1">
          <reference field="0" count="1">
            <x v="6"/>
          </reference>
        </references>
      </pivotArea>
    </format>
    <format dxfId="1903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02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028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02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26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25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2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02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9022">
      <pivotArea dataOnly="0" labelOnly="1" fieldPosition="0">
        <references count="1">
          <reference field="0" count="1">
            <x v="6"/>
          </reference>
        </references>
      </pivotArea>
    </format>
    <format dxfId="1902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02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019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901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17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16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1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901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9013">
      <pivotArea dataOnly="0" labelOnly="1" fieldPosition="0">
        <references count="1">
          <reference field="0" count="1">
            <x v="8"/>
          </reference>
        </references>
      </pivotArea>
    </format>
    <format dxfId="1901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01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01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00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900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0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0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900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9004">
      <pivotArea dataOnly="0" labelOnly="1" fieldPosition="0">
        <references count="1">
          <reference field="0" count="1">
            <x v="8"/>
          </reference>
        </references>
      </pivotArea>
    </format>
    <format dxfId="1900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00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00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9000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99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9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9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996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995">
      <pivotArea dataOnly="0" labelOnly="1" fieldPosition="0">
        <references count="1">
          <reference field="0" count="1">
            <x v="10"/>
          </reference>
        </references>
      </pivotArea>
    </format>
    <format dxfId="18994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99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99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991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990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89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8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87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986">
      <pivotArea dataOnly="0" labelOnly="1" fieldPosition="0">
        <references count="1">
          <reference field="0" count="1">
            <x v="10"/>
          </reference>
        </references>
      </pivotArea>
    </format>
    <format dxfId="18985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98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98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98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981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80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7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7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97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97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97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97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973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972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97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97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96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968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967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966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965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96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963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962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961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960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95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958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957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95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955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95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95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95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51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950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94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94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94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94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94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44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943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942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941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94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3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3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37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936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935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93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93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32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3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3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92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92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927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926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25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2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2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922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92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920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919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18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1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1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91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91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913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91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91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91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0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90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90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906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90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90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90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0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901">
      <pivotArea dataOnly="0" labelOnly="1" fieldPosition="0">
        <references count="1">
          <reference field="0" count="0"/>
        </references>
      </pivotArea>
    </format>
    <format dxfId="189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8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89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8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89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89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89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89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89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89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89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88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8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88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88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88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88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8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88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8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88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87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87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8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8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87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887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8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88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8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87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8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886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86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886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86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886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86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86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86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886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85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885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85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85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85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85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885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85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885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85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4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84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4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884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4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84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4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84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4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84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3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883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3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83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3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83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3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3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83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883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2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2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82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2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82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82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2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2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82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2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81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881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1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1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1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81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1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81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81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810">
      <pivotArea dataOnly="0" labelOnly="1" fieldPosition="0">
        <references count="1">
          <reference field="0" count="0"/>
        </references>
      </pivotArea>
    </format>
    <format dxfId="188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80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80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80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80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80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80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80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80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80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79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79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7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79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79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79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7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7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79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79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78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78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78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78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78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78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87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78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878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78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77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7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877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77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877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77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877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77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77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77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876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76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876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76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76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76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76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876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76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876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75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5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75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5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875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5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75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5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75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5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74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4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874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4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74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4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74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4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4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74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873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3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3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73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3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73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73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3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3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73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2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72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872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2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2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2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72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2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72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2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719">
      <pivotArea dataOnly="0" labelOnly="1" fieldPosition="0">
        <references count="1">
          <reference field="0" count="0"/>
        </references>
      </pivotArea>
    </format>
    <format dxfId="187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1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71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71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71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71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71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71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71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70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70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70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70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70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70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70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70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70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70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69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69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69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69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69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69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69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86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69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869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68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68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68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868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68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868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68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868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68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68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67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867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67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867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67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67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67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67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867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67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866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66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66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66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66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866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66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66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66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66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5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65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5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865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5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65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5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65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5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5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64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864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4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4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64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4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64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64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4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4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63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3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63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863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3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3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3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63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3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63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2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628">
      <pivotArea dataOnly="0" labelOnly="1" fieldPosition="0">
        <references count="1">
          <reference field="0" count="0"/>
        </references>
      </pivotArea>
    </format>
    <format dxfId="186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62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62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62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62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62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62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62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61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61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61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61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61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61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61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61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61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61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60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60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60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60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60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60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60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60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860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60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859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59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59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59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859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59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859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59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859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59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58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58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858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58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858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58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58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58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58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858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57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857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57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7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57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7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857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7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57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7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56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6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56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6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856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6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56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6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56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6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5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55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855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5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5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55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5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55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55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5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4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54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4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54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854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4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4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4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54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4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53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38">
      <pivotArea outline="0" collapsedLevelsAreSubtotals="1" fieldPosition="0"/>
    </format>
    <format dxfId="18537">
      <pivotArea outline="0" collapsedLevelsAreSubtotals="1" fieldPosition="0"/>
    </format>
    <format dxfId="1853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53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53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53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53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531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530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52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52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52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526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52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52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523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522">
      <pivotArea dataOnly="0" labelOnly="1" fieldPosition="0">
        <references count="1">
          <reference field="0" count="1">
            <x v="0"/>
          </reference>
        </references>
      </pivotArea>
    </format>
    <format dxfId="1852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52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51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51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51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1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14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513">
      <pivotArea dataOnly="0" labelOnly="1" fieldPosition="0">
        <references count="1">
          <reference field="0" count="1">
            <x v="0"/>
          </reference>
        </references>
      </pivotArea>
    </format>
    <format dxfId="1851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51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51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50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50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0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0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0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8504">
      <pivotArea dataOnly="0" labelOnly="1" fieldPosition="0">
        <references count="1">
          <reference field="0" count="1">
            <x v="2"/>
          </reference>
        </references>
      </pivotArea>
    </format>
    <format dxfId="18503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502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50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50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99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98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9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49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8495">
      <pivotArea dataOnly="0" labelOnly="1" fieldPosition="0">
        <references count="1">
          <reference field="0" count="1">
            <x v="2"/>
          </reference>
        </references>
      </pivotArea>
    </format>
    <format dxfId="18494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493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4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49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90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89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8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48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486">
      <pivotArea dataOnly="0" labelOnly="1" fieldPosition="0">
        <references count="1">
          <reference field="0" count="1">
            <x v="4"/>
          </reference>
        </references>
      </pivotArea>
    </format>
    <format dxfId="1848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48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48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48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8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48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47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478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477">
      <pivotArea dataOnly="0" labelOnly="1" fieldPosition="0">
        <references count="1">
          <reference field="0" count="1">
            <x v="4"/>
          </reference>
        </references>
      </pivotArea>
    </format>
    <format dxfId="1847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47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47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473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7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47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47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469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8468">
      <pivotArea dataOnly="0" labelOnly="1" fieldPosition="0">
        <references count="1">
          <reference field="0" count="1">
            <x v="6"/>
          </reference>
        </references>
      </pivotArea>
    </format>
    <format dxfId="1846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46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465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464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63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62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6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460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8459">
      <pivotArea dataOnly="0" labelOnly="1" fieldPosition="0">
        <references count="1">
          <reference field="0" count="1">
            <x v="6"/>
          </reference>
        </references>
      </pivotArea>
    </format>
    <format dxfId="1845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45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456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455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54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53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5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45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8450">
      <pivotArea dataOnly="0" labelOnly="1" fieldPosition="0">
        <references count="1">
          <reference field="0" count="1">
            <x v="8"/>
          </reference>
        </references>
      </pivotArea>
    </format>
    <format dxfId="1844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44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44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44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4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4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4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442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8441">
      <pivotArea dataOnly="0" labelOnly="1" fieldPosition="0">
        <references count="1">
          <reference field="0" count="1">
            <x v="8"/>
          </reference>
        </references>
      </pivotArea>
    </format>
    <format dxfId="1844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43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43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437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3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3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3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433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432">
      <pivotArea dataOnly="0" labelOnly="1" fieldPosition="0">
        <references count="1">
          <reference field="0" count="1">
            <x v="10"/>
          </reference>
        </references>
      </pivotArea>
    </format>
    <format dxfId="1843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43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42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428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27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2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2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424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423">
      <pivotArea dataOnly="0" labelOnly="1" fieldPosition="0">
        <references count="1">
          <reference field="0" count="1">
            <x v="10"/>
          </reference>
        </references>
      </pivotArea>
    </format>
    <format dxfId="18422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42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42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419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418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17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1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415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414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41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41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41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410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409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40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40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40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405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404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403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402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40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400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399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398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397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39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395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394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39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392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39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3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38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88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387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38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385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38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38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38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81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380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379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378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37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376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7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74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373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372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371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37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36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6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6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366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36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364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363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362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6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6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35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35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357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356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355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5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5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35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35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350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34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34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34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4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34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34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343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34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34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34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3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338">
      <pivotArea dataOnly="0" labelOnly="1" fieldPosition="0">
        <references count="1">
          <reference field="0" count="0"/>
        </references>
      </pivotArea>
    </format>
    <format dxfId="1833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33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33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33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33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33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33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33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32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32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32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32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32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32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32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32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32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32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31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31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31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31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31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31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31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31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831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31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830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30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30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30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830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30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830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30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830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30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29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29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829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29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829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29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29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29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29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829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28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828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28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8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28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8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828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8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28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8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27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7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27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7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827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7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27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7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27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7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6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26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826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6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6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26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6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26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26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6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5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25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5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25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825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5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5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5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25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5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24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4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247">
      <pivotArea dataOnly="0" labelOnly="1" fieldPosition="0">
        <references count="1">
          <reference field="0" count="0"/>
        </references>
      </pivotArea>
    </format>
    <format dxfId="1824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24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24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24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24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24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24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23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23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23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23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23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23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23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23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23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23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22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22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22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22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22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22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22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22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22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822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21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821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21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21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21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821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21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821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21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821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20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20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20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820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20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820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20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20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20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20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819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19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819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19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9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19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9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819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9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19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8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18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8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18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8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818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8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18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8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18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7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7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17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817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7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7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17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7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17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17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6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6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16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6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16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816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6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6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6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16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5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15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5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156">
      <pivotArea dataOnly="0" labelOnly="1" fieldPosition="0">
        <references count="1">
          <reference field="0" count="0"/>
        </references>
      </pivotArea>
    </format>
    <format dxfId="1815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15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15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15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15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15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14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14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14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14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14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14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14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14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14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14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13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13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13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13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13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13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13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13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13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13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812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12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812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12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12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12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812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12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812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12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811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11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11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11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811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11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811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11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11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11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10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810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10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810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10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0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10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0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810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0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09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9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09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9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09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9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809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9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09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9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08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8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8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808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808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8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8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808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8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08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807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7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7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07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7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07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807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7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7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7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806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6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806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6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065">
      <pivotArea dataOnly="0" labelOnly="1" fieldPosition="0">
        <references count="1">
          <reference field="0" count="0"/>
        </references>
      </pivotArea>
    </format>
    <format dxfId="1806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06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06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06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06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05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05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05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05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05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05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05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05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05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05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04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04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04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04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04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04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04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04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04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04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803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803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803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803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803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803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803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803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803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803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802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802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802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802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802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802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802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802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802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802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801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801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801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801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801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801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1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801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1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801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0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00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0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800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0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800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0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800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0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800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9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99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9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9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99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799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9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9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99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9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98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98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8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8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98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8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98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798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8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8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7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97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7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97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75">
      <pivotArea outline="0" collapsedLevelsAreSubtotals="1" fieldPosition="0"/>
    </format>
    <format dxfId="17974">
      <pivotArea outline="0" collapsedLevelsAreSubtotals="1" fieldPosition="0"/>
    </format>
    <format dxfId="1797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97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97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97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96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968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967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96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96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96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96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96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961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96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959">
      <pivotArea dataOnly="0" labelOnly="1" fieldPosition="0">
        <references count="1">
          <reference field="0" count="1">
            <x v="0"/>
          </reference>
        </references>
      </pivotArea>
    </format>
    <format dxfId="1795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95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95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95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95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95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5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5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950">
      <pivotArea dataOnly="0" labelOnly="1" fieldPosition="0">
        <references count="1">
          <reference field="0" count="1">
            <x v="0"/>
          </reference>
        </references>
      </pivotArea>
    </format>
    <format dxfId="1794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94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94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94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94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94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4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4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7941">
      <pivotArea dataOnly="0" labelOnly="1" fieldPosition="0">
        <references count="1">
          <reference field="0" count="1">
            <x v="2"/>
          </reference>
        </references>
      </pivotArea>
    </format>
    <format dxfId="17940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93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93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93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93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93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3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933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7932">
      <pivotArea dataOnly="0" labelOnly="1" fieldPosition="0">
        <references count="1">
          <reference field="0" count="1">
            <x v="2"/>
          </reference>
        </references>
      </pivotArea>
    </format>
    <format dxfId="17931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93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92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92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927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926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2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92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923">
      <pivotArea dataOnly="0" labelOnly="1" fieldPosition="0">
        <references count="1">
          <reference field="0" count="1">
            <x v="4"/>
          </reference>
        </references>
      </pivotArea>
    </format>
    <format dxfId="1792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92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92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91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91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91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91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1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914">
      <pivotArea dataOnly="0" labelOnly="1" fieldPosition="0">
        <references count="1">
          <reference field="0" count="1">
            <x v="4"/>
          </reference>
        </references>
      </pivotArea>
    </format>
    <format dxfId="1791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91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91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91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90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90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90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0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7905">
      <pivotArea dataOnly="0" labelOnly="1" fieldPosition="0">
        <references count="1">
          <reference field="0" count="1">
            <x v="6"/>
          </reference>
        </references>
      </pivotArea>
    </format>
    <format dxfId="1790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90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902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90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900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9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9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897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7896">
      <pivotArea dataOnly="0" labelOnly="1" fieldPosition="0">
        <references count="1">
          <reference field="0" count="1">
            <x v="6"/>
          </reference>
        </references>
      </pivotArea>
    </format>
    <format dxfId="1789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89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893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892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891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9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8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88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7887">
      <pivotArea dataOnly="0" labelOnly="1" fieldPosition="0">
        <references count="1">
          <reference field="0" count="1">
            <x v="8"/>
          </reference>
        </references>
      </pivotArea>
    </format>
    <format dxfId="1788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88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88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883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88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8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8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87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7878">
      <pivotArea dataOnly="0" labelOnly="1" fieldPosition="0">
        <references count="1">
          <reference field="0" count="1">
            <x v="8"/>
          </reference>
        </references>
      </pivotArea>
    </format>
    <format dxfId="1787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87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87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874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87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7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7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870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869">
      <pivotArea dataOnly="0" labelOnly="1" fieldPosition="0">
        <references count="1">
          <reference field="0" count="1">
            <x v="10"/>
          </reference>
        </references>
      </pivotArea>
    </format>
    <format dxfId="17868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86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86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86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86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63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6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61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860">
      <pivotArea dataOnly="0" labelOnly="1" fieldPosition="0">
        <references count="1">
          <reference field="0" count="1">
            <x v="10"/>
          </reference>
        </references>
      </pivotArea>
    </format>
    <format dxfId="17859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85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85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856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85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54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5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52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851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85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84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84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847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846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84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84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84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842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841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840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839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83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837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836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835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834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83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832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831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83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82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82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82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82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25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824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82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822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82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82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81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18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817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81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81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81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13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1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11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810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809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808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80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06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0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0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803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80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80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800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799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9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9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796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79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794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793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792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9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9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78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7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787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78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78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78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8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78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78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780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77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77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77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7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775">
      <pivotArea dataOnly="0" labelOnly="1" fieldPosition="0">
        <references count="1">
          <reference field="0" count="0"/>
        </references>
      </pivotArea>
    </format>
    <format dxfId="1777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77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77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77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77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776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76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76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776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76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76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76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76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76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776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75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75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775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75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75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775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75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75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75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75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74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774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74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77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74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74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74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774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74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774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73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773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73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73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73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773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73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773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73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73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72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72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772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72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772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72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72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72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72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772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71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71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71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71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1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71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1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771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1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71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0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70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0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0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70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770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0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0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70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0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69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69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9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9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69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9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69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769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9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9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8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68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8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68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8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684">
      <pivotArea dataOnly="0" labelOnly="1" fieldPosition="0">
        <references count="1">
          <reference field="0" count="0"/>
        </references>
      </pivotArea>
    </format>
    <format dxfId="1768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68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68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68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67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767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67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67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767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67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67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67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67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67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766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66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66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766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66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66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766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66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66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66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65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65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765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65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765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65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65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65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765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65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764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64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764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64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64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64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764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64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764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64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63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63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63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763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63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763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63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3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63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3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762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2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62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2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62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2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62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2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762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2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61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1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61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1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1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61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761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1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1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61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60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60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0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60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0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60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760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0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9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9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59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9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59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9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593">
      <pivotArea dataOnly="0" labelOnly="1" fieldPosition="0">
        <references count="1">
          <reference field="0" count="0"/>
        </references>
      </pivotArea>
    </format>
    <format dxfId="1759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59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59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58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58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758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58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58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758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58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58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58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58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57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757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57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57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757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57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57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757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57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57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56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56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56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756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56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756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56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56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56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756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55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755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55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755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55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55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55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755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55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755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54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54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54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54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754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54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754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54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54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54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53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753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53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53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53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53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3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53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3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753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2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52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2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52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2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2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52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752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2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51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1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51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51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1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1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51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1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51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751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0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0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0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50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0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50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0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502">
      <pivotArea dataOnly="0" labelOnly="1" fieldPosition="0">
        <references count="1">
          <reference field="0" count="0"/>
        </references>
      </pivotArea>
    </format>
    <format dxfId="1750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50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49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49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49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749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49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49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749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49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49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49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48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48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748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48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48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748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48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48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748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48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47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47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47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47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747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4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747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47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47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47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746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46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746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46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746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46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46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46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746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46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74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45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45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45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45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745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45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745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45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45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44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44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744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44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44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44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44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4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44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4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743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3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43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3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43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3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3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43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743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3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2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42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2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42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42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2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2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42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2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42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741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1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1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1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41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1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41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12">
      <pivotArea outline="0" collapsedLevelsAreSubtotals="1" fieldPosition="0"/>
    </format>
    <format dxfId="17411">
      <pivotArea outline="0" collapsedLevelsAreSubtotals="1" fieldPosition="0"/>
    </format>
    <format dxfId="1741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4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40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40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40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405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404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40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40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40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400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399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398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39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396">
      <pivotArea dataOnly="0" labelOnly="1" fieldPosition="0">
        <references count="1">
          <reference field="0" count="1">
            <x v="0"/>
          </reference>
        </references>
      </pivotArea>
    </format>
    <format dxfId="1739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39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39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39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9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9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8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8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387">
      <pivotArea dataOnly="0" labelOnly="1" fieldPosition="0">
        <references count="1">
          <reference field="0" count="1">
            <x v="0"/>
          </reference>
        </references>
      </pivotArea>
    </format>
    <format dxfId="1738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38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38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38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8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8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8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7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7378">
      <pivotArea dataOnly="0" labelOnly="1" fieldPosition="0">
        <references count="1">
          <reference field="0" count="1">
            <x v="2"/>
          </reference>
        </references>
      </pivotArea>
    </format>
    <format dxfId="17377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376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37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37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7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7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7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37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7369">
      <pivotArea dataOnly="0" labelOnly="1" fieldPosition="0">
        <references count="1">
          <reference field="0" count="1">
            <x v="2"/>
          </reference>
        </references>
      </pivotArea>
    </format>
    <format dxfId="1736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36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36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36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6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6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6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36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360">
      <pivotArea dataOnly="0" labelOnly="1" fieldPosition="0">
        <references count="1">
          <reference field="0" count="1">
            <x v="4"/>
          </reference>
        </references>
      </pivotArea>
    </format>
    <format dxfId="1735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35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35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35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5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35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35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5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351">
      <pivotArea dataOnly="0" labelOnly="1" fieldPosition="0">
        <references count="1">
          <reference field="0" count="1">
            <x v="4"/>
          </reference>
        </references>
      </pivotArea>
    </format>
    <format dxfId="173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34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34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34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4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34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34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4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7342">
      <pivotArea dataOnly="0" labelOnly="1" fieldPosition="0">
        <references count="1">
          <reference field="0" count="1">
            <x v="6"/>
          </reference>
        </references>
      </pivotArea>
    </format>
    <format dxfId="1734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34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339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33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37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36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3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33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7333">
      <pivotArea dataOnly="0" labelOnly="1" fieldPosition="0">
        <references count="1">
          <reference field="0" count="1">
            <x v="6"/>
          </reference>
        </references>
      </pivotArea>
    </format>
    <format dxfId="1733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33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33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32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2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2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2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32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7324">
      <pivotArea dataOnly="0" labelOnly="1" fieldPosition="0">
        <references count="1">
          <reference field="0" count="1">
            <x v="8"/>
          </reference>
        </references>
      </pivotArea>
    </format>
    <format dxfId="1732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32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32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320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1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1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31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7315">
      <pivotArea dataOnly="0" labelOnly="1" fieldPosition="0">
        <references count="1">
          <reference field="0" count="1">
            <x v="8"/>
          </reference>
        </references>
      </pivotArea>
    </format>
    <format dxfId="1731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31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31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31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1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0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0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307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306">
      <pivotArea dataOnly="0" labelOnly="1" fieldPosition="0">
        <references count="1">
          <reference field="0" count="1">
            <x v="10"/>
          </reference>
        </references>
      </pivotArea>
    </format>
    <format dxfId="17305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30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30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30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301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00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9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9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297">
      <pivotArea dataOnly="0" labelOnly="1" fieldPosition="0">
        <references count="1">
          <reference field="0" count="1">
            <x v="10"/>
          </reference>
        </references>
      </pivotArea>
    </format>
    <format dxfId="1729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29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29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29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29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9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9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8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288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28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28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28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284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283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28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28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28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279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278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277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276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27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274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273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272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271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27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269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268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26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266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26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26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26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62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261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26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25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25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2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25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55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254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253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25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25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50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4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48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247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24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24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24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43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4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4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240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23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238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237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3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3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3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233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23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23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230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29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2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2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22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22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224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22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22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22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2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21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21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217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21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21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21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1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212">
      <pivotArea dataOnly="0" labelOnly="1" fieldPosition="0">
        <references count="1">
          <reference field="0" count="0"/>
        </references>
      </pivotArea>
    </format>
    <format dxfId="1721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21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20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20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20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720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20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20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720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20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20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20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19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19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719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19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19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719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19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19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719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19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18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18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18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18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718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18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718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18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18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18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717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17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717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17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717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17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17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17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717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17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716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16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16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16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16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716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16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716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16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6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15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5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715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5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15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5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15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5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15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5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714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4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14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4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14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4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4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14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714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4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3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13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3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13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13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3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3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13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3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13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712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2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2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2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12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2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12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2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121">
      <pivotArea dataOnly="0" labelOnly="1" fieldPosition="0">
        <references count="1">
          <reference field="0" count="0"/>
        </references>
      </pivotArea>
    </format>
    <format dxfId="171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1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11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11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11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711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11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11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711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11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11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10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10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10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710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10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10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710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10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10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710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09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09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09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09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09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709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09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709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09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09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08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708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08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708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08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708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708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08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08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708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07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707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07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707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707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707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707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707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707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707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06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706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06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706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06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06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06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706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6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706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5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705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05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5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705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5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5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705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705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4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704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04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704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4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4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04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4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03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703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3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3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3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703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3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703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3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030">
      <pivotArea dataOnly="0" labelOnly="1" fieldPosition="0">
        <references count="1">
          <reference field="0" count="0"/>
        </references>
      </pivotArea>
    </format>
    <format dxfId="170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0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02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02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0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702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02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02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702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02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01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01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0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01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701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01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0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70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01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01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700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00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00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00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0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00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70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0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70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00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9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99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99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9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99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99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99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99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99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99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698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98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98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98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98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98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98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698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98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698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97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7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97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7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697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7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97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7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97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7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96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6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96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6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96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6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96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6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6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96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95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5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5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95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5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95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95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5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5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95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4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94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694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4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4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4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94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4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94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4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939">
      <pivotArea dataOnly="0" labelOnly="1" fieldPosition="0">
        <references count="1">
          <reference field="0" count="0"/>
        </references>
      </pivotArea>
    </format>
    <format dxfId="169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93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93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93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93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93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93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93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93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92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92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92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92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92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92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92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92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92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92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91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91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91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91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91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91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91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91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91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91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90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90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90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90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90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90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90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90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90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90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89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689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89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89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89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89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89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89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689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89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688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88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8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88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8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688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8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88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8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88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7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87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7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87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7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87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7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87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7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7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86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86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6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6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86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6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86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86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6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6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85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5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85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685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5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5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5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85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5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85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49">
      <pivotArea outline="0" collapsedLevelsAreSubtotals="1" fieldPosition="0"/>
    </format>
    <format dxfId="16848">
      <pivotArea outline="0" collapsedLevelsAreSubtotals="1" fieldPosition="0"/>
    </format>
    <format dxfId="1684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84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84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84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84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842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841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84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83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83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837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836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83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834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833">
      <pivotArea dataOnly="0" labelOnly="1" fieldPosition="0">
        <references count="1">
          <reference field="0" count="1">
            <x v="0"/>
          </reference>
        </references>
      </pivotArea>
    </format>
    <format dxfId="1683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83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83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82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82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2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2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2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824">
      <pivotArea dataOnly="0" labelOnly="1" fieldPosition="0">
        <references count="1">
          <reference field="0" count="1">
            <x v="0"/>
          </reference>
        </references>
      </pivotArea>
    </format>
    <format dxfId="1682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82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82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82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81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1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1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1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6815">
      <pivotArea dataOnly="0" labelOnly="1" fieldPosition="0">
        <references count="1">
          <reference field="0" count="1">
            <x v="2"/>
          </reference>
        </references>
      </pivotArea>
    </format>
    <format dxfId="16814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813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81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81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810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09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0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80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6806">
      <pivotArea dataOnly="0" labelOnly="1" fieldPosition="0">
        <references count="1">
          <reference field="0" count="1">
            <x v="2"/>
          </reference>
        </references>
      </pivotArea>
    </format>
    <format dxfId="16805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804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8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80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80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0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9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798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797">
      <pivotArea dataOnly="0" labelOnly="1" fieldPosition="0">
        <references count="1">
          <reference field="0" count="1">
            <x v="4"/>
          </reference>
        </references>
      </pivotArea>
    </format>
    <format dxfId="1679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79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79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793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9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79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79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89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788">
      <pivotArea dataOnly="0" labelOnly="1" fieldPosition="0">
        <references count="1">
          <reference field="0" count="1">
            <x v="4"/>
          </reference>
        </references>
      </pivotArea>
    </format>
    <format dxfId="1678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78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78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784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8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78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78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80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6779">
      <pivotArea dataOnly="0" labelOnly="1" fieldPosition="0">
        <references count="1">
          <reference field="0" count="1">
            <x v="6"/>
          </reference>
        </references>
      </pivotArea>
    </format>
    <format dxfId="1677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77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776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775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74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73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7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77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6770">
      <pivotArea dataOnly="0" labelOnly="1" fieldPosition="0">
        <references count="1">
          <reference field="0" count="1">
            <x v="6"/>
          </reference>
        </references>
      </pivotArea>
    </format>
    <format dxfId="1676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76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76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76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65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64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6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762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6761">
      <pivotArea dataOnly="0" labelOnly="1" fieldPosition="0">
        <references count="1">
          <reference field="0" count="1">
            <x v="8"/>
          </reference>
        </references>
      </pivotArea>
    </format>
    <format dxfId="1676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75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75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757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5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5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5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75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6752">
      <pivotArea dataOnly="0" labelOnly="1" fieldPosition="0">
        <references count="1">
          <reference field="0" count="1">
            <x v="8"/>
          </reference>
        </references>
      </pivotArea>
    </format>
    <format dxfId="1675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75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74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74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4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4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4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744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743">
      <pivotArea dataOnly="0" labelOnly="1" fieldPosition="0">
        <references count="1">
          <reference field="0" count="1">
            <x v="10"/>
          </reference>
        </references>
      </pivotArea>
    </format>
    <format dxfId="16742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74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74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739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38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37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3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3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734">
      <pivotArea dataOnly="0" labelOnly="1" fieldPosition="0">
        <references count="1">
          <reference field="0" count="1">
            <x v="10"/>
          </reference>
        </references>
      </pivotArea>
    </format>
    <format dxfId="16733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73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73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73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29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28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2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2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725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72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72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72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72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72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71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71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71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716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715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714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713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71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711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710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709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708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70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706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705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70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703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70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70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70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99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698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69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696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69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69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69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92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691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690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689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688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687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8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85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684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683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68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68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680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7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7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677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67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675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674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673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7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7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670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66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668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667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66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6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6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66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66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661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66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65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65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5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65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65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654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65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65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65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5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649">
      <pivotArea dataOnly="0" labelOnly="1" fieldPosition="0">
        <references count="1">
          <reference field="0" count="0"/>
        </references>
      </pivotArea>
    </format>
    <format dxfId="1664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64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64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64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64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64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64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64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64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63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63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63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63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63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63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63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63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63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63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62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62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62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62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62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62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62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62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62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62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61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61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61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61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61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61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61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61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61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61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60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660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60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60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60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60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60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60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660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60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659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59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9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59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9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659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9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59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9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59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8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58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8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58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8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58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8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58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8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8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57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57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7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7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57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7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57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57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7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7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56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6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56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656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6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6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6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56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6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56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5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558">
      <pivotArea dataOnly="0" labelOnly="1" fieldPosition="0">
        <references count="1">
          <reference field="0" count="0"/>
        </references>
      </pivotArea>
    </format>
    <format dxfId="1655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55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55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55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55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55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55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55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54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54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54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54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54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54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54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54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54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54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53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53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53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53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53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53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53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53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53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53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52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52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52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52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52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52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52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52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52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52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51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51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651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51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51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51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51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51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51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651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50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650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50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0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50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0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650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0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50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0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49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9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49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9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49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9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49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9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49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9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8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48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48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8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8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48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8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48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48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8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7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47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7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47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647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7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7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7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47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7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46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6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467">
      <pivotArea dataOnly="0" labelOnly="1" fieldPosition="0">
        <references count="1">
          <reference field="0" count="0"/>
        </references>
      </pivotArea>
    </format>
    <format dxfId="1646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46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46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46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46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46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46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45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45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45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45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45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45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45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45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45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45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44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44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44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44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44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44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44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4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44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44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43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43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43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43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43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43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43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43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43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43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42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42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42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642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42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42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42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42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42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42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641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41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641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41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1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41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1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641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1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41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0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40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0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40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0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40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0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40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0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40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9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9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39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39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9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9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39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9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39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39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8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8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38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8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38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638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8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8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8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38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7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37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7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376">
      <pivotArea dataOnly="0" labelOnly="1" fieldPosition="0">
        <references count="1">
          <reference field="0" count="0"/>
        </references>
      </pivotArea>
    </format>
    <format dxfId="1637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37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37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37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37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37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36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36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36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36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36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36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36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36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36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36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35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35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35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35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35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35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35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35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35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35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34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34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34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34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34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34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34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34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34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34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33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33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33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33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633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33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33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33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3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33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32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632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32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632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3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2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32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2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632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2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31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1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31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1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31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1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31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1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31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1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30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0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0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30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30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0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0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30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30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29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29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29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629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28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8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28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86">
      <pivotArea outline="0" collapsedLevelsAreSubtotals="1" fieldPosition="0"/>
    </format>
    <format dxfId="16285">
      <pivotArea outline="0" collapsedLevelsAreSubtotals="1" fieldPosition="0"/>
    </format>
    <format dxfId="1628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28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28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28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28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279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8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270">
      <pivotArea dataOnly="0" labelOnly="1" fieldPosition="0">
        <references count="1">
          <reference field="0" count="1">
            <x v="0"/>
          </reference>
        </references>
      </pivotArea>
    </format>
    <format dxfId="1626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26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26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26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6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6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6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62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261">
      <pivotArea dataOnly="0" labelOnly="1" fieldPosition="0">
        <references count="1">
          <reference field="0" count="1">
            <x v="0"/>
          </reference>
        </references>
      </pivotArea>
    </format>
    <format dxfId="1626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25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25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25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5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5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5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53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6252">
      <pivotArea dataOnly="0" labelOnly="1" fieldPosition="0">
        <references count="1">
          <reference field="0" count="1">
            <x v="2"/>
          </reference>
        </references>
      </pivotArea>
    </format>
    <format dxfId="16251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25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24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24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47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46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4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244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6243">
      <pivotArea dataOnly="0" labelOnly="1" fieldPosition="0">
        <references count="1">
          <reference field="0" count="1">
            <x v="2"/>
          </reference>
        </references>
      </pivotArea>
    </format>
    <format dxfId="16242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241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24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23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38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3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3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23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234">
      <pivotArea dataOnly="0" labelOnly="1" fieldPosition="0">
        <references count="1">
          <reference field="0" count="1">
            <x v="4"/>
          </reference>
        </references>
      </pivotArea>
    </format>
    <format dxfId="1623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23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23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23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2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22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22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2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225">
      <pivotArea dataOnly="0" labelOnly="1" fieldPosition="0">
        <references count="1">
          <reference field="0" count="1">
            <x v="4"/>
          </reference>
        </references>
      </pivotArea>
    </format>
    <format dxfId="1622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22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22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22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2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21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21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17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6216">
      <pivotArea dataOnly="0" labelOnly="1" fieldPosition="0">
        <references count="1">
          <reference field="0" count="1">
            <x v="6"/>
          </reference>
        </references>
      </pivotArea>
    </format>
    <format dxfId="1621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21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213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212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11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1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0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20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6207">
      <pivotArea dataOnly="0" labelOnly="1" fieldPosition="0">
        <references count="1">
          <reference field="0" count="1">
            <x v="6"/>
          </reference>
        </references>
      </pivotArea>
    </format>
    <format dxfId="1620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20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204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203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02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01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0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19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6198">
      <pivotArea dataOnly="0" labelOnly="1" fieldPosition="0">
        <references count="1">
          <reference field="0" count="1">
            <x v="8"/>
          </reference>
        </references>
      </pivotArea>
    </format>
    <format dxfId="1619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19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19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194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19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9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9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19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6189">
      <pivotArea dataOnly="0" labelOnly="1" fieldPosition="0">
        <references count="1">
          <reference field="0" count="1">
            <x v="8"/>
          </reference>
        </references>
      </pivotArea>
    </format>
    <format dxfId="1618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18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18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18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18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8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8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181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180">
      <pivotArea dataOnly="0" labelOnly="1" fieldPosition="0">
        <references count="1">
          <reference field="0" count="1">
            <x v="10"/>
          </reference>
        </references>
      </pivotArea>
    </format>
    <format dxfId="16179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17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17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176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17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74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7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72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171">
      <pivotArea dataOnly="0" labelOnly="1" fieldPosition="0">
        <references count="1">
          <reference field="0" count="1">
            <x v="10"/>
          </reference>
        </references>
      </pivotArea>
    </format>
    <format dxfId="1617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16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16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16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166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6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6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63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162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16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16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15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15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15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15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15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15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153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152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151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150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14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148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147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146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145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14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143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142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14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140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13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13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13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36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135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13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133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13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13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13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29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128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127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126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12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24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2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22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121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120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119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118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17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1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1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114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11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112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111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10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0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0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107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10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105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104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03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0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0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10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09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098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09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09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09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9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09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09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091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09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08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08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8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086">
      <pivotArea dataOnly="0" labelOnly="1" fieldPosition="0">
        <references count="1">
          <reference field="0" count="0"/>
        </references>
      </pivotArea>
    </format>
    <format dxfId="1608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08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08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08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08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0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07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07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07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07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07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07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07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07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07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07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06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06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06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0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06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06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06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06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06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06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05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05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05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05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05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05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05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05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05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05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04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04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04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04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604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04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04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04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04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04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603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603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603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603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603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03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603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03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603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03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02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02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602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2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02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2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02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2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02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2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01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01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01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01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01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600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00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600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600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99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9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99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9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995">
      <pivotArea dataOnly="0" labelOnly="1" fieldPosition="0">
        <references count="1">
          <reference field="0" count="0"/>
        </references>
      </pivotArea>
    </format>
    <format dxfId="1599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99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99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99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99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98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98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98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98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98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98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98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98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98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98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97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97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97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97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97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97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97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97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97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97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96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96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96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96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96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96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96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96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96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96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95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95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95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95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95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95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95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95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95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95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94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94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594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94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594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94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4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94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4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594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3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93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3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93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3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93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3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93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3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93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2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92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92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92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92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91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91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91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91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591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0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90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0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90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0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904">
      <pivotArea dataOnly="0" labelOnly="1" fieldPosition="0">
        <references count="1">
          <reference field="0" count="0"/>
        </references>
      </pivotArea>
    </format>
    <format dxfId="1590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90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90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90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89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89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89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89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89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89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89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89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89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89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88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88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88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88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88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88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88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88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88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8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8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87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87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87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8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87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87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87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87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87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86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86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86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86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86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86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86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86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86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86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85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85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85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585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85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585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85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5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85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5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584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4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84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4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84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84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84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84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84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84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83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83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83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83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83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83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82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82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82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82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582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1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1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81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1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81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1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813">
      <pivotArea dataOnly="0" labelOnly="1" fieldPosition="0">
        <references count="1">
          <reference field="0" count="0"/>
        </references>
      </pivotArea>
    </format>
    <format dxfId="1581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81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81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80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80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80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80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80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80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80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80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80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80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79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79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79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79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79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79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79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79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79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79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78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78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78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78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78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78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78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78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78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78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77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77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77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77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77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77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77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77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77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77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76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76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76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76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576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76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576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76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76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76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75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575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75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75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75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75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75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75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75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75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74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74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74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74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4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4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74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74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4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4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73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3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73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73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3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3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73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3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73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573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2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2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2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72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2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72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23">
      <pivotArea outline="0" collapsedLevelsAreSubtotals="1" fieldPosition="0"/>
    </format>
    <format dxfId="1572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721">
      <pivotArea dataOnly="0" labelOnly="1" fieldPosition="0">
        <references count="1">
          <reference field="0" count="0"/>
        </references>
      </pivotArea>
    </format>
    <format dxfId="157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7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71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71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71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71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71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71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71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71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71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70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70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70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70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70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70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70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70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70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70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69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69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69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69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69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69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69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69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69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69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68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68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68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68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68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68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68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68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68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68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67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67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67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7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67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67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567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67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567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67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6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66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6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566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6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66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6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66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6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66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5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65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65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5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65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5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5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65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65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4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64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64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64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4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4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64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4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63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563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3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3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3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63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3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63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31">
      <pivotArea outline="0" collapsedLevelsAreSubtotals="1" fieldPosition="0"/>
    </format>
    <format dxfId="1563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6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62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62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62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62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624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23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22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2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2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1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18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17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16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61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614">
      <pivotArea dataOnly="0" labelOnly="1" fieldPosition="0">
        <references count="1">
          <reference field="0" count="1">
            <x v="0"/>
          </reference>
        </references>
      </pivotArea>
    </format>
    <format dxfId="1561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61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61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61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0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0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0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0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605">
      <pivotArea dataOnly="0" labelOnly="1" fieldPosition="0">
        <references count="1">
          <reference field="0" count="1">
            <x v="0"/>
          </reference>
        </references>
      </pivotArea>
    </format>
    <format dxfId="1560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60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60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60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0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9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9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9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5596">
      <pivotArea dataOnly="0" labelOnly="1" fieldPosition="0">
        <references count="1">
          <reference field="0" count="1">
            <x v="2"/>
          </reference>
        </references>
      </pivotArea>
    </format>
    <format dxfId="15595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594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59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59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9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9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8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58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5587">
      <pivotArea dataOnly="0" labelOnly="1" fieldPosition="0">
        <references count="1">
          <reference field="0" count="1">
            <x v="2"/>
          </reference>
        </references>
      </pivotArea>
    </format>
    <format dxfId="15586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585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58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58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8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81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8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579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578">
      <pivotArea dataOnly="0" labelOnly="1" fieldPosition="0">
        <references count="1">
          <reference field="0" count="1">
            <x v="4"/>
          </reference>
        </references>
      </pivotArea>
    </format>
    <format dxfId="1557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57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5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574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7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57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57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7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569">
      <pivotArea dataOnly="0" labelOnly="1" fieldPosition="0">
        <references count="1">
          <reference field="0" count="1">
            <x v="4"/>
          </reference>
        </references>
      </pivotArea>
    </format>
    <format dxfId="1556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56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56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56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6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56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56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6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5560">
      <pivotArea dataOnly="0" labelOnly="1" fieldPosition="0">
        <references count="1">
          <reference field="0" count="1">
            <x v="6"/>
          </reference>
        </references>
      </pivotArea>
    </format>
    <format dxfId="1555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55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55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55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55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54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5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55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5551">
      <pivotArea dataOnly="0" labelOnly="1" fieldPosition="0">
        <references count="1">
          <reference field="0" count="1">
            <x v="6"/>
          </reference>
        </references>
      </pivotArea>
    </format>
    <format dxfId="1555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54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548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54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46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45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4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54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5542">
      <pivotArea dataOnly="0" labelOnly="1" fieldPosition="0">
        <references count="1">
          <reference field="0" count="1">
            <x v="8"/>
          </reference>
        </references>
      </pivotArea>
    </format>
    <format dxfId="1554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54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53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53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3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3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3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53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5533">
      <pivotArea dataOnly="0" labelOnly="1" fieldPosition="0">
        <references count="1">
          <reference field="0" count="1">
            <x v="8"/>
          </reference>
        </references>
      </pivotArea>
    </format>
    <format dxfId="1553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53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53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52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2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2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2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52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524">
      <pivotArea dataOnly="0" labelOnly="1" fieldPosition="0">
        <references count="1">
          <reference field="0" count="1">
            <x v="10"/>
          </reference>
        </references>
      </pivotArea>
    </format>
    <format dxfId="15523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52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52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52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19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18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1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16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515">
      <pivotArea dataOnly="0" labelOnly="1" fieldPosition="0">
        <references count="1">
          <reference field="0" count="1">
            <x v="10"/>
          </reference>
        </references>
      </pivotArea>
    </format>
    <format dxfId="15514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51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51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511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10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09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0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07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506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50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50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50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502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501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50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49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49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497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496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495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494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49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492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491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490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489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48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48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486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48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484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48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48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48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8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479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47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477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47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47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47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73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47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47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47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469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6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6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66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46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464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46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46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61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6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5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45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45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45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45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54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5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5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451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45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449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448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47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4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4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44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44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44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44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44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43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3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43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43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43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43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43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43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3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430">
      <pivotArea dataOnly="0" labelOnly="1" fieldPosition="0">
        <references count="1">
          <reference field="0" count="0"/>
        </references>
      </pivotArea>
    </format>
    <format dxfId="154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4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42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42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4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42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42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42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42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42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41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41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4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41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41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41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4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4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41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41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40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40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40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40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4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40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4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4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4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40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3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39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39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3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39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39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39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39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39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39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38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38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38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38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38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38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38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538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38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538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37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7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37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7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537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7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37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7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37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37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36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36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36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36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36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36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36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6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6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36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35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5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5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35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5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35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35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5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5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35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34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534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34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34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339">
      <pivotArea dataOnly="0" labelOnly="1" fieldPosition="0">
        <references count="1">
          <reference field="0" count="0"/>
        </references>
      </pivotArea>
    </format>
    <format dxfId="153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33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33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33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33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33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33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33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33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32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32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32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32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32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32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32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32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32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32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31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31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31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31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31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31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31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31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31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31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30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30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30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30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30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30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30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30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30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30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29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29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29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29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29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29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29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29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529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29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528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28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28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28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28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528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28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28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28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28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27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27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27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27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27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27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27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27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7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7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26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26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6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6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26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6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26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26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6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6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25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25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525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25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25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4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248">
      <pivotArea dataOnly="0" labelOnly="1" fieldPosition="0">
        <references count="1">
          <reference field="0" count="0"/>
        </references>
      </pivotArea>
    </format>
    <format dxfId="152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24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24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24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24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24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24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24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23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23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23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23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23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23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23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23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23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23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22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22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22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22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22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22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22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22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22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22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21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21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21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21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21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21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21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21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21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21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20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20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20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20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20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20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20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20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20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520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19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519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19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9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19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9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519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9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19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9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18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18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18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18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18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18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18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18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18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8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7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17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17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7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7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17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7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17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17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7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16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16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516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16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15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5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157">
      <pivotArea dataOnly="0" labelOnly="1" fieldPosition="0">
        <references count="1">
          <reference field="0" count="0"/>
        </references>
      </pivotArea>
    </format>
    <format dxfId="1515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15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15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15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15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15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15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14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14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14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14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14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14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14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14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14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14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13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13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13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13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13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13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13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13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13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13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12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12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12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12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12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12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12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12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12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12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11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11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11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11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11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11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11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11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11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511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510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510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510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510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0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10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0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510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0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10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9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509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9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09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9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09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9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09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9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09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8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8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08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08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8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8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08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8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08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508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7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7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07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7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07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507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7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7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7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07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6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506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67">
      <pivotArea outline="0" collapsedLevelsAreSubtotals="1" fieldPosition="0"/>
    </format>
    <format dxfId="15066">
      <pivotArea outline="0" collapsedLevelsAreSubtotals="1" fieldPosition="0"/>
    </format>
    <format dxfId="1506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06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0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06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06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060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059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05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05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05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05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05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05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052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51">
      <pivotArea dataOnly="0" labelOnly="1" fieldPosition="0">
        <references count="1">
          <reference field="0" count="1">
            <x v="0"/>
          </reference>
        </references>
      </pivotArea>
    </format>
    <format dxfId="1505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04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04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04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04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4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4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43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42">
      <pivotArea dataOnly="0" labelOnly="1" fieldPosition="0">
        <references count="1">
          <reference field="0" count="1">
            <x v="0"/>
          </reference>
        </references>
      </pivotArea>
    </format>
    <format dxfId="1504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04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03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03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03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3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3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34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5033">
      <pivotArea dataOnly="0" labelOnly="1" fieldPosition="0">
        <references count="1">
          <reference field="0" count="1">
            <x v="2"/>
          </reference>
        </references>
      </pivotArea>
    </format>
    <format dxfId="15032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031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03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02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028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2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2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02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5024">
      <pivotArea dataOnly="0" labelOnly="1" fieldPosition="0">
        <references count="1">
          <reference field="0" count="1">
            <x v="2"/>
          </reference>
        </references>
      </pivotArea>
    </format>
    <format dxfId="15023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022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02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02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019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18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1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01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15">
      <pivotArea dataOnly="0" labelOnly="1" fieldPosition="0">
        <references count="1">
          <reference field="0" count="1">
            <x v="4"/>
          </reference>
        </references>
      </pivotArea>
    </format>
    <format dxfId="1501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01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01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01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01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00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00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0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06">
      <pivotArea dataOnly="0" labelOnly="1" fieldPosition="0">
        <references count="1">
          <reference field="0" count="1">
            <x v="4"/>
          </reference>
        </references>
      </pivotArea>
    </format>
    <format dxfId="1500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00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00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00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00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500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99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9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4997">
      <pivotArea dataOnly="0" labelOnly="1" fieldPosition="0">
        <references count="1">
          <reference field="0" count="1">
            <x v="6"/>
          </reference>
        </references>
      </pivotArea>
    </format>
    <format dxfId="1499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99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994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993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92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91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9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989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4988">
      <pivotArea dataOnly="0" labelOnly="1" fieldPosition="0">
        <references count="1">
          <reference field="0" count="1">
            <x v="6"/>
          </reference>
        </references>
      </pivotArea>
    </format>
    <format dxfId="1498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98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985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984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83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82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8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98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4979">
      <pivotArea dataOnly="0" labelOnly="1" fieldPosition="0">
        <references count="1">
          <reference field="0" count="1">
            <x v="8"/>
          </reference>
        </references>
      </pivotArea>
    </format>
    <format dxfId="1497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97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97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97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7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7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7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97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4970">
      <pivotArea dataOnly="0" labelOnly="1" fieldPosition="0">
        <references count="1">
          <reference field="0" count="1">
            <x v="8"/>
          </reference>
        </references>
      </pivotArea>
    </format>
    <format dxfId="1496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96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96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96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6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6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6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962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961">
      <pivotArea dataOnly="0" labelOnly="1" fieldPosition="0">
        <references count="1">
          <reference field="0" count="1">
            <x v="10"/>
          </reference>
        </references>
      </pivotArea>
    </format>
    <format dxfId="1496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95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95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95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56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5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5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53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952">
      <pivotArea dataOnly="0" labelOnly="1" fieldPosition="0">
        <references count="1">
          <reference field="0" count="1">
            <x v="10"/>
          </reference>
        </references>
      </pivotArea>
    </format>
    <format dxfId="1495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95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94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948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47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4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4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44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943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94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94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94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93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938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93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93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93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934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933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932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931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93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929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928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927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926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92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924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923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92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921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92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91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91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1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916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91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914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91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91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91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10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909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908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90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90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05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0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03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90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90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90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899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9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9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9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895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89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893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89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9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9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8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88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88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88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88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84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8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8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88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88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879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87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87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87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7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87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87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87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87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87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86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6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867">
      <pivotArea dataOnly="0" labelOnly="1" fieldPosition="0">
        <references count="1">
          <reference field="0" count="0"/>
        </references>
      </pivotArea>
    </format>
    <format dxfId="1486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86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86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86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86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86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86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85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85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85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85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85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85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85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85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85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85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84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84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84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84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84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84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84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8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84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84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83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83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83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83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83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83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83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83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83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83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82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82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82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82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82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82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82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82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82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82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81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81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81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81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1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81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1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81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1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81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0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80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0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80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0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80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0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80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0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80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9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9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79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79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9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9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79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9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79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79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8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8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78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8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78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78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8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8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8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78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7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77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7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776">
      <pivotArea dataOnly="0" labelOnly="1" fieldPosition="0">
        <references count="1">
          <reference field="0" count="0"/>
        </references>
      </pivotArea>
    </format>
    <format dxfId="1477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77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77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77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77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77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76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76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76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76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76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76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76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76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76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76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75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75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75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75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75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75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75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75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75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75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74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74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74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74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74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74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74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74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74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74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73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73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73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73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73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73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73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73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73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73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72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72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72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72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7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72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72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72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72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72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71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71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71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71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71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71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71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71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71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71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70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0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0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70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70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0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0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70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70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69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9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9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69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9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69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69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9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9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9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68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8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68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8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685">
      <pivotArea dataOnly="0" labelOnly="1" fieldPosition="0">
        <references count="1">
          <reference field="0" count="0"/>
        </references>
      </pivotArea>
    </format>
    <format dxfId="146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68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68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68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68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67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67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67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67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67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67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67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67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67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67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66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66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66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66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66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66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66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66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66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66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65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65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65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65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65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65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65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65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6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65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64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64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64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64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64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64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64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64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64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64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63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63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63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63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63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63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3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63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3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63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2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62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2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62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62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62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62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62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62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62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61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61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1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1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61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61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1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1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61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1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60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60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0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0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60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0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60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60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0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0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9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59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9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59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9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594">
      <pivotArea dataOnly="0" labelOnly="1" fieldPosition="0">
        <references count="1">
          <reference field="0" count="0"/>
        </references>
      </pivotArea>
    </format>
    <format dxfId="1459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59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59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59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58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58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58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58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58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58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58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58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58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58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57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57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57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57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57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57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57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57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57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5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56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56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56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56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56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56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56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56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56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56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55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55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55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55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55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55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55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55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55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55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54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54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54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54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54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54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54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54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54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54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53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53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53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53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53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53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53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53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53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53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52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52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52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2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2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52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52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2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2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52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1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51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51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1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1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51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1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51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51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1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0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0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50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0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50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04">
      <pivotArea outline="0" collapsedLevelsAreSubtotals="1" fieldPosition="0"/>
    </format>
    <format dxfId="14503">
      <pivotArea outline="0" collapsedLevelsAreSubtotals="1" fieldPosition="0"/>
    </format>
    <format dxfId="1450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50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5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4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49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497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6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1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0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8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88">
      <pivotArea dataOnly="0" labelOnly="1" fieldPosition="0">
        <references count="1">
          <reference field="0" count="1">
            <x v="0"/>
          </reference>
        </references>
      </pivotArea>
    </format>
    <format dxfId="1448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48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48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48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8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8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8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8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79">
      <pivotArea dataOnly="0" labelOnly="1" fieldPosition="0">
        <references count="1">
          <reference field="0" count="1">
            <x v="0"/>
          </reference>
        </references>
      </pivotArea>
    </format>
    <format dxfId="1447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47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4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47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7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7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7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7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4470">
      <pivotArea dataOnly="0" labelOnly="1" fieldPosition="0">
        <references count="1">
          <reference field="0" count="1">
            <x v="2"/>
          </reference>
        </references>
      </pivotArea>
    </format>
    <format dxfId="1446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46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46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46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6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6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6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46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4461">
      <pivotArea dataOnly="0" labelOnly="1" fieldPosition="0">
        <references count="1">
          <reference field="0" count="1">
            <x v="2"/>
          </reference>
        </references>
      </pivotArea>
    </format>
    <format dxfId="14460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45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45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45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5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5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5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45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52">
      <pivotArea dataOnly="0" labelOnly="1" fieldPosition="0">
        <references count="1">
          <reference field="0" count="1">
            <x v="4"/>
          </reference>
        </references>
      </pivotArea>
    </format>
    <format dxfId="1445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45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44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44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4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44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44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4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43">
      <pivotArea dataOnly="0" labelOnly="1" fieldPosition="0">
        <references count="1">
          <reference field="0" count="1">
            <x v="4"/>
          </reference>
        </references>
      </pivotArea>
    </format>
    <format dxfId="1444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44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44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43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3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43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43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3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4434">
      <pivotArea dataOnly="0" labelOnly="1" fieldPosition="0">
        <references count="1">
          <reference field="0" count="1">
            <x v="6"/>
          </reference>
        </references>
      </pivotArea>
    </format>
    <format dxfId="1443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43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431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43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2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2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42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4425">
      <pivotArea dataOnly="0" labelOnly="1" fieldPosition="0">
        <references count="1">
          <reference field="0" count="1">
            <x v="6"/>
          </reference>
        </references>
      </pivotArea>
    </format>
    <format dxfId="1442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42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422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42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20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1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1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41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4416">
      <pivotArea dataOnly="0" labelOnly="1" fieldPosition="0">
        <references count="1">
          <reference field="0" count="1">
            <x v="8"/>
          </reference>
        </references>
      </pivotArea>
    </format>
    <format dxfId="1441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41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41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41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1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1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40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4407">
      <pivotArea dataOnly="0" labelOnly="1" fieldPosition="0">
        <references count="1">
          <reference field="0" count="1">
            <x v="8"/>
          </reference>
        </references>
      </pivotArea>
    </format>
    <format dxfId="1440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40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40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403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40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0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0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39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398">
      <pivotArea dataOnly="0" labelOnly="1" fieldPosition="0">
        <references count="1">
          <reference field="0" count="1">
            <x v="10"/>
          </reference>
        </references>
      </pivotArea>
    </format>
    <format dxfId="1439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39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39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39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9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9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9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90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389">
      <pivotArea dataOnly="0" labelOnly="1" fieldPosition="0">
        <references count="1">
          <reference field="0" count="1">
            <x v="10"/>
          </reference>
        </references>
      </pivotArea>
    </format>
    <format dxfId="14388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38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38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38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8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83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8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8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38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37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37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37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37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375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37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37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37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371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370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369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368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36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366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365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364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363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36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361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360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35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35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35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35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35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54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353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35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351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35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34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34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47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346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345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34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34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42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4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40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339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338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33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33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35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3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3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332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33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330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329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28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2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2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325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32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323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32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2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2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1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31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31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316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31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31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31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1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31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31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309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30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30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30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0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304">
      <pivotArea dataOnly="0" labelOnly="1" fieldPosition="0">
        <references count="1">
          <reference field="0" count="0"/>
        </references>
      </pivotArea>
    </format>
    <format dxfId="1430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30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30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30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29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29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29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29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29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29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29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9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29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29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28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28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28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28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28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28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28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28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28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2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2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27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27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27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2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27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27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27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27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27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26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26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26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26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26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26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26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26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26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26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25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25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25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25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25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25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25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5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25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5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24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4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24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4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24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4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24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4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24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4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23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3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23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3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3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23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23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3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3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23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2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22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22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2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2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22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2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22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22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2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1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1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21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1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21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1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213">
      <pivotArea dataOnly="0" labelOnly="1" fieldPosition="0">
        <references count="1">
          <reference field="0" count="0"/>
        </references>
      </pivotArea>
    </format>
    <format dxfId="1421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21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21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20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20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20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20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20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20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20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20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0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20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19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19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19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19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19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19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19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19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19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19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18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18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18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18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18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18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18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18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18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18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17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17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17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17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17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17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17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17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17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17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16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16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16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16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16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16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16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16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16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16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15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15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15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15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15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15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15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15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15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15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14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14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14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14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4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4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14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14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4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4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13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3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13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13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3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3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13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3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13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13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2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2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2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12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2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12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2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122">
      <pivotArea dataOnly="0" labelOnly="1" fieldPosition="0">
        <references count="1">
          <reference field="0" count="0"/>
        </references>
      </pivotArea>
    </format>
    <format dxfId="1412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12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11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11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11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11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11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11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11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11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11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11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10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10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10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10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10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10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10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10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10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10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09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09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09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09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09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09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09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09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09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09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08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08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08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08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08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08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08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08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08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08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07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07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07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07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07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07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07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07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07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07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06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06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06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06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06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06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06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6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06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6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05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5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05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5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05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5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5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05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05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5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4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04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4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04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04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4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4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04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4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04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03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3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3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3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03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3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03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3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031">
      <pivotArea dataOnly="0" labelOnly="1" fieldPosition="0">
        <references count="1">
          <reference field="0" count="0"/>
        </references>
      </pivotArea>
    </format>
    <format dxfId="1403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02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02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02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02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02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02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02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02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02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02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01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01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01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01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01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01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01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01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01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01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00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00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00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00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00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00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00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00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00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00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99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99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99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99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99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99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99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99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99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99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98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9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98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98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98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98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98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98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98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98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7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97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7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97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7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97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7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97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7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97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6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96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6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96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6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96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6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6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96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96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5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5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95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5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95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95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5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5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95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5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94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94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4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4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4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94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4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94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41">
      <pivotArea outline="0" collapsedLevelsAreSubtotals="1" fieldPosition="0"/>
    </format>
    <format dxfId="13940">
      <pivotArea outline="0" collapsedLevelsAreSubtotals="1" fieldPosition="0">
        <references count="8">
          <reference field="0" count="11" selected="0"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  <reference field="1" count="4" selected="0">
            <x v="1"/>
            <x v="2"/>
            <x v="4"/>
            <x v="6"/>
          </reference>
          <reference field="2" count="4" selected="0">
            <x v="255"/>
            <x v="256"/>
            <x v="258"/>
            <x v="260"/>
          </reference>
          <reference field="3" count="9" selected="0">
            <x v="4"/>
            <x v="6"/>
            <x v="7"/>
            <x v="8"/>
            <x v="9"/>
            <x v="12"/>
            <x v="13"/>
            <x v="17"/>
            <x v="18"/>
          </reference>
          <reference field="4" count="2" selected="0">
            <x v="4"/>
            <x v="5"/>
          </reference>
          <reference field="5" count="2" selected="0">
            <x v="3"/>
            <x v="5"/>
          </reference>
          <reference field="7" count="4" selected="0">
            <x v="0"/>
            <x v="1"/>
            <x v="2"/>
            <x v="7"/>
          </reference>
          <reference field="9" count="0" selected="0"/>
        </references>
      </pivotArea>
    </format>
    <format dxfId="13939">
      <pivotArea dataOnly="0" labelOnly="1" fieldPosition="0">
        <references count="1">
          <reference field="0" count="11"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393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93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93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93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93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93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93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93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93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92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92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92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92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92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92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92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92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92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92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91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91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91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91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915">
      <pivotArea dataOnly="0" labelOnly="1" offset="IV5:IV256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1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91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1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911">
      <pivotArea dataOnly="0" labelOnly="1" offset="IV5:IV256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1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90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0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90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90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0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90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90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0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0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0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89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9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89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96">
      <pivotArea outline="0" collapsedLevelsAreSubtotals="1" fieldPosition="0"/>
    </format>
    <format dxfId="1389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89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89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89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89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890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9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8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8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880">
      <pivotArea dataOnly="0" labelOnly="1" fieldPosition="0">
        <references count="1">
          <reference field="0" count="1">
            <x v="0"/>
          </reference>
        </references>
      </pivotArea>
    </format>
    <format dxfId="1387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8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87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87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7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7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7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72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871">
      <pivotArea dataOnly="0" labelOnly="1" fieldPosition="0">
        <references count="1">
          <reference field="0" count="1">
            <x v="0"/>
          </reference>
        </references>
      </pivotArea>
    </format>
    <format dxfId="1387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8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86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86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6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6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6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63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3862">
      <pivotArea dataOnly="0" labelOnly="1" fieldPosition="0">
        <references count="1">
          <reference field="0" count="1">
            <x v="2"/>
          </reference>
        </references>
      </pivotArea>
    </format>
    <format dxfId="13861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86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85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85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57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56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5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854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3853">
      <pivotArea dataOnly="0" labelOnly="1" fieldPosition="0">
        <references count="1">
          <reference field="0" count="1">
            <x v="2"/>
          </reference>
        </references>
      </pivotArea>
    </format>
    <format dxfId="13852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851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85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84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48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4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4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84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844">
      <pivotArea dataOnly="0" labelOnly="1" fieldPosition="0">
        <references count="1">
          <reference field="0" count="1">
            <x v="4"/>
          </reference>
        </references>
      </pivotArea>
    </format>
    <format dxfId="1384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84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84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84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3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83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83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3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835">
      <pivotArea dataOnly="0" labelOnly="1" fieldPosition="0">
        <references count="1">
          <reference field="0" count="1">
            <x v="4"/>
          </reference>
        </references>
      </pivotArea>
    </format>
    <format dxfId="1383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83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83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83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3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82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82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27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3826">
      <pivotArea dataOnly="0" labelOnly="1" fieldPosition="0">
        <references count="1">
          <reference field="0" count="1">
            <x v="6"/>
          </reference>
        </references>
      </pivotArea>
    </format>
    <format dxfId="1382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82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823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822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21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2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1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81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3817">
      <pivotArea dataOnly="0" labelOnly="1" fieldPosition="0">
        <references count="1">
          <reference field="0" count="1">
            <x v="6"/>
          </reference>
        </references>
      </pivotArea>
    </format>
    <format dxfId="1381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81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814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813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12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11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1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80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3808">
      <pivotArea dataOnly="0" labelOnly="1" fieldPosition="0">
        <references count="1">
          <reference field="0" count="1">
            <x v="8"/>
          </reference>
        </references>
      </pivotArea>
    </format>
    <format dxfId="1380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80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8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804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0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0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80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3799">
      <pivotArea dataOnly="0" labelOnly="1" fieldPosition="0">
        <references count="1">
          <reference field="0" count="1">
            <x v="8"/>
          </reference>
        </references>
      </pivotArea>
    </format>
    <format dxfId="1379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79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7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79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9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9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9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791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90">
      <pivotArea dataOnly="0" labelOnly="1" fieldPosition="0">
        <references count="1">
          <reference field="0" count="1">
            <x v="10"/>
          </reference>
        </references>
      </pivotArea>
    </format>
    <format dxfId="13789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78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78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786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8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84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8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82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81">
      <pivotArea dataOnly="0" labelOnly="1" fieldPosition="0">
        <references count="1">
          <reference field="0" count="1">
            <x v="10"/>
          </reference>
        </references>
      </pivotArea>
    </format>
    <format dxfId="1378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77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77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77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76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7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7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73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3772">
      <pivotArea dataOnly="0" labelOnly="1" fieldPosition="0">
        <references count="1">
          <reference field="0" count="1">
            <x v="12"/>
          </reference>
        </references>
      </pivotArea>
    </format>
    <format dxfId="1377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77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76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76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767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66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6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764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3763">
      <pivotArea dataOnly="0" labelOnly="1" fieldPosition="0">
        <references count="1">
          <reference field="0" count="1">
            <x v="12"/>
          </reference>
        </references>
      </pivotArea>
    </format>
    <format dxfId="13762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761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76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75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758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57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5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755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13754">
      <pivotArea dataOnly="0" labelOnly="1" fieldPosition="0">
        <references count="1">
          <reference field="0" count="1">
            <x v="14"/>
          </reference>
        </references>
      </pivotArea>
    </format>
    <format dxfId="13753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752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751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750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749">
      <pivotArea dataOnly="0" labelOnly="1" offset="IV7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48">
      <pivotArea dataOnly="0" labelOnly="1" offset="IV7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4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746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13745">
      <pivotArea dataOnly="0" labelOnly="1" fieldPosition="0">
        <references count="1">
          <reference field="0" count="1">
            <x v="14"/>
          </reference>
        </references>
      </pivotArea>
    </format>
    <format dxfId="13744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743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742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741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740">
      <pivotArea dataOnly="0" labelOnly="1" offset="IV7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39">
      <pivotArea dataOnly="0" labelOnly="1" offset="IV7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3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737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36">
      <pivotArea dataOnly="0" labelOnly="1" fieldPosition="0">
        <references count="1">
          <reference field="0" count="1">
            <x v="16"/>
          </reference>
        </references>
      </pivotArea>
    </format>
    <format dxfId="13735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734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73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732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73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73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72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28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27">
      <pivotArea dataOnly="0" labelOnly="1" fieldPosition="0">
        <references count="1">
          <reference field="0" count="1">
            <x v="16"/>
          </reference>
        </references>
      </pivotArea>
    </format>
    <format dxfId="13726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725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72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723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72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72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72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19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18">
      <pivotArea dataOnly="0" labelOnly="1" fieldPosition="0">
        <references count="1">
          <reference field="0" count="1">
            <x v="18"/>
          </reference>
        </references>
      </pivotArea>
    </format>
    <format dxfId="13717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716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715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71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71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12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1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10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09">
      <pivotArea dataOnly="0" labelOnly="1" fieldPosition="0">
        <references count="1">
          <reference field="0" count="1">
            <x v="18"/>
          </reference>
        </references>
      </pivotArea>
    </format>
    <format dxfId="13708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707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70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70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70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03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0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01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00">
      <pivotArea dataOnly="0" labelOnly="1" fieldPosition="0">
        <references count="1">
          <reference field="0" count="1">
            <x v="20"/>
          </reference>
        </references>
      </pivotArea>
    </format>
    <format dxfId="1369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9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69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69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69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94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9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92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691">
      <pivotArea dataOnly="0" labelOnly="1" fieldPosition="0">
        <references count="1">
          <reference field="0" count="1">
            <x v="20"/>
          </reference>
        </references>
      </pivotArea>
    </format>
    <format dxfId="1369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8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68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687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686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85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8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83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682">
      <pivotArea dataOnly="0" labelOnly="1" fieldPosition="0">
        <references count="1">
          <reference field="0" count="1">
            <x v="22"/>
          </reference>
        </references>
      </pivotArea>
    </format>
    <format dxfId="1368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6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67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678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67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67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67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74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673">
      <pivotArea dataOnly="0" labelOnly="1" fieldPosition="0">
        <references count="1">
          <reference field="0" count="1">
            <x v="22"/>
          </reference>
        </references>
      </pivotArea>
    </format>
    <format dxfId="1367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67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67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669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66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66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66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6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664">
      <pivotArea dataOnly="0" labelOnly="1" fieldPosition="0">
        <references count="1">
          <reference field="0" count="0"/>
        </references>
      </pivotArea>
    </format>
    <format dxfId="136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66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66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66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65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65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65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65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65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65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65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65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65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64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64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64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64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64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64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64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64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64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64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63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63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63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63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63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63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63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63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63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63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62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62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62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62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62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62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62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62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62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62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61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61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61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61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61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61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61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1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61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1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60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0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60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0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60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0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60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0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60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0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59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9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59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9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9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59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59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9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9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59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8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58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58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8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8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58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8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58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58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8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7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7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57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7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57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7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573">
      <pivotArea dataOnly="0" labelOnly="1" fieldPosition="0">
        <references count="1">
          <reference field="0" count="0"/>
        </references>
      </pivotArea>
    </format>
    <format dxfId="1357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57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57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56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56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5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56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56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56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56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56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56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56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55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55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55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55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5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55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55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55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55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55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54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54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54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54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5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54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54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5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54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54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53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53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53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53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53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53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53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53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53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53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52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52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52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52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52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52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52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5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52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52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51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51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51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51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51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51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1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51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1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51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0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50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0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50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0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0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50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50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0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0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49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9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49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49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9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9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49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9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49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49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8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8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8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48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8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48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8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482">
      <pivotArea dataOnly="0" labelOnly="1" fieldPosition="0">
        <references count="1">
          <reference field="0" count="0"/>
        </references>
      </pivotArea>
    </format>
    <format dxfId="1348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48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47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47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47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47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47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47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47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47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47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47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4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46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46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46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46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4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46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46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46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46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45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45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45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45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45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45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45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45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4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45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44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44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44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44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44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44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44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44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44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44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43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43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43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43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43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43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43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43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43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3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42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2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42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2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42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2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42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2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42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2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41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1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41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1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4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1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1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41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41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1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0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40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0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40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40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0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0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40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0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40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39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9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9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9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39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9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39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9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391">
      <pivotArea dataOnly="0" labelOnly="1" fieldPosition="0">
        <references count="1">
          <reference field="0" count="0"/>
        </references>
      </pivotArea>
    </format>
    <format dxfId="1339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38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38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38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38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38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38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38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38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38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38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37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3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37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37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37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37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37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37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37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37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36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36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3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36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36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3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36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36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36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36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35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35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35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35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35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35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35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35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35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35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34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34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34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34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34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34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34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34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34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34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33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33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33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33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33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33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33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33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33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33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32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32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32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32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32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32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2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2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32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32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1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1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31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1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31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31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1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1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31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1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30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30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0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0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0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30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0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30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01">
      <pivotArea outline="0" collapsedLevelsAreSubtotals="1" fieldPosition="0"/>
    </format>
    <format dxfId="13300">
      <pivotArea outline="0" collapsedLevelsAreSubtotals="1" fieldPosition="0"/>
    </format>
    <format dxfId="1329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29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29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29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29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294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293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292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291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290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289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28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287">
      <pivotArea dataOnly="0" labelOnly="1" fieldPosition="0">
        <references count="1">
          <reference field="0" count="1">
            <x v="0"/>
          </reference>
        </references>
      </pivotArea>
    </format>
    <format dxfId="1328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28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28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28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8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8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8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7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278">
      <pivotArea dataOnly="0" labelOnly="1" fieldPosition="0">
        <references count="1">
          <reference field="0" count="1">
            <x v="0"/>
          </reference>
        </references>
      </pivotArea>
    </format>
    <format dxfId="1327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27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27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27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7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7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7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7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3269">
      <pivotArea dataOnly="0" labelOnly="1" fieldPosition="0">
        <references count="1">
          <reference field="0" count="1">
            <x v="2"/>
          </reference>
        </references>
      </pivotArea>
    </format>
    <format dxfId="1326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26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26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26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6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6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6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26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3260">
      <pivotArea dataOnly="0" labelOnly="1" fieldPosition="0">
        <references count="1">
          <reference field="0" count="1">
            <x v="2"/>
          </reference>
        </references>
      </pivotArea>
    </format>
    <format dxfId="1325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25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25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25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5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5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5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25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251">
      <pivotArea dataOnly="0" labelOnly="1" fieldPosition="0">
        <references count="1">
          <reference field="0" count="1">
            <x v="4"/>
          </reference>
        </references>
      </pivotArea>
    </format>
    <format dxfId="132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24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24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24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4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324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24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4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242">
      <pivotArea dataOnly="0" labelOnly="1" fieldPosition="0">
        <references count="1">
          <reference field="0" count="1">
            <x v="4"/>
          </reference>
        </references>
      </pivotArea>
    </format>
    <format dxfId="1324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24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23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23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3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323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23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3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3233">
      <pivotArea dataOnly="0" labelOnly="1" fieldPosition="0">
        <references count="1">
          <reference field="0" count="1">
            <x v="6"/>
          </reference>
        </references>
      </pivotArea>
    </format>
    <format dxfId="1323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23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23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22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2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2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2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22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3224">
      <pivotArea dataOnly="0" labelOnly="1" fieldPosition="0">
        <references count="1">
          <reference field="0" count="1">
            <x v="6"/>
          </reference>
        </references>
      </pivotArea>
    </format>
    <format dxfId="1322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22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221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22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1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1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1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21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8"/>
          </reference>
          <reference field="9" count="1" selected="0">
            <x v="1"/>
          </reference>
        </references>
      </pivotArea>
    </format>
    <format dxfId="13215">
      <pivotArea dataOnly="0" labelOnly="1" fieldPosition="0">
        <references count="1">
          <reference field="0" count="1">
            <x v="8"/>
          </reference>
        </references>
      </pivotArea>
    </format>
    <format dxfId="1321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21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21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21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1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0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0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320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8"/>
          </reference>
          <reference field="9" count="1" selected="0">
            <x v="1"/>
          </reference>
        </references>
      </pivotArea>
    </format>
    <format dxfId="13206">
      <pivotArea dataOnly="0" labelOnly="1" fieldPosition="0">
        <references count="1">
          <reference field="0" count="1">
            <x v="8"/>
          </reference>
        </references>
      </pivotArea>
    </format>
    <format dxfId="1320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20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20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20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0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0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9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319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97">
      <pivotArea dataOnly="0" labelOnly="1" fieldPosition="0">
        <references count="1">
          <reference field="0" count="1">
            <x v="10"/>
          </reference>
        </references>
      </pivotArea>
    </format>
    <format dxfId="1319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19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19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19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9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9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9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8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88">
      <pivotArea dataOnly="0" labelOnly="1" fieldPosition="0">
        <references count="1">
          <reference field="0" count="1">
            <x v="10"/>
          </reference>
        </references>
      </pivotArea>
    </format>
    <format dxfId="1318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18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18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18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8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8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8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80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79">
      <pivotArea dataOnly="0" labelOnly="1" fieldPosition="0">
        <references count="1">
          <reference field="0" count="1">
            <x v="12"/>
          </reference>
        </references>
      </pivotArea>
    </format>
    <format dxfId="1317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17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17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175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74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73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7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71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70">
      <pivotArea dataOnly="0" labelOnly="1" fieldPosition="0">
        <references count="1">
          <reference field="0" count="1">
            <x v="12"/>
          </reference>
        </references>
      </pivotArea>
    </format>
    <format dxfId="1316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168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16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166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65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64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6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62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3161">
      <pivotArea dataOnly="0" labelOnly="1" fieldPosition="0">
        <references count="1">
          <reference field="0" count="1">
            <x v="14"/>
          </reference>
        </references>
      </pivotArea>
    </format>
    <format dxfId="13160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3159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158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3157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156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3155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3154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153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3152">
      <pivotArea dataOnly="0" labelOnly="1" fieldPosition="0">
        <references count="1">
          <reference field="0" count="1">
            <x v="14"/>
          </reference>
        </references>
      </pivotArea>
    </format>
    <format dxfId="13151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3150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149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3148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14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3146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3145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144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43">
      <pivotArea dataOnly="0" labelOnly="1" fieldPosition="0">
        <references count="1">
          <reference field="0" count="1">
            <x v="16"/>
          </reference>
        </references>
      </pivotArea>
    </format>
    <format dxfId="13142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3141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140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13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13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313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13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35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34">
      <pivotArea dataOnly="0" labelOnly="1" fieldPosition="0">
        <references count="1">
          <reference field="0" count="1">
            <x v="16"/>
          </reference>
        </references>
      </pivotArea>
    </format>
    <format dxfId="13133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3132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131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130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12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312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12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26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3125">
      <pivotArea dataOnly="0" labelOnly="1" fieldPosition="0">
        <references count="1">
          <reference field="0" count="1">
            <x v="18"/>
          </reference>
        </references>
      </pivotArea>
    </format>
    <format dxfId="13124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3123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122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121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12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1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1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3117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3116">
      <pivotArea dataOnly="0" labelOnly="1" fieldPosition="0">
        <references count="1">
          <reference field="0" count="1">
            <x v="18"/>
          </reference>
        </references>
      </pivotArea>
    </format>
    <format dxfId="13115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3114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113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112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11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10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0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3108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07">
      <pivotArea dataOnly="0" labelOnly="1" fieldPosition="0">
        <references count="1">
          <reference field="0" count="1">
            <x v="20"/>
          </reference>
        </references>
      </pivotArea>
    </format>
    <format dxfId="13106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105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10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103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10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0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0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99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098">
      <pivotArea dataOnly="0" labelOnly="1" fieldPosition="0">
        <references count="1">
          <reference field="0" count="1">
            <x v="20"/>
          </reference>
        </references>
      </pivotArea>
    </format>
    <format dxfId="13097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096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09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094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093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92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9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90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089">
      <pivotArea dataOnly="0" labelOnly="1" fieldPosition="0">
        <references count="1">
          <reference field="0" count="1">
            <x v="22"/>
          </reference>
        </references>
      </pivotArea>
    </format>
    <format dxfId="1308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08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08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08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08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308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08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81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080">
      <pivotArea dataOnly="0" labelOnly="1" fieldPosition="0">
        <references count="1">
          <reference field="0" count="1">
            <x v="22"/>
          </reference>
        </references>
      </pivotArea>
    </format>
    <format dxfId="1307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07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07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076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07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307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07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7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071">
      <pivotArea dataOnly="0" labelOnly="1" fieldPosition="0">
        <references count="1">
          <reference field="0" count="0"/>
        </references>
      </pivotArea>
    </format>
    <format dxfId="1307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06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06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06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06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06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06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06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06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06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306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305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05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05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05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05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0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05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05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05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05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04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04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04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04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04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0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04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04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04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04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03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03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03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03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03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03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303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303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03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03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02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02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02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02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30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2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302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2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302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2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301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301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301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1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301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1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01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1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01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1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300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300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00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0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00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0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0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00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00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0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99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9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99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99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9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9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9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99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99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98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98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98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981">
      <pivotArea dataOnly="0" labelOnly="1" fieldPosition="0">
        <references count="1">
          <reference field="0" count="0"/>
        </references>
      </pivotArea>
    </format>
    <format dxfId="1298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97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97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97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97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97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97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97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97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97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97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96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96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96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96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96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96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96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96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96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96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95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95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95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95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95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95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95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95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95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95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94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94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94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94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94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94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94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94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94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94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93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93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93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93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93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93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93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93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93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93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92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292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92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92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92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2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92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2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92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2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91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291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91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1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9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1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1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91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91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1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0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90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0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90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90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0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0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0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90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90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89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89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89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891">
      <pivotArea dataOnly="0" labelOnly="1" fieldPosition="0">
        <references count="1">
          <reference field="0" count="0"/>
        </references>
      </pivotArea>
    </format>
    <format dxfId="1289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88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88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88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88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88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88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88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88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88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88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87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8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87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87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87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87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87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87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87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87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86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86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8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86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86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8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86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86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86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86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85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85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85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85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85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85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85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85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85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85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84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84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84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84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84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4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84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4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84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4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83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283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83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3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83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83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83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83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83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83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82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282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82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82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82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2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2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82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82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2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1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81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81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81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1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1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1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81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81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80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80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80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801">
      <pivotArea dataOnly="0" labelOnly="1" fieldPosition="0">
        <references count="1">
          <reference field="0" count="0"/>
        </references>
      </pivotArea>
    </format>
    <format dxfId="128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7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79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7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79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79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79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79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79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79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79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78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7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78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78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78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78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7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78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7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78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77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77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7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7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77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77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7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7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7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77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7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76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76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76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76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76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76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76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76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76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7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75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75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75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75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5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75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5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75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5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74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274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74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4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74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4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74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4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74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4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73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273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73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3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73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3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3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73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73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3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2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72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2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72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72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2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2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2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72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72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71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1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1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71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1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1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71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12">
      <pivotArea outline="0" collapsedLevelsAreSubtotals="1" fieldPosition="0"/>
    </format>
    <format dxfId="1271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710">
      <pivotArea dataOnly="0" labelOnly="1" fieldPosition="0">
        <references count="1">
          <reference field="0" count="0"/>
        </references>
      </pivotArea>
    </format>
    <format dxfId="127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70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70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70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70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70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70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70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70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700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699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69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6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69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69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69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6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6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69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69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68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68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687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68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68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68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6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68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68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68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67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6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67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67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67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67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67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67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67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67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66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66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66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666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66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66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6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66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6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66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59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65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265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65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5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65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5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65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5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65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49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64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264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64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4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64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4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4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64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64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3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3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63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3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63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63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3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3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3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63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62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62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2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2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625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2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2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62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21">
      <pivotArea outline="0" collapsedLevelsAreSubtotals="1" fieldPosition="0"/>
    </format>
    <format dxfId="126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61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6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61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61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61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614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613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612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611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610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609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60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607">
      <pivotArea dataOnly="0" labelOnly="1" fieldPosition="0">
        <references count="1">
          <reference field="0" count="1">
            <x v="0"/>
          </reference>
        </references>
      </pivotArea>
    </format>
    <format dxfId="1260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60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60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60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60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0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0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9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98">
      <pivotArea dataOnly="0" labelOnly="1" fieldPosition="0">
        <references count="1">
          <reference field="0" count="1">
            <x v="0"/>
          </reference>
        </references>
      </pivotArea>
    </format>
    <format dxfId="1259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59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59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59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9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9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9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9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2589">
      <pivotArea dataOnly="0" labelOnly="1" fieldPosition="0">
        <references count="1">
          <reference field="0" count="1">
            <x v="2"/>
          </reference>
        </references>
      </pivotArea>
    </format>
    <format dxfId="1258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58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58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58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8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8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8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58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2580">
      <pivotArea dataOnly="0" labelOnly="1" fieldPosition="0">
        <references count="1">
          <reference field="0" count="1">
            <x v="2"/>
          </reference>
        </references>
      </pivotArea>
    </format>
    <format dxfId="1257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57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57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57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7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7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7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57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71">
      <pivotArea dataOnly="0" labelOnly="1" fieldPosition="0">
        <references count="1">
          <reference field="0" count="1">
            <x v="4"/>
          </reference>
        </references>
      </pivotArea>
    </format>
    <format dxfId="1257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56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56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56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6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56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56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6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62">
      <pivotArea dataOnly="0" labelOnly="1" fieldPosition="0">
        <references count="1">
          <reference field="0" count="1">
            <x v="4"/>
          </reference>
        </references>
      </pivotArea>
    </format>
    <format dxfId="1256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56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55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55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5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55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55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5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2553">
      <pivotArea dataOnly="0" labelOnly="1" fieldPosition="0">
        <references count="1">
          <reference field="0" count="1">
            <x v="6"/>
          </reference>
        </references>
      </pivotArea>
    </format>
    <format dxfId="1255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55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55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54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4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4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4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54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2544">
      <pivotArea dataOnly="0" labelOnly="1" fieldPosition="0">
        <references count="1">
          <reference field="0" count="1">
            <x v="6"/>
          </reference>
        </references>
      </pivotArea>
    </format>
    <format dxfId="1254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54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541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54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3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3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3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53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8"/>
          </reference>
          <reference field="9" count="1" selected="0">
            <x v="1"/>
          </reference>
        </references>
      </pivotArea>
    </format>
    <format dxfId="12535">
      <pivotArea dataOnly="0" labelOnly="1" fieldPosition="0">
        <references count="1">
          <reference field="0" count="1">
            <x v="8"/>
          </reference>
        </references>
      </pivotArea>
    </format>
    <format dxfId="1253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53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53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53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3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2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2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52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8"/>
          </reference>
          <reference field="9" count="1" selected="0">
            <x v="1"/>
          </reference>
        </references>
      </pivotArea>
    </format>
    <format dxfId="12526">
      <pivotArea dataOnly="0" labelOnly="1" fieldPosition="0">
        <references count="1">
          <reference field="0" count="1">
            <x v="8"/>
          </reference>
        </references>
      </pivotArea>
    </format>
    <format dxfId="1252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52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52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52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2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2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1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51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17">
      <pivotArea dataOnly="0" labelOnly="1" fieldPosition="0">
        <references count="1">
          <reference field="0" count="1">
            <x v="10"/>
          </reference>
        </references>
      </pivotArea>
    </format>
    <format dxfId="1251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51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51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51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1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1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1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0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08">
      <pivotArea dataOnly="0" labelOnly="1" fieldPosition="0">
        <references count="1">
          <reference field="0" count="1">
            <x v="10"/>
          </reference>
        </references>
      </pivotArea>
    </format>
    <format dxfId="1250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50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50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50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0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0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0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00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499">
      <pivotArea dataOnly="0" labelOnly="1" fieldPosition="0">
        <references count="1">
          <reference field="0" count="1">
            <x v="12"/>
          </reference>
        </references>
      </pivotArea>
    </format>
    <format dxfId="1249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49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49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495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494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93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9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91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490">
      <pivotArea dataOnly="0" labelOnly="1" fieldPosition="0">
        <references count="1">
          <reference field="0" count="1">
            <x v="12"/>
          </reference>
        </references>
      </pivotArea>
    </format>
    <format dxfId="1248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488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48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486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485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84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8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82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2481">
      <pivotArea dataOnly="0" labelOnly="1" fieldPosition="0">
        <references count="1">
          <reference field="0" count="1">
            <x v="14"/>
          </reference>
        </references>
      </pivotArea>
    </format>
    <format dxfId="12480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479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478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477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476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475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474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473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2472">
      <pivotArea dataOnly="0" labelOnly="1" fieldPosition="0">
        <references count="1">
          <reference field="0" count="1">
            <x v="14"/>
          </reference>
        </references>
      </pivotArea>
    </format>
    <format dxfId="12471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470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469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468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46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466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465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464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463">
      <pivotArea dataOnly="0" labelOnly="1" fieldPosition="0">
        <references count="1">
          <reference field="0" count="1">
            <x v="16"/>
          </reference>
        </references>
      </pivotArea>
    </format>
    <format dxfId="12462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461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460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45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45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4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45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55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454">
      <pivotArea dataOnly="0" labelOnly="1" fieldPosition="0">
        <references count="1">
          <reference field="0" count="1">
            <x v="16"/>
          </reference>
        </references>
      </pivotArea>
    </format>
    <format dxfId="12453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452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451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450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44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44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44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46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2445">
      <pivotArea dataOnly="0" labelOnly="1" fieldPosition="0">
        <references count="1">
          <reference field="0" count="1">
            <x v="18"/>
          </reference>
        </references>
      </pivotArea>
    </format>
    <format dxfId="12444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443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442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441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44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3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3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437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2436">
      <pivotArea dataOnly="0" labelOnly="1" fieldPosition="0">
        <references count="1">
          <reference field="0" count="1">
            <x v="18"/>
          </reference>
        </references>
      </pivotArea>
    </format>
    <format dxfId="12435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434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433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432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43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30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2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428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427">
      <pivotArea dataOnly="0" labelOnly="1" fieldPosition="0">
        <references count="1">
          <reference field="0" count="1">
            <x v="20"/>
          </reference>
        </references>
      </pivotArea>
    </format>
    <format dxfId="12426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425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42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423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42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2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2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19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418">
      <pivotArea dataOnly="0" labelOnly="1" fieldPosition="0">
        <references count="1">
          <reference field="0" count="1">
            <x v="20"/>
          </reference>
        </references>
      </pivotArea>
    </format>
    <format dxfId="12417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416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41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414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413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12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1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10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409">
      <pivotArea dataOnly="0" labelOnly="1" fieldPosition="0">
        <references count="1">
          <reference field="0" count="1">
            <x v="22"/>
          </reference>
        </references>
      </pivotArea>
    </format>
    <format dxfId="1240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40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40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40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40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40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40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01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400">
      <pivotArea dataOnly="0" labelOnly="1" fieldPosition="0">
        <references count="1">
          <reference field="0" count="1">
            <x v="22"/>
          </reference>
        </references>
      </pivotArea>
    </format>
    <format dxfId="1239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39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39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396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39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39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39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9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391">
      <pivotArea dataOnly="0" labelOnly="1" fieldPosition="0">
        <references count="1">
          <reference field="0" count="0"/>
        </references>
      </pivotArea>
    </format>
    <format dxfId="1239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38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38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38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38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38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38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38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38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38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38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37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3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37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37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37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37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37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37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37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37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36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36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3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36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36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3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36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36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36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36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35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35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35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35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35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35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35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35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35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35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34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34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34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34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34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4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34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4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34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4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33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233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33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3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33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3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33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3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33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3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32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232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32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2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32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32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32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31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31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31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31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31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30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0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0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30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0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0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30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0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301">
      <pivotArea dataOnly="0" labelOnly="1" fieldPosition="0">
        <references count="1">
          <reference field="0" count="0"/>
        </references>
      </pivotArea>
    </format>
    <format dxfId="123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2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29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2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29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29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29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29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29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29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29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28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2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28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28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28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28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2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28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2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28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27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27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2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2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27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27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2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2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2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27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2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26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26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26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26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26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26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26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26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26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2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25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25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25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25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5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25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5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25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5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24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224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24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4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24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4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24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4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24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4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23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223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23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3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23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23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23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22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22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22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22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22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21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1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1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21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1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1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21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1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211">
      <pivotArea dataOnly="0" labelOnly="1" fieldPosition="0">
        <references count="1">
          <reference field="0" count="0"/>
        </references>
      </pivotArea>
    </format>
    <format dxfId="1221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20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20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20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20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20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20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20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20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20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20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19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19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19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19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19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19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19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19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19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19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18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18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18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18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18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18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18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18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18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18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17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17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17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17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17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17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17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17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17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17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16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16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16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16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16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16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16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16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16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16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15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215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15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15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15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15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15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15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15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15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14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214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14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14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14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14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14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13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13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13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13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13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12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2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2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12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2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2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12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2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121">
      <pivotArea dataOnly="0" labelOnly="1" fieldPosition="0">
        <references count="1">
          <reference field="0" count="0"/>
        </references>
      </pivotArea>
    </format>
    <format dxfId="121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1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11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11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11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11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11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11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11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11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11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10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10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10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10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10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10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10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10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10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10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09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09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09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09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09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09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09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09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09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09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08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08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08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08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08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08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208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08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08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08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07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07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07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07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207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07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07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07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207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07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206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206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06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06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206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6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06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6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06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6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205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205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05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5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05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5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5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05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05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5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4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04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4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04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204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4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4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4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04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04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203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3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3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203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3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3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203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32">
      <pivotArea outline="0" collapsedLevelsAreSubtotals="1" fieldPosition="0"/>
    </format>
    <format dxfId="1203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030">
      <pivotArea dataOnly="0" labelOnly="1" fieldPosition="0">
        <references count="1">
          <reference field="0" count="0"/>
        </references>
      </pivotArea>
    </format>
    <format dxfId="120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0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02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02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0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02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02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02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02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020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2019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201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0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01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01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01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0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0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01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01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00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00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007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00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0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00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0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0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0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00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9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99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99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9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99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99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99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199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199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99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98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9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98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86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98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98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8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98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8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98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79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197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197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97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7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97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7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97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7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97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69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96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196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96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6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96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6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6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96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96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5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5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95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5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95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95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5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5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5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95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94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194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4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4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945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4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4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94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41">
      <pivotArea dataOnly="0" labelOnly="1" fieldPosition="0">
        <references count="1">
          <reference field="0" count="0"/>
        </references>
      </pivotArea>
    </format>
    <format dxfId="1194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93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93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93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93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93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93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93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93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93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930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92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92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92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92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92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92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92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92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92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92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91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918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91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91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91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91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91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91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91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91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90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90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90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90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90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90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190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190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90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90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89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89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897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89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89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9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89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9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89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9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188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188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88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8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88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8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88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8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88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8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87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187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87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7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87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7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7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87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87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7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6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86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6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86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86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6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6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6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86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86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185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856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85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5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85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4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84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4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846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184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84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4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842">
      <pivotArea dataOnly="0" labelOnly="1" fieldPosition="0">
        <references count="1">
          <reference field="0" count="18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1841">
      <pivotArea dataOnly="0" labelOnly="1" fieldPosition="0">
        <references count="1">
          <reference field="0" count="5">
            <x v="0"/>
            <x v="1"/>
            <x v="2"/>
            <x v="3"/>
            <x v="4"/>
          </reference>
        </references>
      </pivotArea>
    </format>
    <format dxfId="11840">
      <pivotArea outline="0" collapsedLevelsAreSubtotals="1" fieldPosition="0">
        <references count="1">
          <reference field="6" count="0" selected="0"/>
        </references>
      </pivotArea>
    </format>
    <format dxfId="1183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3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3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83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83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833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832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831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830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829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828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827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826">
      <pivotArea dataOnly="0" labelOnly="1" fieldPosition="0">
        <references count="1">
          <reference field="0" count="1">
            <x v="0"/>
          </reference>
        </references>
      </pivotArea>
    </format>
    <format dxfId="1182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2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82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82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82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2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1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18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817">
      <pivotArea dataOnly="0" labelOnly="1" fieldPosition="0">
        <references count="1">
          <reference field="0" count="1">
            <x v="0"/>
          </reference>
        </references>
      </pivotArea>
    </format>
    <format dxfId="1181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1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81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81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81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1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1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09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3"/>
          </reference>
          <reference field="9" count="1" selected="0">
            <x v="1"/>
          </reference>
        </references>
      </pivotArea>
    </format>
    <format dxfId="11808">
      <pivotArea dataOnly="0" labelOnly="1" fieldPosition="0">
        <references count="1">
          <reference field="0" count="1">
            <x v="2"/>
          </reference>
        </references>
      </pivotArea>
    </format>
    <format dxfId="11807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806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80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80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80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0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0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800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3"/>
          </reference>
          <reference field="9" count="1" selected="0">
            <x v="1"/>
          </reference>
        </references>
      </pivotArea>
    </format>
    <format dxfId="11799">
      <pivotArea dataOnly="0" labelOnly="1" fieldPosition="0">
        <references count="1">
          <reference field="0" count="1">
            <x v="2"/>
          </reference>
        </references>
      </pivotArea>
    </format>
    <format dxfId="1179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79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79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79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9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9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9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791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790">
      <pivotArea dataOnly="0" labelOnly="1" fieldPosition="0">
        <references count="1">
          <reference field="0" count="1">
            <x v="4"/>
          </reference>
        </references>
      </pivotArea>
    </format>
    <format dxfId="1178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78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78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78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8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78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78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82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781">
      <pivotArea dataOnly="0" labelOnly="1" fieldPosition="0">
        <references count="1">
          <reference field="0" count="1">
            <x v="4"/>
          </reference>
        </references>
      </pivotArea>
    </format>
    <format dxfId="1178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77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77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77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7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77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77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73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5"/>
          </reference>
          <reference field="9" count="1" selected="0">
            <x v="1"/>
          </reference>
        </references>
      </pivotArea>
    </format>
    <format dxfId="11772">
      <pivotArea dataOnly="0" labelOnly="1" fieldPosition="0">
        <references count="1">
          <reference field="0" count="1">
            <x v="6"/>
          </reference>
        </references>
      </pivotArea>
    </format>
    <format dxfId="1177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77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769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76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67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66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6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764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5"/>
          </reference>
          <reference field="9" count="1" selected="0">
            <x v="1"/>
          </reference>
        </references>
      </pivotArea>
    </format>
    <format dxfId="11763">
      <pivotArea dataOnly="0" labelOnly="1" fieldPosition="0">
        <references count="1">
          <reference field="0" count="1">
            <x v="6"/>
          </reference>
        </references>
      </pivotArea>
    </format>
    <format dxfId="1176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76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76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75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5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5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5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755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8"/>
          </reference>
          <reference field="9" count="1" selected="0">
            <x v="1"/>
          </reference>
        </references>
      </pivotArea>
    </format>
    <format dxfId="11754">
      <pivotArea dataOnly="0" labelOnly="1" fieldPosition="0">
        <references count="1">
          <reference field="0" count="1">
            <x v="8"/>
          </reference>
        </references>
      </pivotArea>
    </format>
    <format dxfId="1175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75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7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750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4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4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4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746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8"/>
          </reference>
          <reference field="9" count="1" selected="0">
            <x v="1"/>
          </reference>
        </references>
      </pivotArea>
    </format>
    <format dxfId="11745">
      <pivotArea dataOnly="0" labelOnly="1" fieldPosition="0">
        <references count="1">
          <reference field="0" count="1">
            <x v="8"/>
          </reference>
        </references>
      </pivotArea>
    </format>
    <format dxfId="1174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74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7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74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4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3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3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737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736">
      <pivotArea dataOnly="0" labelOnly="1" fieldPosition="0">
        <references count="1">
          <reference field="0" count="1">
            <x v="10"/>
          </reference>
        </references>
      </pivotArea>
    </format>
    <format dxfId="11735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73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73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73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31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30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2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28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727">
      <pivotArea dataOnly="0" labelOnly="1" fieldPosition="0">
        <references count="1">
          <reference field="0" count="1">
            <x v="10"/>
          </reference>
        </references>
      </pivotArea>
    </format>
    <format dxfId="1172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72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72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72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2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2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2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19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718">
      <pivotArea dataOnly="0" labelOnly="1" fieldPosition="0">
        <references count="1">
          <reference field="0" count="1">
            <x v="12"/>
          </reference>
        </references>
      </pivotArea>
    </format>
    <format dxfId="11717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716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71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714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13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12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1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10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709">
      <pivotArea dataOnly="0" labelOnly="1" fieldPosition="0">
        <references count="1">
          <reference field="0" count="1">
            <x v="12"/>
          </reference>
        </references>
      </pivotArea>
    </format>
    <format dxfId="1170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70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70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705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04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03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0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01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6" count="0" selected="0"/>
          <reference field="7" count="1" selected="0">
            <x v="7"/>
          </reference>
          <reference field="9" count="1" selected="0">
            <x v="2"/>
          </reference>
        </references>
      </pivotArea>
    </format>
    <format dxfId="11700">
      <pivotArea dataOnly="0" labelOnly="1" fieldPosition="0">
        <references count="1">
          <reference field="0" count="1">
            <x v="14"/>
          </reference>
        </references>
      </pivotArea>
    </format>
    <format dxfId="11699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698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697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1696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695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1694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693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692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6" count="0" selected="0"/>
          <reference field="7" count="1" selected="0">
            <x v="7"/>
          </reference>
          <reference field="9" count="1" selected="0">
            <x v="2"/>
          </reference>
        </references>
      </pivotArea>
    </format>
    <format dxfId="11691">
      <pivotArea dataOnly="0" labelOnly="1" fieldPosition="0">
        <references count="1">
          <reference field="0" count="1">
            <x v="14"/>
          </reference>
        </references>
      </pivotArea>
    </format>
    <format dxfId="11690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689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688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1687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686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1685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684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683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682">
      <pivotArea dataOnly="0" labelOnly="1" fieldPosition="0">
        <references count="1">
          <reference field="0" count="1">
            <x v="16"/>
          </reference>
        </references>
      </pivotArea>
    </format>
    <format dxfId="11681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680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679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67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67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67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67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74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673">
      <pivotArea dataOnly="0" labelOnly="1" fieldPosition="0">
        <references count="1">
          <reference field="0" count="1">
            <x v="16"/>
          </reference>
        </references>
      </pivotArea>
    </format>
    <format dxfId="11672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671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670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66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66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66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66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65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1664">
      <pivotArea dataOnly="0" labelOnly="1" fieldPosition="0">
        <references count="1">
          <reference field="0" count="1">
            <x v="18"/>
          </reference>
        </references>
      </pivotArea>
    </format>
    <format dxfId="11663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662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661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660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659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65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65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656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1655">
      <pivotArea dataOnly="0" labelOnly="1" fieldPosition="0">
        <references count="1">
          <reference field="0" count="1">
            <x v="18"/>
          </reference>
        </references>
      </pivotArea>
    </format>
    <format dxfId="11654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653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652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651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65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64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64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647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646">
      <pivotArea dataOnly="0" labelOnly="1" fieldPosition="0">
        <references count="1">
          <reference field="0" count="1">
            <x v="20"/>
          </reference>
        </references>
      </pivotArea>
    </format>
    <format dxfId="11645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644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64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642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641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640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63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38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637">
      <pivotArea dataOnly="0" labelOnly="1" fieldPosition="0">
        <references count="1">
          <reference field="0" count="1">
            <x v="20"/>
          </reference>
        </references>
      </pivotArea>
    </format>
    <format dxfId="11636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635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63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633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63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63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63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29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628">
      <pivotArea dataOnly="0" labelOnly="1" fieldPosition="0">
        <references count="1">
          <reference field="0" count="1">
            <x v="22"/>
          </reference>
        </references>
      </pivotArea>
    </format>
    <format dxfId="1162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62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62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62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62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62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62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20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619">
      <pivotArea dataOnly="0" labelOnly="1" fieldPosition="0">
        <references count="1">
          <reference field="0" count="1">
            <x v="22"/>
          </reference>
        </references>
      </pivotArea>
    </format>
    <format dxfId="1161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61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61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61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61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61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61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1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610">
      <pivotArea dataOnly="0" labelOnly="1" fieldPosition="0">
        <references count="1">
          <reference field="0" count="0"/>
        </references>
      </pivotArea>
    </format>
    <format dxfId="116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60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60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60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60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60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60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60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60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600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599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59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5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59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59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59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5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5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59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59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58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58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587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58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58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58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5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58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58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58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57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5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57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57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57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57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57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157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157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57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56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56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56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566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56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56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56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56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56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56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559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155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155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55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55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55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5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55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5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55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49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54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154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54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4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54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4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4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54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54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3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3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53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3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53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53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3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3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3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53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52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152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2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2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525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2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2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52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2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520">
      <pivotArea dataOnly="0" labelOnly="1" fieldPosition="0">
        <references count="1">
          <reference field="0" count="0"/>
        </references>
      </pivotArea>
    </format>
    <format dxfId="1151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51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51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51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51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51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51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51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51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510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509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50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50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50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50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50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50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50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50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50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49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49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497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49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49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49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49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49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49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49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48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48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48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48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48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48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48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148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148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48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47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47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47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476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47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47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7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47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7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47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69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146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146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46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6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46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6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46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6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46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59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45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14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45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5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45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5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5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45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45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4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44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44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44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4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4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4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44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43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143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3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3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435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3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3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43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3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430">
      <pivotArea dataOnly="0" labelOnly="1" fieldPosition="0">
        <references count="1">
          <reference field="0" count="0"/>
        </references>
      </pivotArea>
    </format>
    <format dxfId="114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4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42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42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4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42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42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42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42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420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419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41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4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41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41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41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4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4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41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41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40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40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407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40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4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40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4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4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4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40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3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39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39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3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39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39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39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139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139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39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38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3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38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86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38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38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8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38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8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38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79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137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137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37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7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37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7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37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7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37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69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36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136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36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6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36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6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6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36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36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5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5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35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5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35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35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5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5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5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35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34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134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4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4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345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4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4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34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4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340">
      <pivotArea dataOnly="0" labelOnly="1" fieldPosition="0">
        <references count="1">
          <reference field="0" count="0"/>
        </references>
      </pivotArea>
    </format>
    <format dxfId="1133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33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33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33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33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33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33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33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33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330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1329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132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32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32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32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32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32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32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32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32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31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31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317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31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31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31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31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31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31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31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30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30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30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30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30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30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30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130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130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30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29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29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29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296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29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129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9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29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9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129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89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128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128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28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8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128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8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28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8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28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79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127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127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27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7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27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7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7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27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27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6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6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26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6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26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126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6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6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6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26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25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125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5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5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255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5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5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125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51">
      <pivotArea outline="0" collapsedLevelsAreSubtotals="1" fieldPosition="0">
        <references count="1">
          <reference field="6" count="0" selected="0"/>
        </references>
      </pivotArea>
    </format>
    <format dxfId="11250">
      <pivotArea field="9" grandCol="1" outline="0" collapsedLevelsAreSubtotals="1" axis="axisRow" fieldPosition="4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249">
      <pivotArea outline="0" collapsedLevelsAreSubtotals="1" fieldPosition="0"/>
    </format>
    <format dxfId="11248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1247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246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245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244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243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242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241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240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23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238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237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23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1235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123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123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123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123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1230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229">
      <pivotArea dataOnly="0" labelOnly="1" fieldPosition="0">
        <references count="1">
          <reference field="0" count="1">
            <x v="0"/>
          </reference>
        </references>
      </pivotArea>
    </format>
    <format dxfId="11228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227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1226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122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122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2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2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21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220">
      <pivotArea dataOnly="0" labelOnly="1" fieldPosition="0">
        <references count="1">
          <reference field="0" count="1">
            <x v="0"/>
          </reference>
        </references>
      </pivotArea>
    </format>
    <format dxfId="11219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218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1217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121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121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1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1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12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1211">
      <pivotArea dataOnly="0" labelOnly="1" fieldPosition="0">
        <references count="1">
          <reference field="0" count="1">
            <x v="2"/>
          </reference>
        </references>
      </pivotArea>
    </format>
    <format dxfId="1121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120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120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120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1206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1205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0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1203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1202">
      <pivotArea dataOnly="0" labelOnly="1" fieldPosition="0">
        <references count="1">
          <reference field="0" count="1">
            <x v="2"/>
          </reference>
        </references>
      </pivotArea>
    </format>
    <format dxfId="1120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120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119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119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1197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1196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9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1194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1193">
      <pivotArea dataOnly="0" labelOnly="1" fieldPosition="0">
        <references count="1">
          <reference field="0" count="1">
            <x v="4"/>
          </reference>
        </references>
      </pivotArea>
    </format>
    <format dxfId="1119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191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1190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1189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1188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87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8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185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1184">
      <pivotArea dataOnly="0" labelOnly="1" fieldPosition="0">
        <references count="1">
          <reference field="0" count="1">
            <x v="4"/>
          </reference>
        </references>
      </pivotArea>
    </format>
    <format dxfId="11183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182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1181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1180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1179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78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7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1176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1175">
      <pivotArea dataOnly="0" labelOnly="1" fieldPosition="0">
        <references count="1">
          <reference field="0" count="1">
            <x v="6"/>
          </reference>
        </references>
      </pivotArea>
    </format>
    <format dxfId="1117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17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117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1171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170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69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6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1167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1166">
      <pivotArea dataOnly="0" labelOnly="1" fieldPosition="0">
        <references count="1">
          <reference field="0" count="1">
            <x v="6"/>
          </reference>
        </references>
      </pivotArea>
    </format>
    <format dxfId="1116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16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116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1162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161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60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5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1158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1157">
      <pivotArea dataOnly="0" labelOnly="1" fieldPosition="0">
        <references count="1">
          <reference field="0" count="1">
            <x v="8"/>
          </reference>
        </references>
      </pivotArea>
    </format>
    <format dxfId="1115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15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115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1153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15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5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5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1149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1148">
      <pivotArea dataOnly="0" labelOnly="1" fieldPosition="0">
        <references count="1">
          <reference field="0" count="1">
            <x v="8"/>
          </reference>
        </references>
      </pivotArea>
    </format>
    <format dxfId="1114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14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114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1144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14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4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4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1140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1139">
      <pivotArea dataOnly="0" labelOnly="1" fieldPosition="0">
        <references count="1">
          <reference field="0" count="1">
            <x v="10"/>
          </reference>
        </references>
      </pivotArea>
    </format>
    <format dxfId="11138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1137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1136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1135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134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1133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1132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1131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1130">
      <pivotArea dataOnly="0" labelOnly="1" fieldPosition="0">
        <references count="1">
          <reference field="0" count="1">
            <x v="10"/>
          </reference>
        </references>
      </pivotArea>
    </format>
    <format dxfId="11129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1128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112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1126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125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1124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1123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1122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1121">
      <pivotArea dataOnly="0" labelOnly="1" fieldPosition="0">
        <references count="1">
          <reference field="0" count="1">
            <x v="12"/>
          </reference>
        </references>
      </pivotArea>
    </format>
    <format dxfId="11120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111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111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1117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116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1115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1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1113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1112">
      <pivotArea dataOnly="0" labelOnly="1" fieldPosition="0">
        <references count="1">
          <reference field="0" count="1">
            <x v="12"/>
          </reference>
        </references>
      </pivotArea>
    </format>
    <format dxfId="11111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111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110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1108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107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1106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1104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1103">
      <pivotArea dataOnly="0" labelOnly="1" fieldPosition="0">
        <references count="1">
          <reference field="0" count="1">
            <x v="14"/>
          </reference>
        </references>
      </pivotArea>
    </format>
    <format dxfId="11102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1101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1100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1099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098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1097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9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1095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1094">
      <pivotArea dataOnly="0" labelOnly="1" fieldPosition="0">
        <references count="1">
          <reference field="0" count="1">
            <x v="14"/>
          </reference>
        </references>
      </pivotArea>
    </format>
    <format dxfId="1109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1092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1091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1090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089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1088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8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1086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085">
      <pivotArea dataOnly="0" labelOnly="1" fieldPosition="0">
        <references count="1">
          <reference field="0" count="1">
            <x v="16"/>
          </reference>
        </references>
      </pivotArea>
    </format>
    <format dxfId="1108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1083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1082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1081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080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1079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7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77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076">
      <pivotArea dataOnly="0" labelOnly="1" fieldPosition="0">
        <references count="1">
          <reference field="0" count="1">
            <x v="16"/>
          </reference>
        </references>
      </pivotArea>
    </format>
    <format dxfId="1107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1074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107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1072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071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107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6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68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1067">
      <pivotArea dataOnly="0" labelOnly="1" fieldPosition="0">
        <references count="1">
          <reference field="0" count="1">
            <x v="18"/>
          </reference>
        </references>
      </pivotArea>
    </format>
    <format dxfId="11066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1065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106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1063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06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1061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6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1059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1058">
      <pivotArea dataOnly="0" labelOnly="1" fieldPosition="0">
        <references count="1">
          <reference field="0" count="1">
            <x v="18"/>
          </reference>
        </references>
      </pivotArea>
    </format>
    <format dxfId="11057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1056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105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1054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05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1052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5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1050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049">
      <pivotArea dataOnly="0" labelOnly="1" fieldPosition="0">
        <references count="1">
          <reference field="0" count="1">
            <x v="20"/>
          </reference>
        </references>
      </pivotArea>
    </format>
    <format dxfId="1104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1047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104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1045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04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043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42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41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040">
      <pivotArea dataOnly="0" labelOnly="1" fieldPosition="0">
        <references count="1">
          <reference field="0" count="1">
            <x v="20"/>
          </reference>
        </references>
      </pivotArea>
    </format>
    <format dxfId="1103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103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103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1036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1035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034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3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32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031">
      <pivotArea dataOnly="0" labelOnly="1" fieldPosition="0">
        <references count="1">
          <reference field="0" count="0"/>
        </references>
      </pivotArea>
    </format>
    <format dxfId="1103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029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102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1027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102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025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1024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102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1022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102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1020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1019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101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10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101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101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1014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101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1012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1011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101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1009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100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1007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1006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100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100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100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1002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1001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100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99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99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997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996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99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99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993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992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991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99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989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98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987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98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98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984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98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98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81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98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7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97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77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976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975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974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97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7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71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97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6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96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67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966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96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64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96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62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96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6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59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95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957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95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95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95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95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5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951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950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949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094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947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094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945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944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43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94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941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94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39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938">
      <pivotArea dataOnly="0" labelOnly="1" fieldPosition="0">
        <references count="1">
          <reference field="0" count="0"/>
        </references>
      </pivotArea>
    </format>
    <format dxfId="1093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93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93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934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093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932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931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093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929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92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927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0926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92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92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92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92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921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092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919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918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091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916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091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914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0913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91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91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91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909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908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090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90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9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904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903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90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90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900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899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898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89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896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89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894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893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89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891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89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88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88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88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8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88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84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883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882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881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88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7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78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87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7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87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74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87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87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71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87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69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86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6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66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86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864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86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86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86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86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5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858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85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856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085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854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0853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852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851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50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84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84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84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46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845">
      <pivotArea dataOnly="0" labelOnly="1" fieldPosition="0">
        <references count="1">
          <reference field="0" count="0"/>
        </references>
      </pivotArea>
    </format>
    <format dxfId="1084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84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84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841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084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839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838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083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83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83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834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0833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83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83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83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829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828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082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826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82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082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823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082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821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082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81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81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81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816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81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081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81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81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811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81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809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80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807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806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805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80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803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80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801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80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79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798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79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79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95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794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9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79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91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790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789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788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78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8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8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78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8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78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81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78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77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78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77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76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77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7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73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77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771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77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76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76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76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6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765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764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763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076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761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076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759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75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57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75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75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75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53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752">
      <pivotArea dataOnly="0" labelOnly="1" fieldPosition="0">
        <references count="1">
          <reference field="0" count="0"/>
        </references>
      </pivotArea>
    </format>
    <format dxfId="1075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75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74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748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074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746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745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074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74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74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741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0740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73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73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73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736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73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073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733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73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0731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730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072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728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072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726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72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72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723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72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072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72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71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718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71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716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71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714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713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712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711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710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70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708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70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70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705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70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70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02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701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0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69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98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697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696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695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69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9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92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691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9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68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88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68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686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85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68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83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68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8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80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67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678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67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676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67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67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7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672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671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670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066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668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066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666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665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64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66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662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661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60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659">
      <pivotArea dataOnly="0" labelOnly="1" fieldPosition="0">
        <references count="1">
          <reference field="0" count="0"/>
        </references>
      </pivotArea>
    </format>
    <format dxfId="1065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65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656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655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065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653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652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0651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650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64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648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0647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646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64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64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643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642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064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640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639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0638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637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0636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635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0634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633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63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63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630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629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062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62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62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625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624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623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62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621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620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619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618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617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61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615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614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61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612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611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61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09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608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0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60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05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604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603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602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601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0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99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598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9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59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95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59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59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92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591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90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58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8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87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586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585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58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583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58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58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8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579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578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577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057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575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0574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573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572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71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57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569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568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67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0566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0565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564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563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562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561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560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559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558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557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556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55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55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55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55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55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550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549">
      <pivotArea dataOnly="0" labelOnly="1" fieldPosition="0">
        <references count="1">
          <reference field="0" count="1">
            <x v="0"/>
          </reference>
        </references>
      </pivotArea>
    </format>
    <format dxfId="10548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547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546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54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54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54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4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41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540">
      <pivotArea dataOnly="0" labelOnly="1" fieldPosition="0">
        <references count="1">
          <reference field="0" count="1">
            <x v="0"/>
          </reference>
        </references>
      </pivotArea>
    </format>
    <format dxfId="10539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538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537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53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53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53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3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32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0531">
      <pivotArea dataOnly="0" labelOnly="1" fieldPosition="0">
        <references count="1">
          <reference field="0" count="1">
            <x v="2"/>
          </reference>
        </references>
      </pivotArea>
    </format>
    <format dxfId="1053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52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52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52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526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525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2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523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0522">
      <pivotArea dataOnly="0" labelOnly="1" fieldPosition="0">
        <references count="1">
          <reference field="0" count="1">
            <x v="2"/>
          </reference>
        </references>
      </pivotArea>
    </format>
    <format dxfId="1052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52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51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51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517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516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1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514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0513">
      <pivotArea dataOnly="0" labelOnly="1" fieldPosition="0">
        <references count="1">
          <reference field="0" count="1">
            <x v="4"/>
          </reference>
        </references>
      </pivotArea>
    </format>
    <format dxfId="1051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511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510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509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508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507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0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505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0504">
      <pivotArea dataOnly="0" labelOnly="1" fieldPosition="0">
        <references count="1">
          <reference field="0" count="1">
            <x v="4"/>
          </reference>
        </references>
      </pivotArea>
    </format>
    <format dxfId="10503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502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501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500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499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98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9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496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0495">
      <pivotArea dataOnly="0" labelOnly="1" fieldPosition="0">
        <references count="1">
          <reference field="0" count="1">
            <x v="6"/>
          </reference>
        </references>
      </pivotArea>
    </format>
    <format dxfId="1049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49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49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491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90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89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8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487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0486">
      <pivotArea dataOnly="0" labelOnly="1" fieldPosition="0">
        <references count="1">
          <reference field="0" count="1">
            <x v="6"/>
          </reference>
        </references>
      </pivotArea>
    </format>
    <format dxfId="1048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48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48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482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81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80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7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478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0477">
      <pivotArea dataOnly="0" labelOnly="1" fieldPosition="0">
        <references count="1">
          <reference field="0" count="1">
            <x v="8"/>
          </reference>
        </references>
      </pivotArea>
    </format>
    <format dxfId="1047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47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47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473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7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7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7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469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0468">
      <pivotArea dataOnly="0" labelOnly="1" fieldPosition="0">
        <references count="1">
          <reference field="0" count="1">
            <x v="8"/>
          </reference>
        </references>
      </pivotArea>
    </format>
    <format dxfId="1046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46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46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464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6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6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6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460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0459">
      <pivotArea dataOnly="0" labelOnly="1" fieldPosition="0">
        <references count="1">
          <reference field="0" count="1">
            <x v="10"/>
          </reference>
        </references>
      </pivotArea>
    </format>
    <format dxfId="10458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457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456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455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54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453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452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451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0450">
      <pivotArea dataOnly="0" labelOnly="1" fieldPosition="0">
        <references count="1">
          <reference field="0" count="1">
            <x v="10"/>
          </reference>
        </references>
      </pivotArea>
    </format>
    <format dxfId="10449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448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44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446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45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444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443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442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0441">
      <pivotArea dataOnly="0" labelOnly="1" fieldPosition="0">
        <references count="1">
          <reference field="0" count="1">
            <x v="12"/>
          </reference>
        </references>
      </pivotArea>
    </format>
    <format dxfId="10440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43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43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437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36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435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3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433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0432">
      <pivotArea dataOnly="0" labelOnly="1" fieldPosition="0">
        <references count="1">
          <reference field="0" count="1">
            <x v="12"/>
          </reference>
        </references>
      </pivotArea>
    </format>
    <format dxfId="10431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43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42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428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27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426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2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424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0423">
      <pivotArea dataOnly="0" labelOnly="1" fieldPosition="0">
        <references count="1">
          <reference field="0" count="1">
            <x v="14"/>
          </reference>
        </references>
      </pivotArea>
    </format>
    <format dxfId="10422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421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420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419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18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417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1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415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0414">
      <pivotArea dataOnly="0" labelOnly="1" fieldPosition="0">
        <references count="1">
          <reference field="0" count="1">
            <x v="14"/>
          </reference>
        </references>
      </pivotArea>
    </format>
    <format dxfId="1041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412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411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410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09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408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0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406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405">
      <pivotArea dataOnly="0" labelOnly="1" fieldPosition="0">
        <references count="1">
          <reference field="0" count="1">
            <x v="16"/>
          </reference>
        </references>
      </pivotArea>
    </format>
    <format dxfId="1040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403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402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401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400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399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9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97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396">
      <pivotArea dataOnly="0" labelOnly="1" fieldPosition="0">
        <references count="1">
          <reference field="0" count="1">
            <x v="16"/>
          </reference>
        </references>
      </pivotArea>
    </format>
    <format dxfId="1039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394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39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392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391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39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8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88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0387">
      <pivotArea dataOnly="0" labelOnly="1" fieldPosition="0">
        <references count="1">
          <reference field="0" count="1">
            <x v="18"/>
          </reference>
        </references>
      </pivotArea>
    </format>
    <format dxfId="10386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385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38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383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38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381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8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379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0378">
      <pivotArea dataOnly="0" labelOnly="1" fieldPosition="0">
        <references count="1">
          <reference field="0" count="1">
            <x v="18"/>
          </reference>
        </references>
      </pivotArea>
    </format>
    <format dxfId="10377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376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37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374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37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372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7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370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369">
      <pivotArea dataOnly="0" labelOnly="1" fieldPosition="0">
        <references count="1">
          <reference field="0" count="1">
            <x v="20"/>
          </reference>
        </references>
      </pivotArea>
    </format>
    <format dxfId="1036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367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36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365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36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363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62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61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360">
      <pivotArea dataOnly="0" labelOnly="1" fieldPosition="0">
        <references count="1">
          <reference field="0" count="1">
            <x v="20"/>
          </reference>
        </references>
      </pivotArea>
    </format>
    <format dxfId="1035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35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35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356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355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354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5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52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351">
      <pivotArea dataOnly="0" labelOnly="1" fieldPosition="0">
        <references count="1">
          <reference field="0" count="0"/>
        </references>
      </pivotArea>
    </format>
    <format dxfId="1035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349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34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347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034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345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344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034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342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34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340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0339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33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33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33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33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334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033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332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331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033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329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032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327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0326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32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32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32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322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321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032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31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31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317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316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31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31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313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312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311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31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309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30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307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30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30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304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30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30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301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30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9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29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97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296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295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294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29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9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91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29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8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28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87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286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28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84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28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82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28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8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79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27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277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27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27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27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27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7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271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270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269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026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267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026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265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264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63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26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261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26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59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258">
      <pivotArea dataOnly="0" labelOnly="1" fieldPosition="0">
        <references count="1">
          <reference field="0" count="0"/>
        </references>
      </pivotArea>
    </format>
    <format dxfId="1025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25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25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254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025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252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251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025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249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24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247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0246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24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24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24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24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241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024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239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238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023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236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023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234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0233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23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23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23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229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228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022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22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22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224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223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22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22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220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219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218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21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216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21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214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213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21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211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21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20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08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20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0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20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04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203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202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201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20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9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98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19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9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19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94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19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19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91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19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89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18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8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86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18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184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18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18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18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18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7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178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17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176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017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174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0173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172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171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70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16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16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16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66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165">
      <pivotArea dataOnly="0" labelOnly="1" fieldPosition="0">
        <references count="1">
          <reference field="0" count="0"/>
        </references>
      </pivotArea>
    </format>
    <format dxfId="1016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16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16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161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016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159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158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015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15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15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154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0153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15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15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15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149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148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014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146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14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014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143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014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141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014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13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13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13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136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13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013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13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13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131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13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129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12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127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126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125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12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123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12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121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12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11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118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11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11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15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114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1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11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11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110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109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108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10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0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0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10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0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10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01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10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09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98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09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96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09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9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93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09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091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09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008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08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08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8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085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084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0083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008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081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008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079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07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77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07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07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07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73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072">
      <pivotArea dataOnly="0" labelOnly="1" fieldPosition="0">
        <references count="1">
          <reference field="0" count="0"/>
        </references>
      </pivotArea>
    </format>
    <format dxfId="1007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07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006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068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00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066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0065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006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006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006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0061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0060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005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005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05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0056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005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005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0053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005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0051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0050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004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0048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004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0046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004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004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0043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004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004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004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003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0038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003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0036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003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0034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0033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0032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0031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0030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002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0028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002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002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0025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002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002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022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0021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02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01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018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0017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0016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0015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001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01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12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0011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1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000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08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000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0006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05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000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03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000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0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00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999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998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999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996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999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99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9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992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9991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9990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998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988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98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986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9985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84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998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982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9981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80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9979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9978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977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76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75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74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73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72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971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970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96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968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967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96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96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96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963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9962">
      <pivotArea dataOnly="0" labelOnly="1" fieldPosition="0">
        <references count="1">
          <reference field="0" count="1">
            <x v="0"/>
          </reference>
        </references>
      </pivotArea>
    </format>
    <format dxfId="9961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60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959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95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95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5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5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54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9953">
      <pivotArea dataOnly="0" labelOnly="1" fieldPosition="0">
        <references count="1">
          <reference field="0" count="1">
            <x v="0"/>
          </reference>
        </references>
      </pivotArea>
    </format>
    <format dxfId="9952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51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950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94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94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4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4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45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944">
      <pivotArea dataOnly="0" labelOnly="1" fieldPosition="0">
        <references count="1">
          <reference field="0" count="1">
            <x v="2"/>
          </reference>
        </references>
      </pivotArea>
    </format>
    <format dxfId="994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942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94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94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939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938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37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936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935">
      <pivotArea dataOnly="0" labelOnly="1" fieldPosition="0">
        <references count="1">
          <reference field="0" count="1">
            <x v="2"/>
          </reference>
        </references>
      </pivotArea>
    </format>
    <format dxfId="993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93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93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93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930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929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2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927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9926">
      <pivotArea dataOnly="0" labelOnly="1" fieldPosition="0">
        <references count="1">
          <reference field="0" count="1">
            <x v="4"/>
          </reference>
        </references>
      </pivotArea>
    </format>
    <format dxfId="992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924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923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922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921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20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19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918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9917">
      <pivotArea dataOnly="0" labelOnly="1" fieldPosition="0">
        <references count="1">
          <reference field="0" count="1">
            <x v="4"/>
          </reference>
        </references>
      </pivotArea>
    </format>
    <format dxfId="9916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915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914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913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912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11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1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909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9908">
      <pivotArea dataOnly="0" labelOnly="1" fieldPosition="0">
        <references count="1">
          <reference field="0" count="1">
            <x v="6"/>
          </reference>
        </references>
      </pivotArea>
    </format>
    <format dxfId="990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90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90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904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903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02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0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900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9899">
      <pivotArea dataOnly="0" labelOnly="1" fieldPosition="0">
        <references count="1">
          <reference field="0" count="1">
            <x v="6"/>
          </reference>
        </references>
      </pivotArea>
    </format>
    <format dxfId="989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89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89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895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94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893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9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891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9890">
      <pivotArea dataOnly="0" labelOnly="1" fieldPosition="0">
        <references count="1">
          <reference field="0" count="1">
            <x v="8"/>
          </reference>
        </references>
      </pivotArea>
    </format>
    <format dxfId="988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88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88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886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8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88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8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882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9881">
      <pivotArea dataOnly="0" labelOnly="1" fieldPosition="0">
        <references count="1">
          <reference field="0" count="1">
            <x v="8"/>
          </reference>
        </references>
      </pivotArea>
    </format>
    <format dxfId="988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87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87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877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7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87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7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873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9872">
      <pivotArea dataOnly="0" labelOnly="1" fieldPosition="0">
        <references count="1">
          <reference field="0" count="1">
            <x v="10"/>
          </reference>
        </references>
      </pivotArea>
    </format>
    <format dxfId="9871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870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869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9868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67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866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9865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9864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9863">
      <pivotArea dataOnly="0" labelOnly="1" fieldPosition="0">
        <references count="1">
          <reference field="0" count="1">
            <x v="10"/>
          </reference>
        </references>
      </pivotArea>
    </format>
    <format dxfId="9862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861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86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9859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58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857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9856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9855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9854">
      <pivotArea dataOnly="0" labelOnly="1" fieldPosition="0">
        <references count="1">
          <reference field="0" count="1">
            <x v="12"/>
          </reference>
        </references>
      </pivotArea>
    </format>
    <format dxfId="9853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85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85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850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49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848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4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846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9845">
      <pivotArea dataOnly="0" labelOnly="1" fieldPosition="0">
        <references count="1">
          <reference field="0" count="1">
            <x v="12"/>
          </reference>
        </references>
      </pivotArea>
    </format>
    <format dxfId="9844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84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84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841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40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839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3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837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9836">
      <pivotArea dataOnly="0" labelOnly="1" fieldPosition="0">
        <references count="1">
          <reference field="0" count="1">
            <x v="14"/>
          </reference>
        </references>
      </pivotArea>
    </format>
    <format dxfId="9835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83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833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832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31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830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29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828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9827">
      <pivotArea dataOnly="0" labelOnly="1" fieldPosition="0">
        <references count="1">
          <reference field="0" count="1">
            <x v="14"/>
          </reference>
        </references>
      </pivotArea>
    </format>
    <format dxfId="9826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825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824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823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22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821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2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819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9818">
      <pivotArea dataOnly="0" labelOnly="1" fieldPosition="0">
        <references count="1">
          <reference field="0" count="1">
            <x v="16"/>
          </reference>
        </references>
      </pivotArea>
    </format>
    <format dxfId="9817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816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815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814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13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812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11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10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9809">
      <pivotArea dataOnly="0" labelOnly="1" fieldPosition="0">
        <references count="1">
          <reference field="0" count="1">
            <x v="16"/>
          </reference>
        </references>
      </pivotArea>
    </format>
    <format dxfId="980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807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806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805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804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80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02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01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800">
      <pivotArea dataOnly="0" labelOnly="1" fieldPosition="0">
        <references count="1">
          <reference field="0" count="1">
            <x v="18"/>
          </reference>
        </references>
      </pivotArea>
    </format>
    <format dxfId="9799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798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79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796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79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794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9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792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791">
      <pivotArea dataOnly="0" labelOnly="1" fieldPosition="0">
        <references count="1">
          <reference field="0" count="1">
            <x v="18"/>
          </reference>
        </references>
      </pivotArea>
    </format>
    <format dxfId="9790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789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78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787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78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785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8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783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9782">
      <pivotArea dataOnly="0" labelOnly="1" fieldPosition="0">
        <references count="1">
          <reference field="0" count="1">
            <x v="20"/>
          </reference>
        </references>
      </pivotArea>
    </format>
    <format dxfId="9781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780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779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778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77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76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75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74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9773">
      <pivotArea dataOnly="0" labelOnly="1" fieldPosition="0">
        <references count="1">
          <reference field="0" count="1">
            <x v="20"/>
          </reference>
        </references>
      </pivotArea>
    </format>
    <format dxfId="977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771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77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769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768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67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66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65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764">
      <pivotArea dataOnly="0" labelOnly="1" fieldPosition="0">
        <references count="1">
          <reference field="0" count="0"/>
        </references>
      </pivotArea>
    </format>
    <format dxfId="97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76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761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760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975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758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757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9756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755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75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753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9752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751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7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74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74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747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974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745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744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974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742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9741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740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9739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73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73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73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735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734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973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732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973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730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9729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9728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972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726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9725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724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972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722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972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720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9719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71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717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9716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71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14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713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1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71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10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709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708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707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706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0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04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9703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0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970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00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9699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969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97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9696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95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969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9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92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9691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690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9689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688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968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68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8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684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9683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9682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968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680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679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678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9677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76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967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674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967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72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671">
      <pivotArea dataOnly="0" labelOnly="1" fieldPosition="0">
        <references count="1">
          <reference field="0" count="0"/>
        </references>
      </pivotArea>
    </format>
    <format dxfId="967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669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66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667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966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665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664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966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662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66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660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9659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65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65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65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65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654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965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652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651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965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649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964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647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9646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64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64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64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642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641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964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63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963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637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9636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963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963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633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9632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631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963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629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962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627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962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62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624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962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6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21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62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1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61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17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616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615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614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61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1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11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961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0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960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07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9606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960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04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960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02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960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0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99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959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597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959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59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959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59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9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591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9590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9589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958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587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58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585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9584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83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958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581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958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79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578">
      <pivotArea dataOnly="0" labelOnly="1" fieldPosition="0">
        <references count="1">
          <reference field="0" count="0"/>
        </references>
      </pivotArea>
    </format>
    <format dxfId="957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57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57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574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957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572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571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957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569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56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567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9566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56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56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56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56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561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956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559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558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955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556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955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554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9553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55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55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55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549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548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954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54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954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544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9543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954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954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540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9539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538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953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536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953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534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9533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53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531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953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52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28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52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2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52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24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523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522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521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52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1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18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951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1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951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14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951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951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11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951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09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950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0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06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950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504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950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50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950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50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9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498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949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9496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949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494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493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492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9491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90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948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48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948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86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485">
      <pivotArea dataOnly="0" labelOnly="1" fieldPosition="0">
        <references count="1">
          <reference field="0" count="0"/>
        </references>
      </pivotArea>
    </format>
    <format dxfId="94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48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48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481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94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479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478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947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47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47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474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9473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47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47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47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469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468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946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466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46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946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463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946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461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946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45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45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45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456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45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945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45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945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451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945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9449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944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447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9446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445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944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443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944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441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944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43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438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943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43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35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434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3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43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31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430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429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428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42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2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2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942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2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942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21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942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941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18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941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16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941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1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13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941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411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941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40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940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40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0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405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9404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9403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940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401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40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399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939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97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939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39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939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93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9392">
      <pivotArea outline="0" collapsedLevelsAreSubtotals="1" fieldPosition="0">
        <references count="1">
          <reference field="6" count="0" selected="0"/>
        </references>
      </pivotArea>
    </format>
    <format dxfId="9391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390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389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388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387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386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385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384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383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38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381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380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379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37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377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37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375">
      <pivotArea dataOnly="0" labelOnly="1" fieldPosition="0">
        <references count="1">
          <reference field="0" count="1">
            <x v="0"/>
          </reference>
        </references>
      </pivotArea>
    </format>
    <format dxfId="9374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373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372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37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37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6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6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6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366">
      <pivotArea dataOnly="0" labelOnly="1" fieldPosition="0">
        <references count="1">
          <reference field="0" count="1">
            <x v="0"/>
          </reference>
        </references>
      </pivotArea>
    </format>
    <format dxfId="9365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364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363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36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36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6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5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5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357">
      <pivotArea dataOnly="0" labelOnly="1" fieldPosition="0">
        <references count="1">
          <reference field="0" count="1">
            <x v="2"/>
          </reference>
        </references>
      </pivotArea>
    </format>
    <format dxfId="935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355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35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35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352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351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50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34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348">
      <pivotArea dataOnly="0" labelOnly="1" fieldPosition="0">
        <references count="1">
          <reference field="0" count="1">
            <x v="2"/>
          </reference>
        </references>
      </pivotArea>
    </format>
    <format dxfId="934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34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34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34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343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342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41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34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9339">
      <pivotArea dataOnly="0" labelOnly="1" fieldPosition="0">
        <references count="1">
          <reference field="0" count="1">
            <x v="4"/>
          </reference>
        </references>
      </pivotArea>
    </format>
    <format dxfId="9338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337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336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335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334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33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32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33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9330">
      <pivotArea dataOnly="0" labelOnly="1" fieldPosition="0">
        <references count="1">
          <reference field="0" count="1">
            <x v="4"/>
          </reference>
        </references>
      </pivotArea>
    </format>
    <format dxfId="932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328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327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326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325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24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2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32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9321">
      <pivotArea dataOnly="0" labelOnly="1" fieldPosition="0">
        <references count="1">
          <reference field="0" count="1">
            <x v="6"/>
          </reference>
        </references>
      </pivotArea>
    </format>
    <format dxfId="932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31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31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317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316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15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1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31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9312">
      <pivotArea dataOnly="0" labelOnly="1" fieldPosition="0">
        <references count="1">
          <reference field="0" count="1">
            <x v="6"/>
          </reference>
        </references>
      </pivotArea>
    </format>
    <format dxfId="931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31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30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308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307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06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0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30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9303">
      <pivotArea dataOnly="0" labelOnly="1" fieldPosition="0">
        <references count="1">
          <reference field="0" count="1">
            <x v="8"/>
          </reference>
        </references>
      </pivotArea>
    </format>
    <format dxfId="930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30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30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299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9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9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9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29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9294">
      <pivotArea dataOnly="0" labelOnly="1" fieldPosition="0">
        <references count="1">
          <reference field="0" count="1">
            <x v="8"/>
          </reference>
        </references>
      </pivotArea>
    </format>
    <format dxfId="929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29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29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290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8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8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8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286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9285">
      <pivotArea dataOnly="0" labelOnly="1" fieldPosition="0">
        <references count="1">
          <reference field="0" count="1">
            <x v="12"/>
          </reference>
        </references>
      </pivotArea>
    </format>
    <format dxfId="9284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28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28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281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80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279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7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277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9276">
      <pivotArea dataOnly="0" labelOnly="1" fieldPosition="0">
        <references count="1">
          <reference field="0" count="1">
            <x v="12"/>
          </reference>
        </references>
      </pivotArea>
    </format>
    <format dxfId="9275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27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27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272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71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270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6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268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9267">
      <pivotArea dataOnly="0" labelOnly="1" fieldPosition="0">
        <references count="1">
          <reference field="0" count="1">
            <x v="14"/>
          </reference>
        </references>
      </pivotArea>
    </format>
    <format dxfId="9266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265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264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263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62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261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6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259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9258">
      <pivotArea dataOnly="0" labelOnly="1" fieldPosition="0">
        <references count="1">
          <reference field="0" count="1">
            <x v="14"/>
          </reference>
        </references>
      </pivotArea>
    </format>
    <format dxfId="925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256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255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254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53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252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5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250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249">
      <pivotArea dataOnly="0" labelOnly="1" fieldPosition="0">
        <references count="1">
          <reference field="0" count="1">
            <x v="16"/>
          </reference>
        </references>
      </pivotArea>
    </format>
    <format dxfId="924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247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246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245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44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24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42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41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240">
      <pivotArea dataOnly="0" labelOnly="1" fieldPosition="0">
        <references count="1">
          <reference field="0" count="1">
            <x v="16"/>
          </reference>
        </references>
      </pivotArea>
    </format>
    <format dxfId="923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23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23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236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35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23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33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32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231">
      <pivotArea dataOnly="0" labelOnly="1" fieldPosition="0">
        <references count="1">
          <reference field="0" count="1">
            <x v="18"/>
          </reference>
        </references>
      </pivotArea>
    </format>
    <format dxfId="9230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229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22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227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2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225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2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223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222">
      <pivotArea dataOnly="0" labelOnly="1" fieldPosition="0">
        <references count="1">
          <reference field="0" count="1">
            <x v="18"/>
          </reference>
        </references>
      </pivotArea>
    </format>
    <format dxfId="9221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220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21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218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1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216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1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214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213">
      <pivotArea dataOnly="0" labelOnly="1" fieldPosition="0">
        <references count="1">
          <reference field="0" count="1">
            <x v="20"/>
          </reference>
        </references>
      </pivotArea>
    </format>
    <format dxfId="921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211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21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209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08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07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06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05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204">
      <pivotArea dataOnly="0" labelOnly="1" fieldPosition="0">
        <references count="1">
          <reference field="0" count="1">
            <x v="20"/>
          </reference>
        </references>
      </pivotArea>
    </format>
    <format dxfId="9203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20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20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200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199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98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9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96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9195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919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19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19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191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919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189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188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918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18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18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184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9183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18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18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18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179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178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917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176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17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917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173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917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171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917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16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16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16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166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16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916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16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916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161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9160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915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158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9157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156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9155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154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915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152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915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15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149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9148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14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46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145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4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14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42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141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140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139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3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37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9136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3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913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3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913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31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913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29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912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2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26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912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124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912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12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912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12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1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118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9117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911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115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114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113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9112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11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911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109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9108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07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9106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910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10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103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102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910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100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099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9098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097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09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095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9094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093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09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091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090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089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908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087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086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9085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9084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9083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9082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9081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9080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90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07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077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076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907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07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907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072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9071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907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9069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9068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9067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9066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9065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906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9063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9062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906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060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9059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05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57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056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5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905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53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9052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9051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905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4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48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904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4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904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4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904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42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9041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40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903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3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37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9036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035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903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9033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903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03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029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9028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902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026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025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024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9023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22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902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020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9019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18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9017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901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015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014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013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901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011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9010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9009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9008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9007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9006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9005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9004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900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002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001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000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899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998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997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996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995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994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993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992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991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99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98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988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987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898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985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898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983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98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98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980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979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978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97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976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97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974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973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97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971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897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96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68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96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6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896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64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963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962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961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6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59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8958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5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895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55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954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53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952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51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95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4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48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8947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946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8945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944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894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94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4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940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939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93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937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93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935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934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33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93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931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893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29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8928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89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92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92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924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892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922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921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892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919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91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917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8916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91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91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91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91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911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891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909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908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90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906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90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904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903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90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90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90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899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898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889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89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889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894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893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89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891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890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889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888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887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88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885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884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88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882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8881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88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79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878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7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887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75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874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873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872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7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70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8869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6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886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66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86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64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86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62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86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6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59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885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857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885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85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885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85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5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851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850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84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848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84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846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845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44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84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842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8841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40">
      <pivotArea outline="0" collapsedLevelsAreSubtotals="1" fieldPosition="0">
        <references count="1">
          <reference field="6" count="0" selected="0"/>
        </references>
      </pivotArea>
    </format>
    <format dxfId="8839">
      <pivotArea outline="0" collapsedLevelsAreSubtotals="1" fieldPosition="0">
        <references count="1">
          <reference field="6" count="0" selected="0"/>
        </references>
      </pivotArea>
    </format>
    <format dxfId="8838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837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836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835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834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833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832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831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830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82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828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827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82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82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82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823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822">
      <pivotArea dataOnly="0" labelOnly="1" fieldPosition="0">
        <references count="1">
          <reference field="0" count="1">
            <x v="0"/>
          </reference>
        </references>
      </pivotArea>
    </format>
    <format dxfId="8821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820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819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81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81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1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14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813">
      <pivotArea dataOnly="0" labelOnly="1" fieldPosition="0">
        <references count="1">
          <reference field="0" count="1">
            <x v="0"/>
          </reference>
        </references>
      </pivotArea>
    </format>
    <format dxfId="8812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811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810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80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80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0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0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0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804">
      <pivotArea dataOnly="0" labelOnly="1" fieldPosition="0">
        <references count="1">
          <reference field="0" count="1">
            <x v="2"/>
          </reference>
        </references>
      </pivotArea>
    </format>
    <format dxfId="880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802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80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80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799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798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97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79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795">
      <pivotArea dataOnly="0" labelOnly="1" fieldPosition="0">
        <references count="1">
          <reference field="0" count="1">
            <x v="2"/>
          </reference>
        </references>
      </pivotArea>
    </format>
    <format dxfId="879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79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79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79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790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789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8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78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8786">
      <pivotArea dataOnly="0" labelOnly="1" fieldPosition="0">
        <references count="1">
          <reference field="0" count="1">
            <x v="4"/>
          </reference>
        </references>
      </pivotArea>
    </format>
    <format dxfId="878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784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783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782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781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80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79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778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8777">
      <pivotArea dataOnly="0" labelOnly="1" fieldPosition="0">
        <references count="1">
          <reference field="0" count="1">
            <x v="4"/>
          </reference>
        </references>
      </pivotArea>
    </format>
    <format dxfId="8776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775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774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773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772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71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7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769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8768">
      <pivotArea dataOnly="0" labelOnly="1" fieldPosition="0">
        <references count="1">
          <reference field="0" count="1">
            <x v="6"/>
          </reference>
        </references>
      </pivotArea>
    </format>
    <format dxfId="876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76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76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764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763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62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6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760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8759">
      <pivotArea dataOnly="0" labelOnly="1" fieldPosition="0">
        <references count="1">
          <reference field="0" count="1">
            <x v="6"/>
          </reference>
        </references>
      </pivotArea>
    </format>
    <format dxfId="875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75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75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755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754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53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5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75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8750">
      <pivotArea dataOnly="0" labelOnly="1" fieldPosition="0">
        <references count="1">
          <reference field="0" count="1">
            <x v="8"/>
          </reference>
        </references>
      </pivotArea>
    </format>
    <format dxfId="874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74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74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746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74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4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4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742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8741">
      <pivotArea dataOnly="0" labelOnly="1" fieldPosition="0">
        <references count="1">
          <reference field="0" count="1">
            <x v="8"/>
          </reference>
        </references>
      </pivotArea>
    </format>
    <format dxfId="874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73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73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737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73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3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3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733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8732">
      <pivotArea dataOnly="0" labelOnly="1" fieldPosition="0">
        <references count="1">
          <reference field="0" count="1">
            <x v="12"/>
          </reference>
        </references>
      </pivotArea>
    </format>
    <format dxfId="8731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73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72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728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727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726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2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724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8723">
      <pivotArea dataOnly="0" labelOnly="1" fieldPosition="0">
        <references count="1">
          <reference field="0" count="1">
            <x v="12"/>
          </reference>
        </references>
      </pivotArea>
    </format>
    <format dxfId="8722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72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72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719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718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717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1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715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8714">
      <pivotArea dataOnly="0" labelOnly="1" fieldPosition="0">
        <references count="1">
          <reference field="0" count="1">
            <x v="14"/>
          </reference>
        </references>
      </pivotArea>
    </format>
    <format dxfId="871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712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711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710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709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708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0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706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8705">
      <pivotArea dataOnly="0" labelOnly="1" fieldPosition="0">
        <references count="1">
          <reference field="0" count="1">
            <x v="14"/>
          </reference>
        </references>
      </pivotArea>
    </format>
    <format dxfId="870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70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702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701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700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699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98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697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696">
      <pivotArea dataOnly="0" labelOnly="1" fieldPosition="0">
        <references count="1">
          <reference field="0" count="1">
            <x v="16"/>
          </reference>
        </references>
      </pivotArea>
    </format>
    <format dxfId="869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694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69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692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691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69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8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88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687">
      <pivotArea dataOnly="0" labelOnly="1" fieldPosition="0">
        <references count="1">
          <reference field="0" count="1">
            <x v="16"/>
          </reference>
        </references>
      </pivotArea>
    </format>
    <format dxfId="868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68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68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683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682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681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80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79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678">
      <pivotArea dataOnly="0" labelOnly="1" fieldPosition="0">
        <references count="1">
          <reference field="0" count="1">
            <x v="18"/>
          </reference>
        </references>
      </pivotArea>
    </format>
    <format dxfId="8677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676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67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674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67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672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7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670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669">
      <pivotArea dataOnly="0" labelOnly="1" fieldPosition="0">
        <references count="1">
          <reference field="0" count="1">
            <x v="18"/>
          </reference>
        </references>
      </pivotArea>
    </format>
    <format dxfId="8668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667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66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665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66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663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6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661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660">
      <pivotArea dataOnly="0" labelOnly="1" fieldPosition="0">
        <references count="1">
          <reference field="0" count="1">
            <x v="20"/>
          </reference>
        </references>
      </pivotArea>
    </format>
    <format dxfId="865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65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65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656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655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654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5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52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651">
      <pivotArea dataOnly="0" labelOnly="1" fieldPosition="0">
        <references count="1">
          <reference field="0" count="1">
            <x v="20"/>
          </reference>
        </references>
      </pivotArea>
    </format>
    <format dxfId="8650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64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648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647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646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645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4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43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8642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864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64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63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638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863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636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635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863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63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63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631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8630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62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62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62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626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62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862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623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62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621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620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61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618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61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616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61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61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613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61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861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61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860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608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607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60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605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604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603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602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601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60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599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598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59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596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8595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59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93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592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9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859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89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588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587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586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8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84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8583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8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858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8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57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78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57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76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57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7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73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857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571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857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56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856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56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6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565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564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56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562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56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560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55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58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55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556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8555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54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8553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855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55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550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549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854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547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546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8545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54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54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542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8541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540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53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53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537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536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85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534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533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532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531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530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529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528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527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52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52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524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523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852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52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852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519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518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51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516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515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514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51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512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51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510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509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50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507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8506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50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04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503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0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850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00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499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498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49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9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9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849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9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849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91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49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89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488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87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48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8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84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848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482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848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480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847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47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7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476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475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47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473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472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471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470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69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46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467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8466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65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8464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84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46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461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460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845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458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457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8456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455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45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453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8452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451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4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44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44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447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844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445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444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44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442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441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440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439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43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43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43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435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434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843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432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843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430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429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42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427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426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425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42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423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42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421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42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41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418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841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41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15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414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1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841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11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410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409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408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0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06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8405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0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840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02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401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00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399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98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39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9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95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839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393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8392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391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839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38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8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387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386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38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384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383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382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381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80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37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37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837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76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8375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837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37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37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371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837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369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368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836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36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36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364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8363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36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36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36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359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358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835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356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35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35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353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35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351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35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34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34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34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346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34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834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34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83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341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340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33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338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337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336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335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334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33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332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33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33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329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8328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32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26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325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2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832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22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321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320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319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1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17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8316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1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831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1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31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11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31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09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30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0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06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830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304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830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30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830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30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9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298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297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29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295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294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293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292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91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29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289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8288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87">
      <pivotArea outline="0" collapsedLevelsAreSubtotals="1" fieldPosition="0">
        <references count="1">
          <reference field="6" count="0" selected="0"/>
        </references>
      </pivotArea>
    </format>
    <format dxfId="8286">
      <pivotArea outline="0" collapsedLevelsAreSubtotals="1" fieldPosition="0">
        <references count="1">
          <reference field="6" count="0" selected="0"/>
        </references>
      </pivotArea>
    </format>
    <format dxfId="8285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284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283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282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281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280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279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278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277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276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27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27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27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27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27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27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269">
      <pivotArea dataOnly="0" labelOnly="1" fieldPosition="0">
        <references count="1">
          <reference field="0" count="1">
            <x v="0"/>
          </reference>
        </references>
      </pivotArea>
    </format>
    <format dxfId="8268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267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266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26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26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6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6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6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260">
      <pivotArea dataOnly="0" labelOnly="1" fieldPosition="0">
        <references count="1">
          <reference field="0" count="1">
            <x v="0"/>
          </reference>
        </references>
      </pivotArea>
    </format>
    <format dxfId="8259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258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257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25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25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5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5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5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251">
      <pivotArea dataOnly="0" labelOnly="1" fieldPosition="0">
        <references count="1">
          <reference field="0" count="1">
            <x v="2"/>
          </reference>
        </references>
      </pivotArea>
    </format>
    <format dxfId="825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24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24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24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246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245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4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243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242">
      <pivotArea dataOnly="0" labelOnly="1" fieldPosition="0">
        <references count="1">
          <reference field="0" count="1">
            <x v="2"/>
          </reference>
        </references>
      </pivotArea>
    </format>
    <format dxfId="824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24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23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23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237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236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3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23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8233">
      <pivotArea dataOnly="0" labelOnly="1" fieldPosition="0">
        <references count="1">
          <reference field="0" count="1">
            <x v="4"/>
          </reference>
        </references>
      </pivotArea>
    </format>
    <format dxfId="823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231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230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229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228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27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2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22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8224">
      <pivotArea dataOnly="0" labelOnly="1" fieldPosition="0">
        <references count="1">
          <reference field="0" count="1">
            <x v="4"/>
          </reference>
        </references>
      </pivotArea>
    </format>
    <format dxfId="8223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222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221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220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219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18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1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21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8215">
      <pivotArea dataOnly="0" labelOnly="1" fieldPosition="0">
        <references count="1">
          <reference field="0" count="1">
            <x v="6"/>
          </reference>
        </references>
      </pivotArea>
    </format>
    <format dxfId="821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21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21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211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210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09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0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207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8206">
      <pivotArea dataOnly="0" labelOnly="1" fieldPosition="0">
        <references count="1">
          <reference field="0" count="1">
            <x v="6"/>
          </reference>
        </references>
      </pivotArea>
    </format>
    <format dxfId="820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20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20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202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201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00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19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8197">
      <pivotArea dataOnly="0" labelOnly="1" fieldPosition="0">
        <references count="1">
          <reference field="0" count="1">
            <x v="8"/>
          </reference>
        </references>
      </pivotArea>
    </format>
    <format dxfId="819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19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19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193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9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9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9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18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8188">
      <pivotArea dataOnly="0" labelOnly="1" fieldPosition="0">
        <references count="1">
          <reference field="0" count="1">
            <x v="8"/>
          </reference>
        </references>
      </pivotArea>
    </format>
    <format dxfId="818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18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18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184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8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8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8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180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8179">
      <pivotArea dataOnly="0" labelOnly="1" fieldPosition="0">
        <references count="1">
          <reference field="0" count="1">
            <x v="12"/>
          </reference>
        </references>
      </pivotArea>
    </format>
    <format dxfId="8178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17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17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175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74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173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7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171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8170">
      <pivotArea dataOnly="0" labelOnly="1" fieldPosition="0">
        <references count="1">
          <reference field="0" count="1">
            <x v="12"/>
          </reference>
        </references>
      </pivotArea>
    </format>
    <format dxfId="8169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16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16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166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65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164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6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162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8161">
      <pivotArea dataOnly="0" labelOnly="1" fieldPosition="0">
        <references count="1">
          <reference field="0" count="1">
            <x v="14"/>
          </reference>
        </references>
      </pivotArea>
    </format>
    <format dxfId="816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159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158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157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56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155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54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153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8152">
      <pivotArea dataOnly="0" labelOnly="1" fieldPosition="0">
        <references count="1">
          <reference field="0" count="1">
            <x v="14"/>
          </reference>
        </references>
      </pivotArea>
    </format>
    <format dxfId="8151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15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149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148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47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146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45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144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143">
      <pivotArea dataOnly="0" labelOnly="1" fieldPosition="0">
        <references count="1">
          <reference field="0" count="1">
            <x v="16"/>
          </reference>
        </references>
      </pivotArea>
    </format>
    <format dxfId="814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141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14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139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38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13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36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35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134">
      <pivotArea dataOnly="0" labelOnly="1" fieldPosition="0">
        <references count="1">
          <reference field="0" count="1">
            <x v="16"/>
          </reference>
        </references>
      </pivotArea>
    </format>
    <format dxfId="813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13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131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130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29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128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27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26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125">
      <pivotArea dataOnly="0" labelOnly="1" fieldPosition="0">
        <references count="1">
          <reference field="0" count="1">
            <x v="18"/>
          </reference>
        </references>
      </pivotArea>
    </format>
    <format dxfId="8124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123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12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121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2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119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1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117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116">
      <pivotArea dataOnly="0" labelOnly="1" fieldPosition="0">
        <references count="1">
          <reference field="0" count="1">
            <x v="18"/>
          </reference>
        </references>
      </pivotArea>
    </format>
    <format dxfId="8115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114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11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112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1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110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0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108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107">
      <pivotArea dataOnly="0" labelOnly="1" fieldPosition="0">
        <references count="1">
          <reference field="0" count="1">
            <x v="20"/>
          </reference>
        </references>
      </pivotArea>
    </format>
    <format dxfId="8106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10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104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103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102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01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0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99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098">
      <pivotArea dataOnly="0" labelOnly="1" fieldPosition="0">
        <references count="1">
          <reference field="0" count="1">
            <x v="20"/>
          </reference>
        </references>
      </pivotArea>
    </format>
    <format dxfId="8097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096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095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094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09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92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91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90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8089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808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08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086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085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808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083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082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8081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8080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807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8078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8077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8076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807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07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073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072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807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070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069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068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8067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066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8065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064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063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806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06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060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059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805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05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805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055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054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05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8052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051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8050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049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8048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04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8046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045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804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043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8042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04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40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039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3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803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36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035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034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03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3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31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803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2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802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2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026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25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02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23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02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2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20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801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018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801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8016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801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01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1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012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011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01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8009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008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007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006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05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00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003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8002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01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8000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799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998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7997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7996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799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994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7993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7992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799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7990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7989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7988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7987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798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7985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7984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7983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798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7981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7980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7979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7978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7977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7976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7975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7974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797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797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7971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7970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796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796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796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7966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796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796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7963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7962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7961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796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7959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795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7957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795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795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7954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795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795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51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795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4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794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47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7946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7945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94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4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42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7941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4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793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38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7937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36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7935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34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793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3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31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7930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7929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7928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7927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792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792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2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7923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7922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792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7920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7919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7918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7917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16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791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7914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791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12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7911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791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909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790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7907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790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905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7904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790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7902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790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7900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7899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789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78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789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789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7894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789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7892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7891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789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7889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788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7887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7886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788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788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788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7882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7881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788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787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787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7877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7876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787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7874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7873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7872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7871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7870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786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7868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786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786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7865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786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786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862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7861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86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785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858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7857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7856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855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85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53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7852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5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785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49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784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47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7846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45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784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4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42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7841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7840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7839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7838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783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783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3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7834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7833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783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7831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783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7829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782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27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782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782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782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23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7822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782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82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781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7818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781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816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7815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781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781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781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7811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7810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780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780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780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7806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780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780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7803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780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7801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7800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779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7798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779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7796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779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779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7793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779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779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779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778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7788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7787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778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7785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7784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7783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7782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7781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778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7779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7778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777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7776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7775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777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73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7772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7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777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69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7768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7767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766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6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64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7763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6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776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6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775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58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775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56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775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5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53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775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7751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775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774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77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774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7745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7744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774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7742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774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7740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773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38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773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7736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7735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34">
      <pivotArea outline="0" collapsedLevelsAreSubtotals="1" fieldPosition="0">
        <references count="1">
          <reference field="6" count="0" selected="0"/>
        </references>
      </pivotArea>
    </format>
    <format dxfId="7733">
      <pivotArea outline="0" collapsedLevelsAreSubtotals="1" fieldPosition="0"/>
    </format>
    <format dxfId="7732">
      <pivotArea type="origin" dataOnly="0" labelOnly="1" outline="0" fieldPosition="0"/>
    </format>
    <format dxfId="7731">
      <pivotArea field="0" type="button" dataOnly="0" labelOnly="1" outline="0" axis="axisRow" fieldPosition="0"/>
    </format>
    <format dxfId="7730">
      <pivotArea dataOnly="0" labelOnly="1" grandRow="1" outline="0" fieldPosition="0"/>
    </format>
    <format dxfId="7729">
      <pivotArea outline="0" collapsedLevelsAreSubtotals="1" fieldPosition="0"/>
    </format>
    <format dxfId="7728">
      <pivotArea field="0" type="button" dataOnly="0" labelOnly="1" outline="0" axis="axisRow" fieldPosition="0"/>
    </format>
    <format dxfId="7727">
      <pivotArea field="1" type="button" dataOnly="0" labelOnly="1" outline="0" axis="axisRow" fieldPosition="1"/>
    </format>
    <format dxfId="7726">
      <pivotArea field="2" type="button" dataOnly="0" labelOnly="1" outline="0" axis="axisRow" fieldPosition="2"/>
    </format>
    <format dxfId="7725">
      <pivotArea field="3" type="button" dataOnly="0" labelOnly="1" outline="0" axis="axisRow" fieldPosition="3"/>
    </format>
    <format dxfId="7724">
      <pivotArea field="9" type="button" dataOnly="0" labelOnly="1" outline="0" axis="axisRow" fieldPosition="4"/>
    </format>
    <format dxfId="7723">
      <pivotArea field="4" type="button" dataOnly="0" labelOnly="1" outline="0" axis="axisRow" fieldPosition="5"/>
    </format>
    <format dxfId="7722">
      <pivotArea field="5" type="button" dataOnly="0" labelOnly="1" outline="0" axis="axisRow" fieldPosition="6"/>
    </format>
    <format dxfId="7721">
      <pivotArea field="7" type="button" dataOnly="0" labelOnly="1" outline="0" axis="axisRow" fieldPosition="7"/>
    </format>
    <format dxfId="7720">
      <pivotArea dataOnly="0" labelOnly="1" grandRow="1" outline="0" fieldPosition="0"/>
    </format>
    <format dxfId="7719">
      <pivotArea dataOnly="0" labelOnly="1" grandCol="1" outline="0" fieldPosition="0"/>
    </format>
    <format dxfId="7718">
      <pivotArea outline="0" collapsedLevelsAreSubtotals="1" fieldPosition="0"/>
    </format>
    <format dxfId="7717">
      <pivotArea field="0" type="button" dataOnly="0" labelOnly="1" outline="0" axis="axisRow" fieldPosition="0"/>
    </format>
    <format dxfId="7716">
      <pivotArea field="1" type="button" dataOnly="0" labelOnly="1" outline="0" axis="axisRow" fieldPosition="1"/>
    </format>
    <format dxfId="7715">
      <pivotArea field="2" type="button" dataOnly="0" labelOnly="1" outline="0" axis="axisRow" fieldPosition="2"/>
    </format>
    <format dxfId="7714">
      <pivotArea field="3" type="button" dataOnly="0" labelOnly="1" outline="0" axis="axisRow" fieldPosition="3"/>
    </format>
    <format dxfId="7713">
      <pivotArea field="9" type="button" dataOnly="0" labelOnly="1" outline="0" axis="axisRow" fieldPosition="4"/>
    </format>
    <format dxfId="7712">
      <pivotArea field="4" type="button" dataOnly="0" labelOnly="1" outline="0" axis="axisRow" fieldPosition="5"/>
    </format>
    <format dxfId="7711">
      <pivotArea field="5" type="button" dataOnly="0" labelOnly="1" outline="0" axis="axisRow" fieldPosition="6"/>
    </format>
    <format dxfId="7710">
      <pivotArea field="7" type="button" dataOnly="0" labelOnly="1" outline="0" axis="axisRow" fieldPosition="7"/>
    </format>
    <format dxfId="7709">
      <pivotArea dataOnly="0" labelOnly="1" grandRow="1" outline="0" fieldPosition="0"/>
    </format>
    <format dxfId="7708">
      <pivotArea dataOnly="0" labelOnly="1" grandCol="1" outline="0" fieldPosition="0"/>
    </format>
    <format dxfId="7707">
      <pivotArea outline="0" collapsedLevelsAreSubtotals="1" fieldPosition="0"/>
    </format>
    <format dxfId="7706">
      <pivotArea field="0" type="button" dataOnly="0" labelOnly="1" outline="0" axis="axisRow" fieldPosition="0"/>
    </format>
    <format dxfId="7705">
      <pivotArea field="1" type="button" dataOnly="0" labelOnly="1" outline="0" axis="axisRow" fieldPosition="1"/>
    </format>
    <format dxfId="7704">
      <pivotArea field="2" type="button" dataOnly="0" labelOnly="1" outline="0" axis="axisRow" fieldPosition="2"/>
    </format>
    <format dxfId="7703">
      <pivotArea field="3" type="button" dataOnly="0" labelOnly="1" outline="0" axis="axisRow" fieldPosition="3"/>
    </format>
    <format dxfId="7702">
      <pivotArea field="9" type="button" dataOnly="0" labelOnly="1" outline="0" axis="axisRow" fieldPosition="4"/>
    </format>
    <format dxfId="7701">
      <pivotArea field="4" type="button" dataOnly="0" labelOnly="1" outline="0" axis="axisRow" fieldPosition="5"/>
    </format>
    <format dxfId="7700">
      <pivotArea field="5" type="button" dataOnly="0" labelOnly="1" outline="0" axis="axisRow" fieldPosition="6"/>
    </format>
    <format dxfId="7699">
      <pivotArea field="7" type="button" dataOnly="0" labelOnly="1" outline="0" axis="axisRow" fieldPosition="7"/>
    </format>
    <format dxfId="7698">
      <pivotArea dataOnly="0" labelOnly="1" grandRow="1" outline="0" fieldPosition="0"/>
    </format>
    <format dxfId="7697">
      <pivotArea dataOnly="0" labelOnly="1" grandCol="1" outline="0" fieldPosition="0"/>
    </format>
    <format dxfId="7696">
      <pivotArea outline="0" collapsedLevelsAreSubtotals="1" fieldPosition="0"/>
    </format>
    <format dxfId="7695">
      <pivotArea field="0" type="button" dataOnly="0" labelOnly="1" outline="0" axis="axisRow" fieldPosition="0"/>
    </format>
    <format dxfId="7694">
      <pivotArea field="1" type="button" dataOnly="0" labelOnly="1" outline="0" axis="axisRow" fieldPosition="1"/>
    </format>
    <format dxfId="7693">
      <pivotArea field="2" type="button" dataOnly="0" labelOnly="1" outline="0" axis="axisRow" fieldPosition="2"/>
    </format>
    <format dxfId="7692">
      <pivotArea field="3" type="button" dataOnly="0" labelOnly="1" outline="0" axis="axisRow" fieldPosition="3"/>
    </format>
    <format dxfId="7691">
      <pivotArea field="9" type="button" dataOnly="0" labelOnly="1" outline="0" axis="axisRow" fieldPosition="4"/>
    </format>
    <format dxfId="7690">
      <pivotArea field="4" type="button" dataOnly="0" labelOnly="1" outline="0" axis="axisRow" fieldPosition="5"/>
    </format>
    <format dxfId="7689">
      <pivotArea field="5" type="button" dataOnly="0" labelOnly="1" outline="0" axis="axisRow" fieldPosition="6"/>
    </format>
    <format dxfId="7688">
      <pivotArea field="7" type="button" dataOnly="0" labelOnly="1" outline="0" axis="axisRow" fieldPosition="7"/>
    </format>
    <format dxfId="7687">
      <pivotArea dataOnly="0" labelOnly="1" grandRow="1" outline="0" fieldPosition="0"/>
    </format>
    <format dxfId="7686">
      <pivotArea dataOnly="0" labelOnly="1" grandCol="1" outline="0" fieldPosition="0"/>
    </format>
    <format dxfId="7685">
      <pivotArea outline="0" collapsedLevelsAreSubtotals="1" fieldPosition="0"/>
    </format>
    <format dxfId="7684">
      <pivotArea field="0" type="button" dataOnly="0" labelOnly="1" outline="0" axis="axisRow" fieldPosition="0"/>
    </format>
    <format dxfId="7683">
      <pivotArea field="1" type="button" dataOnly="0" labelOnly="1" outline="0" axis="axisRow" fieldPosition="1"/>
    </format>
    <format dxfId="7682">
      <pivotArea field="2" type="button" dataOnly="0" labelOnly="1" outline="0" axis="axisRow" fieldPosition="2"/>
    </format>
    <format dxfId="7681">
      <pivotArea field="3" type="button" dataOnly="0" labelOnly="1" outline="0" axis="axisRow" fieldPosition="3"/>
    </format>
    <format dxfId="7680">
      <pivotArea field="9" type="button" dataOnly="0" labelOnly="1" outline="0" axis="axisRow" fieldPosition="4"/>
    </format>
    <format dxfId="7679">
      <pivotArea field="4" type="button" dataOnly="0" labelOnly="1" outline="0" axis="axisRow" fieldPosition="5"/>
    </format>
    <format dxfId="7678">
      <pivotArea field="5" type="button" dataOnly="0" labelOnly="1" outline="0" axis="axisRow" fieldPosition="6"/>
    </format>
    <format dxfId="7677">
      <pivotArea field="7" type="button" dataOnly="0" labelOnly="1" outline="0" axis="axisRow" fieldPosition="7"/>
    </format>
    <format dxfId="7676">
      <pivotArea dataOnly="0" labelOnly="1" grandRow="1" outline="0" fieldPosition="0"/>
    </format>
    <format dxfId="7675">
      <pivotArea dataOnly="0" labelOnly="1" grandCol="1" outline="0" fieldPosition="0"/>
    </format>
    <format dxfId="7674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7673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672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671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670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669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668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667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666">
      <pivotArea dataOnly="0" labelOnly="1" fieldPosition="0">
        <references count="1">
          <reference field="0" count="1">
            <x v="50"/>
          </reference>
        </references>
      </pivotArea>
    </format>
    <format dxfId="7665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664">
      <pivotArea dataOnly="0" labelOnly="1" fieldPosition="0">
        <references count="1">
          <reference field="0" count="1">
            <x v="0"/>
          </reference>
        </references>
      </pivotArea>
    </format>
    <format dxfId="7663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7662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766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766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65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765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657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656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655">
      <pivotArea dataOnly="0" labelOnly="1" fieldPosition="0">
        <references count="1">
          <reference field="0" count="1">
            <x v="0"/>
          </reference>
        </references>
      </pivotArea>
    </format>
    <format dxfId="7654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7653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765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765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65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764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648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647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646">
      <pivotArea dataOnly="0" labelOnly="1" fieldPosition="0">
        <references count="1">
          <reference field="0" count="1">
            <x v="2"/>
          </reference>
        </references>
      </pivotArea>
    </format>
    <format dxfId="7645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7644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764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764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64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764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639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638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637">
      <pivotArea dataOnly="0" labelOnly="1" fieldPosition="0">
        <references count="1">
          <reference field="0" count="1">
            <x v="2"/>
          </reference>
        </references>
      </pivotArea>
    </format>
    <format dxfId="7636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7635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763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763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63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7631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630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629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628">
      <pivotArea dataOnly="0" labelOnly="1" fieldPosition="0">
        <references count="1">
          <reference field="0" count="1">
            <x v="4"/>
          </reference>
        </references>
      </pivotArea>
    </format>
    <format dxfId="7627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7626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7625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7624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623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622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621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620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619">
      <pivotArea dataOnly="0" labelOnly="1" fieldPosition="0">
        <references count="1">
          <reference field="0" count="1">
            <x v="4"/>
          </reference>
        </references>
      </pivotArea>
    </format>
    <format dxfId="7618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7617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7616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761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614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613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612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611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7610">
      <pivotArea dataOnly="0" labelOnly="1" fieldPosition="0">
        <references count="1">
          <reference field="0" count="1">
            <x v="6"/>
          </reference>
        </references>
      </pivotArea>
    </format>
    <format dxfId="760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60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760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760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605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604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60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7602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7601">
      <pivotArea dataOnly="0" labelOnly="1" fieldPosition="0">
        <references count="1">
          <reference field="0" count="1">
            <x v="6"/>
          </reference>
        </references>
      </pivotArea>
    </format>
    <format dxfId="760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59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759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759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96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95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9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7593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7592">
      <pivotArea dataOnly="0" labelOnly="1" fieldPosition="0">
        <references count="1">
          <reference field="0" count="1">
            <x v="8"/>
          </reference>
        </references>
      </pivotArea>
    </format>
    <format dxfId="7591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590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758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758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87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86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8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7584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7583">
      <pivotArea dataOnly="0" labelOnly="1" fieldPosition="0">
        <references count="1">
          <reference field="0" count="1">
            <x v="8"/>
          </reference>
        </references>
      </pivotArea>
    </format>
    <format dxfId="7582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581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758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757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78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77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7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7575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7574">
      <pivotArea dataOnly="0" labelOnly="1" fieldPosition="0">
        <references count="1">
          <reference field="0" count="1">
            <x v="10"/>
          </reference>
        </references>
      </pivotArea>
    </format>
    <format dxfId="757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57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7571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757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69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68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67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566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7565">
      <pivotArea dataOnly="0" labelOnly="1" fieldPosition="0">
        <references count="1">
          <reference field="0" count="1">
            <x v="10"/>
          </reference>
        </references>
      </pivotArea>
    </format>
    <format dxfId="756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56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7562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7561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60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59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58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557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556">
      <pivotArea dataOnly="0" labelOnly="1" fieldPosition="0">
        <references count="1">
          <reference field="0" count="1">
            <x v="12"/>
          </reference>
        </references>
      </pivotArea>
    </format>
    <format dxfId="7555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7554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755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7552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51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50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49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548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547">
      <pivotArea dataOnly="0" labelOnly="1" fieldPosition="0">
        <references count="1">
          <reference field="0" count="1">
            <x v="12"/>
          </reference>
        </references>
      </pivotArea>
    </format>
    <format dxfId="7546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7545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754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7543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42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41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40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539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538">
      <pivotArea dataOnly="0" labelOnly="1" fieldPosition="0">
        <references count="1">
          <reference field="0" count="1">
            <x v="14"/>
          </reference>
        </references>
      </pivotArea>
    </format>
    <format dxfId="7537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7536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7535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7534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33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32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31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530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529">
      <pivotArea dataOnly="0" labelOnly="1" fieldPosition="0">
        <references count="1">
          <reference field="0" count="1">
            <x v="14"/>
          </reference>
        </references>
      </pivotArea>
    </format>
    <format dxfId="7528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7527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7526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7525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24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23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522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521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520">
      <pivotArea dataOnly="0" labelOnly="1" fieldPosition="0">
        <references count="1">
          <reference field="0" count="1">
            <x v="16"/>
          </reference>
        </references>
      </pivotArea>
    </format>
    <format dxfId="7519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7518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7517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7516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15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14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7513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7512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511">
      <pivotArea dataOnly="0" labelOnly="1" fieldPosition="0">
        <references count="1">
          <reference field="0" count="1">
            <x v="16"/>
          </reference>
        </references>
      </pivotArea>
    </format>
    <format dxfId="7510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7509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7508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7507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506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505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7504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7503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502">
      <pivotArea dataOnly="0" labelOnly="1" fieldPosition="0">
        <references count="1">
          <reference field="0" count="1">
            <x v="18"/>
          </reference>
        </references>
      </pivotArea>
    </format>
    <format dxfId="7501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7500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749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7498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97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749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749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7494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93">
      <pivotArea dataOnly="0" labelOnly="1" fieldPosition="0">
        <references count="1">
          <reference field="0" count="1">
            <x v="18"/>
          </reference>
        </references>
      </pivotArea>
    </format>
    <format dxfId="7492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7491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749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7489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88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748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748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7485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84">
      <pivotArea dataOnly="0" labelOnly="1" fieldPosition="0">
        <references count="1">
          <reference field="0" count="1">
            <x v="20"/>
          </reference>
        </references>
      </pivotArea>
    </format>
    <format dxfId="7483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7482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7481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7480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79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7478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7477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76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75">
      <pivotArea dataOnly="0" labelOnly="1" fieldPosition="0">
        <references count="1">
          <reference field="0" count="1">
            <x v="20"/>
          </reference>
        </references>
      </pivotArea>
    </format>
    <format dxfId="7474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7473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7472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7471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70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7469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7468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67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66">
      <pivotArea dataOnly="0" labelOnly="1" fieldPosition="0">
        <references count="1">
          <reference field="0" count="1">
            <x v="22"/>
          </reference>
        </references>
      </pivotArea>
    </format>
    <format dxfId="7465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7464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746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7462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61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7460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7459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58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57">
      <pivotArea dataOnly="0" labelOnly="1" fieldPosition="0">
        <references count="1">
          <reference field="0" count="1">
            <x v="22"/>
          </reference>
        </references>
      </pivotArea>
    </format>
    <format dxfId="7456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7455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745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7453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52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7451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7450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49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48">
      <pivotArea dataOnly="0" labelOnly="1" fieldPosition="0">
        <references count="1">
          <reference field="0" count="1">
            <x v="24"/>
          </reference>
        </references>
      </pivotArea>
    </format>
    <format dxfId="7447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446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7445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7444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43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7442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7441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40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39">
      <pivotArea dataOnly="0" labelOnly="1" fieldPosition="0">
        <references count="1">
          <reference field="0" count="1">
            <x v="24"/>
          </reference>
        </references>
      </pivotArea>
    </format>
    <format dxfId="7438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437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7436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7435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34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7433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7432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31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30">
      <pivotArea dataOnly="0" labelOnly="1" fieldPosition="0">
        <references count="1">
          <reference field="0" count="1">
            <x v="26"/>
          </reference>
        </references>
      </pivotArea>
    </format>
    <format dxfId="7429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7428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7427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7426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25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424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423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22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21">
      <pivotArea dataOnly="0" labelOnly="1" fieldPosition="0">
        <references count="1">
          <reference field="0" count="1">
            <x v="26"/>
          </reference>
        </references>
      </pivotArea>
    </format>
    <format dxfId="7420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7419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7418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7417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16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415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414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13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12">
      <pivotArea dataOnly="0" labelOnly="1" fieldPosition="0">
        <references count="1">
          <reference field="0" count="1">
            <x v="28"/>
          </reference>
        </references>
      </pivotArea>
    </format>
    <format dxfId="7411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7410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7409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7408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407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406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405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404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403">
      <pivotArea dataOnly="0" labelOnly="1" fieldPosition="0">
        <references count="1">
          <reference field="0" count="1">
            <x v="28"/>
          </reference>
        </references>
      </pivotArea>
    </format>
    <format dxfId="7402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7401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7400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7399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98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97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396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395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7394">
      <pivotArea dataOnly="0" labelOnly="1" fieldPosition="0">
        <references count="1">
          <reference field="0" count="1">
            <x v="30"/>
          </reference>
        </references>
      </pivotArea>
    </format>
    <format dxfId="7393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7392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7391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7390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89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88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387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386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7385">
      <pivotArea dataOnly="0" labelOnly="1" fieldPosition="0">
        <references count="1">
          <reference field="0" count="1">
            <x v="30"/>
          </reference>
        </references>
      </pivotArea>
    </format>
    <format dxfId="7384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7383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7382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7381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80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79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378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377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376">
      <pivotArea dataOnly="0" labelOnly="1" fieldPosition="0">
        <references count="1">
          <reference field="0" count="1">
            <x v="32"/>
          </reference>
        </references>
      </pivotArea>
    </format>
    <format dxfId="7375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7374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7373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7372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71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70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369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368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367">
      <pivotArea dataOnly="0" labelOnly="1" fieldPosition="0">
        <references count="1">
          <reference field="0" count="1">
            <x v="32"/>
          </reference>
        </references>
      </pivotArea>
    </format>
    <format dxfId="7366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7365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7364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7363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62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61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360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359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7358">
      <pivotArea dataOnly="0" labelOnly="1" fieldPosition="0">
        <references count="1">
          <reference field="0" count="1">
            <x v="34"/>
          </reference>
        </references>
      </pivotArea>
    </format>
    <format dxfId="7357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7356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7355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7354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53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52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351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350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7349">
      <pivotArea dataOnly="0" labelOnly="1" fieldPosition="0">
        <references count="1">
          <reference field="0" count="1">
            <x v="34"/>
          </reference>
        </references>
      </pivotArea>
    </format>
    <format dxfId="7348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7347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7346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7345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44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43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342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341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340">
      <pivotArea dataOnly="0" labelOnly="1" fieldPosition="0">
        <references count="1">
          <reference field="0" count="1">
            <x v="36"/>
          </reference>
        </references>
      </pivotArea>
    </format>
    <format dxfId="7339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7338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7337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7336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35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34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7333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7332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331">
      <pivotArea dataOnly="0" labelOnly="1" fieldPosition="0">
        <references count="1">
          <reference field="0" count="1">
            <x v="36"/>
          </reference>
        </references>
      </pivotArea>
    </format>
    <format dxfId="7330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7329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7328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7327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26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325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7324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7323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322">
      <pivotArea dataOnly="0" labelOnly="1" fieldPosition="0">
        <references count="1">
          <reference field="0" count="1">
            <x v="38"/>
          </reference>
        </references>
      </pivotArea>
    </format>
    <format dxfId="7321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7320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7319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7318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17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7316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7315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7314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313">
      <pivotArea dataOnly="0" labelOnly="1" fieldPosition="0">
        <references count="1">
          <reference field="0" count="1">
            <x v="38"/>
          </reference>
        </references>
      </pivotArea>
    </format>
    <format dxfId="7312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7311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7310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7309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308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7307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7306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7305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304">
      <pivotArea dataOnly="0" labelOnly="1" fieldPosition="0">
        <references count="1">
          <reference field="0" count="1">
            <x v="40"/>
          </reference>
        </references>
      </pivotArea>
    </format>
    <format dxfId="7303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7302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7301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7300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99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729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7297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7296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95">
      <pivotArea dataOnly="0" labelOnly="1" fieldPosition="0">
        <references count="1">
          <reference field="0" count="1">
            <x v="40"/>
          </reference>
        </references>
      </pivotArea>
    </format>
    <format dxfId="7294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7293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7292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7291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90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728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7288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7287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86">
      <pivotArea dataOnly="0" labelOnly="1" fieldPosition="0">
        <references count="1">
          <reference field="0" count="1">
            <x v="42"/>
          </reference>
        </references>
      </pivotArea>
    </format>
    <format dxfId="7285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7284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7283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7282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81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7280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279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78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77">
      <pivotArea dataOnly="0" labelOnly="1" fieldPosition="0">
        <references count="1">
          <reference field="0" count="1">
            <x v="42"/>
          </reference>
        </references>
      </pivotArea>
    </format>
    <format dxfId="7276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7275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7274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7273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72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7271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270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69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68">
      <pivotArea dataOnly="0" labelOnly="1" fieldPosition="0">
        <references count="1">
          <reference field="0" count="1">
            <x v="44"/>
          </reference>
        </references>
      </pivotArea>
    </format>
    <format dxfId="7267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7266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7265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7264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63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7262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261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60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59">
      <pivotArea dataOnly="0" labelOnly="1" fieldPosition="0">
        <references count="1">
          <reference field="0" count="1">
            <x v="44"/>
          </reference>
        </references>
      </pivotArea>
    </format>
    <format dxfId="7258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7257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7256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7255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54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7253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252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51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50">
      <pivotArea dataOnly="0" labelOnly="1" fieldPosition="0">
        <references count="1">
          <reference field="0" count="1">
            <x v="46"/>
          </reference>
        </references>
      </pivotArea>
    </format>
    <format dxfId="7249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7248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7247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7246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45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7244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7243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42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41">
      <pivotArea dataOnly="0" labelOnly="1" fieldPosition="0">
        <references count="1">
          <reference field="0" count="1">
            <x v="46"/>
          </reference>
        </references>
      </pivotArea>
    </format>
    <format dxfId="7240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7239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7238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7237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36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7235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7234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33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32">
      <pivotArea dataOnly="0" labelOnly="1" fieldPosition="0">
        <references count="1">
          <reference field="0" count="1">
            <x v="48"/>
          </reference>
        </references>
      </pivotArea>
    </format>
    <format dxfId="7231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7230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7229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7228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27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7226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7225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24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23">
      <pivotArea dataOnly="0" labelOnly="1" fieldPosition="0">
        <references count="1">
          <reference field="0" count="1">
            <x v="48"/>
          </reference>
        </references>
      </pivotArea>
    </format>
    <format dxfId="7222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7221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7220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7219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18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7217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7216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15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14">
      <pivotArea dataOnly="0" labelOnly="1" fieldPosition="0">
        <references count="1">
          <reference field="0" count="1">
            <x v="50"/>
          </reference>
        </references>
      </pivotArea>
    </format>
    <format dxfId="7213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7212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7211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7210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09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7208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7207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206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7205">
      <pivotArea dataOnly="0" labelOnly="1" fieldPosition="0">
        <references count="1">
          <reference field="0" count="1">
            <x v="50"/>
          </reference>
        </references>
      </pivotArea>
    </format>
    <format dxfId="7204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7203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7202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7201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200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7199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7198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197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196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195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719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7193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719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19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190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7189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7188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7187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7186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7185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184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7183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7182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7181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7180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7179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7178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7177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7176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7175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7174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717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717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7171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7170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7169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7168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7167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7166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7165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7164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7163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7162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7161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7160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7159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7158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7157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715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7155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715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715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7152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715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715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714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71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7147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7146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7145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714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7143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7142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7141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7140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7139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713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7137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7136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7135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713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7133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7132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7131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7130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7129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7128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7127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7126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7125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7124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7123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7122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7121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7120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7119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7118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7117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7116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7115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7114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7113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7112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7111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7110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7109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7108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7107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7106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7105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7104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7103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7102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7101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7100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7099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7098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7097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7096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095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7094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709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7092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7091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7090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7089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7088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7087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7086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7085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7084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7083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7082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7081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7080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7079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7078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7077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76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75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7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73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7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7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707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6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7068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67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066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7065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64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063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62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61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7060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5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7058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57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56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7055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54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7053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52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7051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50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49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48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47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046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045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44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43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7042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41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7040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39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7038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37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7036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35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34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33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32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7031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30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29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28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27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26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7025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024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023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7022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7021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702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01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018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7017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7016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7015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7014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7013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7012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7011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7010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7009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7008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7007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7006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7005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7004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7003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7002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700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700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999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6998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6997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6996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6995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6994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6993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6992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6991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6990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6989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6988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6987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6986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6985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698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6983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6982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698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6980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697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697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697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697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6975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6974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6973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6972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6971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6970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6969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6968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6967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696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6965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6964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6963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6962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6961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6960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6959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6958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6957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6956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6955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6954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6953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6952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6951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6950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949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6948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6947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946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6945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6944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6943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6942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6941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6940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6939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6938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6937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6936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935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934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933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6932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6931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6930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6929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6928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6927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6926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6925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6924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923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6922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92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6920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919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918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917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6916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6915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6914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6913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6912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6911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6910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90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908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907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6906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6905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904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903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90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901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90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89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9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896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95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894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6893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92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891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90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89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6888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8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6886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85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84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883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82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6881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80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6879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78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77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76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75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874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873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72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71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870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69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6868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67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6866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65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864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63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62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61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60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6859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58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57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56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55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54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853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852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851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6850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6849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684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84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846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6845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6844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6843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6842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6841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840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6839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6838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6837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6836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6835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6834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6833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6832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6831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830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682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682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827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6826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6825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6824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6823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6822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6821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6820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6819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6818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6817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6816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6815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6814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6813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681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6811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6810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680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6808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680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680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6805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680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6803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6802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6801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6800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6799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6798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6797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6796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6795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679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6793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6792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6791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6790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6789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6788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6787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6786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6785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6784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6783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6782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6781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6780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6779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6778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777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6776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6775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774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6773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6772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6771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6770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6769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6768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6767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6766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6765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6764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763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762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761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6760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6759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6758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6757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6756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6755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6754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6753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6752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751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6750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74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6748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747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746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745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6744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6743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6742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6741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6740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6739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6738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737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736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735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6734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6733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32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31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3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29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2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72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2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724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23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722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6721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20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719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18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17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6716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1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6714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13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12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711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10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6709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08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6707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06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05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04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03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702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701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700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99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698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97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6696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95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6694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93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692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91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90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89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88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6687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86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85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84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83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82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681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68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679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6678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6677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667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67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674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6673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6672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6671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6670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6669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668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6667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6666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6665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6664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6663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6662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6661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6660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6659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658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665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665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655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6654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6653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6652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6651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6650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6649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6648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6647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6646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6645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6644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6643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6642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6641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6640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6639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6638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663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6636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663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663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663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663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6631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6630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6629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6628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6627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6626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6625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6624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6623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662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6621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6620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6619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6618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6617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6616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6615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6614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6613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6612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6611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6610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6609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6608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6607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6606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605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6604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6603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602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6601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6600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6599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6598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6597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6596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6595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6594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6593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6592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591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590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589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6588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6587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6586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6585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6584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6583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6582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6581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6580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579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6578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57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6576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575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574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573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6572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6571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6570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6569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6568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6567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6566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565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564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563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6562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6561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60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59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5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57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5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5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55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5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552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51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550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6549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48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547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46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45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6544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4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6542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41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40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539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38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6537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36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6535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34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33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32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31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530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529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28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27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526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25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6524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23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6522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21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520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9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8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7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6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6515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4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3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2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1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10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509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508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507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6506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6505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650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50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502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6501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6500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6499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6498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6497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496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6495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6494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6493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6492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6491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6490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6489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6488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6487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486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648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648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483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6482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6481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6480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6479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6478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6477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6476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6475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6474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6473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6472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6471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6470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6469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6468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6467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646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646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6464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646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646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646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646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6459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6458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6457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6456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6455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6454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6453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6452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6451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645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6449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6448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6447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6446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6445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6444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6443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6442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6441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6440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6439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6438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6437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6436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6435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6434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433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6432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6431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430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6429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6428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6427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6426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6425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6424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6423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6422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6421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642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419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418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417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6416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6415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6414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6413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6412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6411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6410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6409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6408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407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6406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40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6404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403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402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401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6400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6399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6398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6397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6396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6395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6394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393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392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391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6390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6389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88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87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8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85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8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8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38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8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380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79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378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6377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76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375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74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73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6372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7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6370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69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68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367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66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6365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64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6363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62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61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60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59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358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357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56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55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354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53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6352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51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6350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49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348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47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46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45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44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6343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42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41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40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39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38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337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336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335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633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6333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633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33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330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6329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6328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6327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6326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6325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324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6323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6322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6321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6320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6319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6318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6317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6316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6315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314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63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63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311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6310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6309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6308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6307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6306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6305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6304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6303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6302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6301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6300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6299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6298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6297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629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6295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629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629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6292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629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629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628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628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6287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6286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6285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628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6283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6282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6281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6280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6279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627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6277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6276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6275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627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6273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6272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6271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6270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6269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6268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6267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6266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6265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6264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6263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6262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261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6260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6259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6258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6257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6256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6255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6254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6253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6252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6251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6250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6249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6248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247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246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245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6244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6243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6242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6241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6240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6239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6238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6237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6236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235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6234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23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6232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231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230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6229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6228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6227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6226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6225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6224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6223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6222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6221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6220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219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6218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6217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16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15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1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13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1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1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21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208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07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206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6205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04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203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02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201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6200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9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6198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97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96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195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94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6193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92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6191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90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89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88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87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186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185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84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83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182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81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6180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79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6178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77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6176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75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74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73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72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6171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70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69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68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67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66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65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6164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6163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162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161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160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159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158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6157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156">
      <pivotArea dataOnly="0" labelOnly="1" fieldPosition="0">
        <references count="1">
          <reference field="0" count="1">
            <x v="0"/>
          </reference>
        </references>
      </pivotArea>
    </format>
    <format dxfId="6155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6154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15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615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15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15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149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48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147">
      <pivotArea dataOnly="0" labelOnly="1" fieldPosition="0">
        <references count="1">
          <reference field="0" count="1">
            <x v="0"/>
          </reference>
        </references>
      </pivotArea>
    </format>
    <format dxfId="6146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6145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14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614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14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14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140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39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138">
      <pivotArea dataOnly="0" labelOnly="1" fieldPosition="0">
        <references count="1">
          <reference field="0" count="1">
            <x v="2"/>
          </reference>
        </references>
      </pivotArea>
    </format>
    <format dxfId="6137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6136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13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613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13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13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131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30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129">
      <pivotArea dataOnly="0" labelOnly="1" fieldPosition="0">
        <references count="1">
          <reference field="0" count="1">
            <x v="2"/>
          </reference>
        </references>
      </pivotArea>
    </format>
    <format dxfId="6128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6127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612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612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12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612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122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21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120">
      <pivotArea dataOnly="0" labelOnly="1" fieldPosition="0">
        <references count="1">
          <reference field="0" count="1">
            <x v="4"/>
          </reference>
        </references>
      </pivotArea>
    </format>
    <format dxfId="6119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6118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6117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611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115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114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113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12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111">
      <pivotArea dataOnly="0" labelOnly="1" fieldPosition="0">
        <references count="1">
          <reference field="0" count="1">
            <x v="4"/>
          </reference>
        </references>
      </pivotArea>
    </format>
    <format dxfId="6110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6109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6108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610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106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105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104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103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6102">
      <pivotArea dataOnly="0" labelOnly="1" fieldPosition="0">
        <references count="1">
          <reference field="0" count="1">
            <x v="6"/>
          </reference>
        </references>
      </pivotArea>
    </format>
    <format dxfId="610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10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09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609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97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96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9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094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6093">
      <pivotArea dataOnly="0" labelOnly="1" fieldPosition="0">
        <references count="1">
          <reference field="0" count="1">
            <x v="6"/>
          </reference>
        </references>
      </pivotArea>
    </format>
    <format dxfId="609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09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09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608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88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87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8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085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6084">
      <pivotArea dataOnly="0" labelOnly="1" fieldPosition="0">
        <references count="1">
          <reference field="0" count="1">
            <x v="8"/>
          </reference>
        </references>
      </pivotArea>
    </format>
    <format dxfId="6083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082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08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6080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79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78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7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076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6075">
      <pivotArea dataOnly="0" labelOnly="1" fieldPosition="0">
        <references count="1">
          <reference field="0" count="1">
            <x v="8"/>
          </reference>
        </references>
      </pivotArea>
    </format>
    <format dxfId="6074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073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07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607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70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69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6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6067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6066">
      <pivotArea dataOnly="0" labelOnly="1" fieldPosition="0">
        <references count="1">
          <reference field="0" count="1">
            <x v="10"/>
          </reference>
        </references>
      </pivotArea>
    </format>
    <format dxfId="606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06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063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606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61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60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59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058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6057">
      <pivotArea dataOnly="0" labelOnly="1" fieldPosition="0">
        <references count="1">
          <reference field="0" count="1">
            <x v="10"/>
          </reference>
        </references>
      </pivotArea>
    </format>
    <format dxfId="605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05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6054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605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52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51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50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6049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048">
      <pivotArea dataOnly="0" labelOnly="1" fieldPosition="0">
        <references count="1">
          <reference field="0" count="1">
            <x v="12"/>
          </reference>
        </references>
      </pivotArea>
    </format>
    <format dxfId="6047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6046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6045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6044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43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42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41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040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039">
      <pivotArea dataOnly="0" labelOnly="1" fieldPosition="0">
        <references count="1">
          <reference field="0" count="1">
            <x v="12"/>
          </reference>
        </references>
      </pivotArea>
    </format>
    <format dxfId="6038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6037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6036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6035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34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33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32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031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030">
      <pivotArea dataOnly="0" labelOnly="1" fieldPosition="0">
        <references count="1">
          <reference field="0" count="1">
            <x v="14"/>
          </reference>
        </references>
      </pivotArea>
    </format>
    <format dxfId="6029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6028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6027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6026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25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24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23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022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021">
      <pivotArea dataOnly="0" labelOnly="1" fieldPosition="0">
        <references count="1">
          <reference field="0" count="1">
            <x v="14"/>
          </reference>
        </references>
      </pivotArea>
    </format>
    <format dxfId="6020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6019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6018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6017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16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15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6014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6013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012">
      <pivotArea dataOnly="0" labelOnly="1" fieldPosition="0">
        <references count="1">
          <reference field="0" count="1">
            <x v="16"/>
          </reference>
        </references>
      </pivotArea>
    </format>
    <format dxfId="6011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6010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6009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6008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6007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6006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6005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6004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6003">
      <pivotArea dataOnly="0" labelOnly="1" fieldPosition="0">
        <references count="1">
          <reference field="0" count="1">
            <x v="16"/>
          </reference>
        </references>
      </pivotArea>
    </format>
    <format dxfId="6002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6001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6000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5999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98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5997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5996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5995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94">
      <pivotArea dataOnly="0" labelOnly="1" fieldPosition="0">
        <references count="1">
          <reference field="0" count="1">
            <x v="18"/>
          </reference>
        </references>
      </pivotArea>
    </format>
    <format dxfId="5993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5992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599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5990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89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598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598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5986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85">
      <pivotArea dataOnly="0" labelOnly="1" fieldPosition="0">
        <references count="1">
          <reference field="0" count="1">
            <x v="18"/>
          </reference>
        </references>
      </pivotArea>
    </format>
    <format dxfId="5984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5983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598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5981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80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597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597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5977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76">
      <pivotArea dataOnly="0" labelOnly="1" fieldPosition="0">
        <references count="1">
          <reference field="0" count="1">
            <x v="20"/>
          </reference>
        </references>
      </pivotArea>
    </format>
    <format dxfId="5975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5974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5973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5972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71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5970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969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968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67">
      <pivotArea dataOnly="0" labelOnly="1" fieldPosition="0">
        <references count="1">
          <reference field="0" count="1">
            <x v="20"/>
          </reference>
        </references>
      </pivotArea>
    </format>
    <format dxfId="5966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5965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5964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5963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62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5961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960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959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58">
      <pivotArea dataOnly="0" labelOnly="1" fieldPosition="0">
        <references count="1">
          <reference field="0" count="1">
            <x v="22"/>
          </reference>
        </references>
      </pivotArea>
    </format>
    <format dxfId="5957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5956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5955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5954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53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5952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951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950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49">
      <pivotArea dataOnly="0" labelOnly="1" fieldPosition="0">
        <references count="1">
          <reference field="0" count="1">
            <x v="22"/>
          </reference>
        </references>
      </pivotArea>
    </format>
    <format dxfId="5948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5947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5946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5945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44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5943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942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941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40">
      <pivotArea dataOnly="0" labelOnly="1" fieldPosition="0">
        <references count="1">
          <reference field="0" count="1">
            <x v="24"/>
          </reference>
        </references>
      </pivotArea>
    </format>
    <format dxfId="5939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5938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5937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5936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35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5934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5933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932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31">
      <pivotArea dataOnly="0" labelOnly="1" fieldPosition="0">
        <references count="1">
          <reference field="0" count="1">
            <x v="24"/>
          </reference>
        </references>
      </pivotArea>
    </format>
    <format dxfId="5930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5929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5928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5927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26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5925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5924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923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22">
      <pivotArea dataOnly="0" labelOnly="1" fieldPosition="0">
        <references count="1">
          <reference field="0" count="1">
            <x v="26"/>
          </reference>
        </references>
      </pivotArea>
    </format>
    <format dxfId="5921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5920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5919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5918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17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916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915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914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13">
      <pivotArea dataOnly="0" labelOnly="1" fieldPosition="0">
        <references count="1">
          <reference field="0" count="1">
            <x v="26"/>
          </reference>
        </references>
      </pivotArea>
    </format>
    <format dxfId="5912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5911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5910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5909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908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907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906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905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904">
      <pivotArea dataOnly="0" labelOnly="1" fieldPosition="0">
        <references count="1">
          <reference field="0" count="1">
            <x v="28"/>
          </reference>
        </references>
      </pivotArea>
    </format>
    <format dxfId="5903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5902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5901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5900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99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98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897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896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895">
      <pivotArea dataOnly="0" labelOnly="1" fieldPosition="0">
        <references count="1">
          <reference field="0" count="1">
            <x v="28"/>
          </reference>
        </references>
      </pivotArea>
    </format>
    <format dxfId="5894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5893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5892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5891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90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89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888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887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5886">
      <pivotArea dataOnly="0" labelOnly="1" fieldPosition="0">
        <references count="1">
          <reference field="0" count="1">
            <x v="30"/>
          </reference>
        </references>
      </pivotArea>
    </format>
    <format dxfId="5885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5884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5883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5882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81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80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879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878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5877">
      <pivotArea dataOnly="0" labelOnly="1" fieldPosition="0">
        <references count="1">
          <reference field="0" count="1">
            <x v="30"/>
          </reference>
        </references>
      </pivotArea>
    </format>
    <format dxfId="5876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5875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5874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5873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72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71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870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869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868">
      <pivotArea dataOnly="0" labelOnly="1" fieldPosition="0">
        <references count="1">
          <reference field="0" count="1">
            <x v="32"/>
          </reference>
        </references>
      </pivotArea>
    </format>
    <format dxfId="5867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5866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5865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5864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63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62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861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860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859">
      <pivotArea dataOnly="0" labelOnly="1" fieldPosition="0">
        <references count="1">
          <reference field="0" count="1">
            <x v="32"/>
          </reference>
        </references>
      </pivotArea>
    </format>
    <format dxfId="5858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5857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5856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5855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54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53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852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851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5850">
      <pivotArea dataOnly="0" labelOnly="1" fieldPosition="0">
        <references count="1">
          <reference field="0" count="1">
            <x v="34"/>
          </reference>
        </references>
      </pivotArea>
    </format>
    <format dxfId="5849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5848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5847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5846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45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44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843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842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5841">
      <pivotArea dataOnly="0" labelOnly="1" fieldPosition="0">
        <references count="1">
          <reference field="0" count="1">
            <x v="34"/>
          </reference>
        </references>
      </pivotArea>
    </format>
    <format dxfId="5840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5839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5838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5837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36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35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834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833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832">
      <pivotArea dataOnly="0" labelOnly="1" fieldPosition="0">
        <references count="1">
          <reference field="0" count="1">
            <x v="36"/>
          </reference>
        </references>
      </pivotArea>
    </format>
    <format dxfId="5831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830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829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828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27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26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5825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5824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823">
      <pivotArea dataOnly="0" labelOnly="1" fieldPosition="0">
        <references count="1">
          <reference field="0" count="1">
            <x v="36"/>
          </reference>
        </references>
      </pivotArea>
    </format>
    <format dxfId="5822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821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820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819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18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817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5816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5815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814">
      <pivotArea dataOnly="0" labelOnly="1" fieldPosition="0">
        <references count="1">
          <reference field="0" count="1">
            <x v="38"/>
          </reference>
        </references>
      </pivotArea>
    </format>
    <format dxfId="5813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812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811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5810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09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5808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5807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5806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805">
      <pivotArea dataOnly="0" labelOnly="1" fieldPosition="0">
        <references count="1">
          <reference field="0" count="1">
            <x v="38"/>
          </reference>
        </references>
      </pivotArea>
    </format>
    <format dxfId="5804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803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802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5801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800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5799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5798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5797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96">
      <pivotArea dataOnly="0" labelOnly="1" fieldPosition="0">
        <references count="1">
          <reference field="0" count="1">
            <x v="40"/>
          </reference>
        </references>
      </pivotArea>
    </format>
    <format dxfId="5795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794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793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792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91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5790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789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788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87">
      <pivotArea dataOnly="0" labelOnly="1" fieldPosition="0">
        <references count="1">
          <reference field="0" count="1">
            <x v="40"/>
          </reference>
        </references>
      </pivotArea>
    </format>
    <format dxfId="5786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785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784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783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82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5781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780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779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78">
      <pivotArea dataOnly="0" labelOnly="1" fieldPosition="0">
        <references count="1">
          <reference field="0" count="1">
            <x v="42"/>
          </reference>
        </references>
      </pivotArea>
    </format>
    <format dxfId="5777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5776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5775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5774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73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5772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771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770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69">
      <pivotArea dataOnly="0" labelOnly="1" fieldPosition="0">
        <references count="1">
          <reference field="0" count="1">
            <x v="42"/>
          </reference>
        </references>
      </pivotArea>
    </format>
    <format dxfId="5768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5767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5766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5765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64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5763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762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761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60">
      <pivotArea dataOnly="0" labelOnly="1" fieldPosition="0">
        <references count="1">
          <reference field="0" count="1">
            <x v="44"/>
          </reference>
        </references>
      </pivotArea>
    </format>
    <format dxfId="5759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5758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5757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5756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55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5754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753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752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51">
      <pivotArea dataOnly="0" labelOnly="1" fieldPosition="0">
        <references count="1">
          <reference field="0" count="1">
            <x v="44"/>
          </reference>
        </references>
      </pivotArea>
    </format>
    <format dxfId="5750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5749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5748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5747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46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5745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744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743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42">
      <pivotArea dataOnly="0" labelOnly="1" fieldPosition="0">
        <references count="1">
          <reference field="0" count="1">
            <x v="46"/>
          </reference>
        </references>
      </pivotArea>
    </format>
    <format dxfId="5741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5740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5739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5738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37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736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735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734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33">
      <pivotArea dataOnly="0" labelOnly="1" fieldPosition="0">
        <references count="1">
          <reference field="0" count="1">
            <x v="46"/>
          </reference>
        </references>
      </pivotArea>
    </format>
    <format dxfId="5732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5731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5730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5729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28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727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726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725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24">
      <pivotArea dataOnly="0" labelOnly="1" fieldPosition="0">
        <references count="1">
          <reference field="0" count="1">
            <x v="48"/>
          </reference>
        </references>
      </pivotArea>
    </format>
    <format dxfId="5723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5722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5721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5720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19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718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717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716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15">
      <pivotArea dataOnly="0" labelOnly="1" fieldPosition="0">
        <references count="1">
          <reference field="0" count="1">
            <x v="48"/>
          </reference>
        </references>
      </pivotArea>
    </format>
    <format dxfId="5714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5713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5712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5711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10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709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708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707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706">
      <pivotArea dataOnly="0" labelOnly="1" fieldPosition="0">
        <references count="1">
          <reference field="0" count="1">
            <x v="50"/>
          </reference>
        </references>
      </pivotArea>
    </format>
    <format dxfId="5705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5704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5703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5702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701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700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699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698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5697">
      <pivotArea dataOnly="0" labelOnly="1" fieldPosition="0">
        <references count="1">
          <reference field="0" count="1">
            <x v="50"/>
          </reference>
        </references>
      </pivotArea>
    </format>
    <format dxfId="5696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5695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5694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5693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692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691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690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689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688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687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5686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5685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568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68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682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5681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5680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5679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5678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5677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5676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5675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5674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5673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5672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671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5670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5669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5668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5667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5666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566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56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5663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5662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5661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5660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5659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5658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5657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5656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5655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5654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5653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652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5651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5650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5649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5648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5647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564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56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5644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564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564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564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564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5639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5638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5637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5636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5635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5634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5633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5632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5631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563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5629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5628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5627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5626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5625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5624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5623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5622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5621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5620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5619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5618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5617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5616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5615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5614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613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5612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5611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610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5609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5608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5607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5606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5605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5604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5603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5602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5601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560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599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5598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5597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5596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5595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5594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5593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592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5591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5590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5589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588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587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5586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58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5584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583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582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581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5580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5579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5578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577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5576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5575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5574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573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572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571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5570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569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68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67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6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65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6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6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556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6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5560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59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558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5557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56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555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54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53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5552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5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5550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49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48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547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46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5545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44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5543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42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41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40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39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538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537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36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35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534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33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5532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31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5530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29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528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27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26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25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24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5523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22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21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20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19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18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517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516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515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551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5513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551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51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510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5509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5508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5507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5506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5505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5504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5503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5502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5501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5500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499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5498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5497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5496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5495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5494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54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54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5491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5490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5489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5488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5487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5486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5485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5484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5483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5482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5481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480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5479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5478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5477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547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5475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547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54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5472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54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547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546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546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5467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5466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5465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546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5463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5462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5461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5460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5459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545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5457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5456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5455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545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5453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5452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5451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5450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5449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5448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5447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5446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5445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5444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5443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5442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441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5440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5439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438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5437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5436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5435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5434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5433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5432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5431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5430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5429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5428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427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5426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5425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5424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5423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5422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5421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420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5419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5418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5417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416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415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5414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41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5412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411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410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409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5408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5407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5406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405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5404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5403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5402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401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400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399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5398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397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96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95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9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93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9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9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539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8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5388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87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386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5385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84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383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82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81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5380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7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5378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77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76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375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74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5373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72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5371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70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69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68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67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366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365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64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63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362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61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5360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59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5358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57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356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55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54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53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52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5351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50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49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48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47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46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345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344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343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5342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5341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534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33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338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5337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5336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5335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5334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5333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5332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5331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5330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5329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5328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327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5326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5325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5324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5323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5322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532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532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5319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5318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5317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5316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5315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5314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5313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5312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5311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5310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5309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308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5307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5306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5305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530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5303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5302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530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5300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529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529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529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52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5295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5294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5293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5292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5291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5290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5289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5288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5287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528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5285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5284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5283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5282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5281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5280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5279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5278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5277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5276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5275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5274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5273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5272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5271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5270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269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5268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5267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266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5265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5264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5263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5262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5261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5260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5259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5258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5257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5256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255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5254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5253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5252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5251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5250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5249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248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5247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5246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5245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244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243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5242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24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5240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239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238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237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5236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5235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5234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233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5232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5231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5230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22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228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227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5226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225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24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23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2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21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2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1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521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5216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15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214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5213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12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211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10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09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5208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0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5206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05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04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203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02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5201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200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5199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98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97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96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95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194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193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92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91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190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89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5188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87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5186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85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184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83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82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81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80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5179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78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77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76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75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74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173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172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171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5170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5169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516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1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166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5165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5164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5163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5162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5161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5160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5159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5158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5157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5156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5155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5154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5153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5152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5151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5150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514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514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5147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5146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5145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5144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5143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5142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5141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5140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5139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5138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5137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5136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5135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5134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5133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513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5131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5130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512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5128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512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512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5125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512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5123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5122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5121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5120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5119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5118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5117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5116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5115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511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5113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5112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5111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5110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5109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5108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5107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5106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5105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5104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5103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5102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5101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5100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5099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5098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097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5096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5095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5094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5093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5092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5091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5090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5089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5088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5087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5086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5085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5084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5083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5082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5081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5080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5079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5078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5077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5076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5075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5074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5073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5072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071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5070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06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5068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067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066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5065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5064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5063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5062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5061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5060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5059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5058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5057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5056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5055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5054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5053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52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51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5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49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4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4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504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4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5044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43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042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5041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40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039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38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37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5036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3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5034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33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32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031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30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5029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28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5027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26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25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24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23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022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021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20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19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5018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17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5016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15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5014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13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5012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11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10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09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08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5007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06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05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04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03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02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5001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5000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4999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4998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997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996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995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994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993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992">
      <pivotArea dataOnly="0" labelOnly="1" fieldPosition="0">
        <references count="1">
          <reference field="0" count="1">
            <x v="0"/>
          </reference>
        </references>
      </pivotArea>
    </format>
    <format dxfId="4991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4990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4989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498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8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498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85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984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983">
      <pivotArea dataOnly="0" labelOnly="1" fieldPosition="0">
        <references count="1">
          <reference field="0" count="1">
            <x v="0"/>
          </reference>
        </references>
      </pivotArea>
    </format>
    <format dxfId="4982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4981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4980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497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7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497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76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975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974">
      <pivotArea dataOnly="0" labelOnly="1" fieldPosition="0">
        <references count="1">
          <reference field="0" count="1">
            <x v="2"/>
          </reference>
        </references>
      </pivotArea>
    </format>
    <format dxfId="4973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4972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4971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497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69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4968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67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966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965">
      <pivotArea dataOnly="0" labelOnly="1" fieldPosition="0">
        <references count="1">
          <reference field="0" count="1">
            <x v="2"/>
          </reference>
        </references>
      </pivotArea>
    </format>
    <format dxfId="4964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4963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4962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496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60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4959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58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957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956">
      <pivotArea dataOnly="0" labelOnly="1" fieldPosition="0">
        <references count="1">
          <reference field="0" count="1">
            <x v="4"/>
          </reference>
        </references>
      </pivotArea>
    </format>
    <format dxfId="4955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4954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4953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495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51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950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49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948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947">
      <pivotArea dataOnly="0" labelOnly="1" fieldPosition="0">
        <references count="1">
          <reference field="0" count="1">
            <x v="4"/>
          </reference>
        </references>
      </pivotArea>
    </format>
    <format dxfId="4946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4945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4944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4943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42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941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40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939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4938">
      <pivotArea dataOnly="0" labelOnly="1" fieldPosition="0">
        <references count="1">
          <reference field="0" count="1">
            <x v="6"/>
          </reference>
        </references>
      </pivotArea>
    </format>
    <format dxfId="493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93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93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4934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33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932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3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930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4929">
      <pivotArea dataOnly="0" labelOnly="1" fieldPosition="0">
        <references count="1">
          <reference field="0" count="1">
            <x v="6"/>
          </reference>
        </references>
      </pivotArea>
    </format>
    <format dxfId="492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92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92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4925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24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923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2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921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4920">
      <pivotArea dataOnly="0" labelOnly="1" fieldPosition="0">
        <references count="1">
          <reference field="0" count="1">
            <x v="8"/>
          </reference>
        </references>
      </pivotArea>
    </format>
    <format dxfId="4919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918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91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491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15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914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1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912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4911">
      <pivotArea dataOnly="0" labelOnly="1" fieldPosition="0">
        <references count="1">
          <reference field="0" count="1">
            <x v="8"/>
          </reference>
        </references>
      </pivotArea>
    </format>
    <format dxfId="4910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909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90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4907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906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905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90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903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4902">
      <pivotArea dataOnly="0" labelOnly="1" fieldPosition="0">
        <references count="1">
          <reference field="0" count="1">
            <x v="10"/>
          </reference>
        </references>
      </pivotArea>
    </format>
    <format dxfId="490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90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899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4898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97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896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895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894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4893">
      <pivotArea dataOnly="0" labelOnly="1" fieldPosition="0">
        <references count="1">
          <reference field="0" count="1">
            <x v="10"/>
          </reference>
        </references>
      </pivotArea>
    </format>
    <format dxfId="489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89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890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4889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88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887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886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885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84">
      <pivotArea dataOnly="0" labelOnly="1" fieldPosition="0">
        <references count="1">
          <reference field="0" count="1">
            <x v="12"/>
          </reference>
        </references>
      </pivotArea>
    </format>
    <format dxfId="4883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4882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4881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4880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79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878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877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876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75">
      <pivotArea dataOnly="0" labelOnly="1" fieldPosition="0">
        <references count="1">
          <reference field="0" count="1">
            <x v="12"/>
          </reference>
        </references>
      </pivotArea>
    </format>
    <format dxfId="4874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4873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4872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4871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70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869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868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867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66">
      <pivotArea dataOnly="0" labelOnly="1" fieldPosition="0">
        <references count="1">
          <reference field="0" count="1">
            <x v="14"/>
          </reference>
        </references>
      </pivotArea>
    </format>
    <format dxfId="4865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4864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4863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4862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61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860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859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858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57">
      <pivotArea dataOnly="0" labelOnly="1" fieldPosition="0">
        <references count="1">
          <reference field="0" count="1">
            <x v="14"/>
          </reference>
        </references>
      </pivotArea>
    </format>
    <format dxfId="4856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4855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4854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4853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52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851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850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849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48">
      <pivotArea dataOnly="0" labelOnly="1" fieldPosition="0">
        <references count="1">
          <reference field="0" count="1">
            <x v="16"/>
          </reference>
        </references>
      </pivotArea>
    </format>
    <format dxfId="4847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4846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4845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4844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43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842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4841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4840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39">
      <pivotArea dataOnly="0" labelOnly="1" fieldPosition="0">
        <references count="1">
          <reference field="0" count="1">
            <x v="16"/>
          </reference>
        </references>
      </pivotArea>
    </format>
    <format dxfId="4838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4837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4836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4835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34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833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4832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4831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30">
      <pivotArea dataOnly="0" labelOnly="1" fieldPosition="0">
        <references count="1">
          <reference field="0" count="1">
            <x v="18"/>
          </reference>
        </references>
      </pivotArea>
    </format>
    <format dxfId="4829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4828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482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4826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25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482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482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4822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21">
      <pivotArea dataOnly="0" labelOnly="1" fieldPosition="0">
        <references count="1">
          <reference field="0" count="1">
            <x v="18"/>
          </reference>
        </references>
      </pivotArea>
    </format>
    <format dxfId="4820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4819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481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4817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16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481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481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4813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12">
      <pivotArea dataOnly="0" labelOnly="1" fieldPosition="0">
        <references count="1">
          <reference field="0" count="1">
            <x v="20"/>
          </reference>
        </references>
      </pivotArea>
    </format>
    <format dxfId="4811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4810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4809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4808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807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4806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4805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804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803">
      <pivotArea dataOnly="0" labelOnly="1" fieldPosition="0">
        <references count="1">
          <reference field="0" count="1">
            <x v="20"/>
          </reference>
        </references>
      </pivotArea>
    </format>
    <format dxfId="4802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4801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4800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4799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98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4797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4796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95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94">
      <pivotArea dataOnly="0" labelOnly="1" fieldPosition="0">
        <references count="1">
          <reference field="0" count="1">
            <x v="22"/>
          </reference>
        </references>
      </pivotArea>
    </format>
    <format dxfId="4793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4792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4791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4790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89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4788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4787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86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85">
      <pivotArea dataOnly="0" labelOnly="1" fieldPosition="0">
        <references count="1">
          <reference field="0" count="1">
            <x v="22"/>
          </reference>
        </references>
      </pivotArea>
    </format>
    <format dxfId="4784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4783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4782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4781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80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4779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4778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77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76">
      <pivotArea dataOnly="0" labelOnly="1" fieldPosition="0">
        <references count="1">
          <reference field="0" count="1">
            <x v="24"/>
          </reference>
        </references>
      </pivotArea>
    </format>
    <format dxfId="4775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774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4773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4772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71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4770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4769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68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67">
      <pivotArea dataOnly="0" labelOnly="1" fieldPosition="0">
        <references count="1">
          <reference field="0" count="1">
            <x v="24"/>
          </reference>
        </references>
      </pivotArea>
    </format>
    <format dxfId="4766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765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4764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4763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62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4761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4760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59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58">
      <pivotArea dataOnly="0" labelOnly="1" fieldPosition="0">
        <references count="1">
          <reference field="0" count="1">
            <x v="26"/>
          </reference>
        </references>
      </pivotArea>
    </format>
    <format dxfId="4757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4756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4755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4754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53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752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751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50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49">
      <pivotArea dataOnly="0" labelOnly="1" fieldPosition="0">
        <references count="1">
          <reference field="0" count="1">
            <x v="26"/>
          </reference>
        </references>
      </pivotArea>
    </format>
    <format dxfId="4748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4747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4746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4745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44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743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742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41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40">
      <pivotArea dataOnly="0" labelOnly="1" fieldPosition="0">
        <references count="1">
          <reference field="0" count="1">
            <x v="28"/>
          </reference>
        </references>
      </pivotArea>
    </format>
    <format dxfId="4739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4738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4737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4736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35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734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733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32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31">
      <pivotArea dataOnly="0" labelOnly="1" fieldPosition="0">
        <references count="1">
          <reference field="0" count="1">
            <x v="28"/>
          </reference>
        </references>
      </pivotArea>
    </format>
    <format dxfId="4730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4729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4728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4727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26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725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724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723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4722">
      <pivotArea dataOnly="0" labelOnly="1" fieldPosition="0">
        <references count="1">
          <reference field="0" count="1">
            <x v="30"/>
          </reference>
        </references>
      </pivotArea>
    </format>
    <format dxfId="4721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4720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4719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4718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17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716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715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714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4713">
      <pivotArea dataOnly="0" labelOnly="1" fieldPosition="0">
        <references count="1">
          <reference field="0" count="1">
            <x v="30"/>
          </reference>
        </references>
      </pivotArea>
    </format>
    <format dxfId="4712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4711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4710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4709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708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707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706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705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704">
      <pivotArea dataOnly="0" labelOnly="1" fieldPosition="0">
        <references count="1">
          <reference field="0" count="1">
            <x v="32"/>
          </reference>
        </references>
      </pivotArea>
    </format>
    <format dxfId="4703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4702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4701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4700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99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698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697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696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95">
      <pivotArea dataOnly="0" labelOnly="1" fieldPosition="0">
        <references count="1">
          <reference field="0" count="1">
            <x v="32"/>
          </reference>
        </references>
      </pivotArea>
    </format>
    <format dxfId="4694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4693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4692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4691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90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689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688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687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4686">
      <pivotArea dataOnly="0" labelOnly="1" fieldPosition="0">
        <references count="1">
          <reference field="0" count="1">
            <x v="34"/>
          </reference>
        </references>
      </pivotArea>
    </format>
    <format dxfId="4685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4684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4683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4682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81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680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679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678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4677">
      <pivotArea dataOnly="0" labelOnly="1" fieldPosition="0">
        <references count="1">
          <reference field="0" count="1">
            <x v="34"/>
          </reference>
        </references>
      </pivotArea>
    </format>
    <format dxfId="4676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4675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4674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4673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72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671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670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669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68">
      <pivotArea dataOnly="0" labelOnly="1" fieldPosition="0">
        <references count="1">
          <reference field="0" count="1">
            <x v="36"/>
          </reference>
        </references>
      </pivotArea>
    </format>
    <format dxfId="4667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666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665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664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63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662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4661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4660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59">
      <pivotArea dataOnly="0" labelOnly="1" fieldPosition="0">
        <references count="1">
          <reference field="0" count="1">
            <x v="36"/>
          </reference>
        </references>
      </pivotArea>
    </format>
    <format dxfId="4658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657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656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655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54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653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4652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4651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50">
      <pivotArea dataOnly="0" labelOnly="1" fieldPosition="0">
        <references count="1">
          <reference field="0" count="1">
            <x v="38"/>
          </reference>
        </references>
      </pivotArea>
    </format>
    <format dxfId="4649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648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647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4646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45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4644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4643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4642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41">
      <pivotArea dataOnly="0" labelOnly="1" fieldPosition="0">
        <references count="1">
          <reference field="0" count="1">
            <x v="38"/>
          </reference>
        </references>
      </pivotArea>
    </format>
    <format dxfId="4640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639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638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4637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36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4635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4634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4633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32">
      <pivotArea dataOnly="0" labelOnly="1" fieldPosition="0">
        <references count="1">
          <reference field="0" count="1">
            <x v="40"/>
          </reference>
        </references>
      </pivotArea>
    </format>
    <format dxfId="4631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630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629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628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27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4626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4625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4624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23">
      <pivotArea dataOnly="0" labelOnly="1" fieldPosition="0">
        <references count="1">
          <reference field="0" count="1">
            <x v="40"/>
          </reference>
        </references>
      </pivotArea>
    </format>
    <format dxfId="4622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621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620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619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18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4617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4616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4615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14">
      <pivotArea dataOnly="0" labelOnly="1" fieldPosition="0">
        <references count="1">
          <reference field="0" count="1">
            <x v="42"/>
          </reference>
        </references>
      </pivotArea>
    </format>
    <format dxfId="4613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4612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4611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4610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09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4608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607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606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605">
      <pivotArea dataOnly="0" labelOnly="1" fieldPosition="0">
        <references count="1">
          <reference field="0" count="1">
            <x v="42"/>
          </reference>
        </references>
      </pivotArea>
    </format>
    <format dxfId="4604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4603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4602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4601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600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4599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598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97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596">
      <pivotArea dataOnly="0" labelOnly="1" fieldPosition="0">
        <references count="1">
          <reference field="0" count="1">
            <x v="44"/>
          </reference>
        </references>
      </pivotArea>
    </format>
    <format dxfId="4595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4594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4593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4592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591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4590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589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88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587">
      <pivotArea dataOnly="0" labelOnly="1" fieldPosition="0">
        <references count="1">
          <reference field="0" count="1">
            <x v="44"/>
          </reference>
        </references>
      </pivotArea>
    </format>
    <format dxfId="4586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4585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4584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4583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582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4581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580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79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578">
      <pivotArea dataOnly="0" labelOnly="1" fieldPosition="0">
        <references count="1">
          <reference field="0" count="1">
            <x v="46"/>
          </reference>
        </references>
      </pivotArea>
    </format>
    <format dxfId="4577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4576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4575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4574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573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572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571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70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569">
      <pivotArea dataOnly="0" labelOnly="1" fieldPosition="0">
        <references count="1">
          <reference field="0" count="1">
            <x v="46"/>
          </reference>
        </references>
      </pivotArea>
    </format>
    <format dxfId="4568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4567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4566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4565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564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563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562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61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560">
      <pivotArea dataOnly="0" labelOnly="1" fieldPosition="0">
        <references count="1">
          <reference field="0" count="1">
            <x v="48"/>
          </reference>
        </references>
      </pivotArea>
    </format>
    <format dxfId="4559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4558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4557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4556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555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554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553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52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551">
      <pivotArea dataOnly="0" labelOnly="1" fieldPosition="0">
        <references count="1">
          <reference field="0" count="1">
            <x v="48"/>
          </reference>
        </references>
      </pivotArea>
    </format>
    <format dxfId="4550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4549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4548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4547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546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545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544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43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542">
      <pivotArea dataOnly="0" labelOnly="1" fieldPosition="0">
        <references count="1">
          <reference field="0" count="1">
            <x v="50"/>
          </reference>
        </references>
      </pivotArea>
    </format>
    <format dxfId="4541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4540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4539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4538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537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536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535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34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4533">
      <pivotArea dataOnly="0" labelOnly="1" fieldPosition="0">
        <references count="1">
          <reference field="0" count="1">
            <x v="50"/>
          </reference>
        </references>
      </pivotArea>
    </format>
    <format dxfId="4532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4531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4530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4529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528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527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526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525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524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523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4522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4521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452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51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518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4517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4516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4515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4514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4513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512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4511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4510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4509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4508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507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4506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4505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4504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4503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4502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450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450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499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4498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4497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4496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4495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4494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4493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4492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4491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4490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4489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488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4487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4486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4485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448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4483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4482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448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4480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447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447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447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447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4475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4474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4473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4472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4471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4470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4469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4468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4467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446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4465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4464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4463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4462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4461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4460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4459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4458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4457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4456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4455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4454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4453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4452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4451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4450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449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4448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4447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446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4445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4444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4443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4442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4441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4440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4439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4438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4437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4436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435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4434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433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4432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4431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4430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4429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428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4427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4426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4425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424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423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4422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442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4420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4419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4418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4417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4416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4415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4414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413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4412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4411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4410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440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4408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407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4406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405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404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403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40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401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40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39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9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396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95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394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4393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92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391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90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89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4388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8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4386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85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84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4383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82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4381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80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4379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78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77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76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75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374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373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72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71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370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69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4368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67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4366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65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4364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63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62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61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60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4359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58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57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56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55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54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353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352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351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4350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4349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434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34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346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4345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4344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4343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4342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4341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340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4339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4338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4337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4336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335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4334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4333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4332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4331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4330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432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432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327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4326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4325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4324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4323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4322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4321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4320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4319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4318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4317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316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4315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4314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4313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431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4311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4310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430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4308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430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430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4305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430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4303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4302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4301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4300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4299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4298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4297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4296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4295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429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4293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4292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4291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4290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4289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4288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4287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4286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4285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4284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4283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4282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4281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4280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4279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4278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277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4276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4275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274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4273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4272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4271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4270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4269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4268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4267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4266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4265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4264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263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4262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261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4260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4259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4258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4257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256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4255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4254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4253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252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251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4250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424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4248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4247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4246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4245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4244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4243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4242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241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4240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4239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4238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4237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4236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235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4234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233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32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31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3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29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2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22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2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224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23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222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4221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20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219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18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17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4216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1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4214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13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12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4211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10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4209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08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4207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06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05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04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03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202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201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200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99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198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97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4196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95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4194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93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4192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91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90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89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88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4187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86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85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84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83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82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181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18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179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4178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4177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417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17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174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4173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4172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4171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4170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4169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4168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4167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4166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4165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4164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4163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4162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4161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4160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4159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4158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415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415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4155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4154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4153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4152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4151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4150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4149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4148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4147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4146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4145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4144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4143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4142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4141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4140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4139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4138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413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4136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413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413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413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413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4131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4130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4129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4128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4127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4126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4125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4124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4123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412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4121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4120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4119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4118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4117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4116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4115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4114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4113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4112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4111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4110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4109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4108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4107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4106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105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4104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4103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4102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4101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4100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4099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4098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4097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4096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4095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4094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4093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4092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4091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4090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4089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4088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4087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4086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4085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4084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4083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4082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4081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4080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079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4078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407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4076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4075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4074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4073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4072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4071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4070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4069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4068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4067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4066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4065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4064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4063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4062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4061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60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59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5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57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5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5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05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5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4052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51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050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4049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48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047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46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45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4044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4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4042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41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40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4039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38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4037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36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4035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34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33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32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31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030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029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28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27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4026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25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4024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23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4022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21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4020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9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8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7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6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4015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4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3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2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1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10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4009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008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007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4006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4005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400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00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002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4001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4000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3999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3998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3997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996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3995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3994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3993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3992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991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3990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3989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3988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3987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3986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398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398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983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3982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3981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3980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3979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3978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3977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3976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3975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3974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3973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972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3971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3970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3969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3968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3967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396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396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3964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396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396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396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396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3959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3958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3957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3956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3955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3954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3953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3952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3951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395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3949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3948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3947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3946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3945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3944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3943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3942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3941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3940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3939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3938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3937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3936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3935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3934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933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3932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3931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930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3929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3928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3927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3926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3925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3924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3923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3922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3921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392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919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3918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917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3916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3915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3914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3913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912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3911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3910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3909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908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907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3906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390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3904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3903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3902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3901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3900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3899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3898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897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3896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3895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3894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3893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3892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891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3890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889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88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87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8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85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8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8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88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8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880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79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878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3877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76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875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74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73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3872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7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3870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69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68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3867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66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3865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64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3863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62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61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60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59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858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857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56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55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854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53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3852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51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3850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49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3848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47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46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45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44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3843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42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41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40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39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38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37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3836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3835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3834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833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832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831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830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829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828">
      <pivotArea dataOnly="0" labelOnly="1" fieldPosition="0">
        <references count="1">
          <reference field="0" count="1">
            <x v="0"/>
          </reference>
        </references>
      </pivotArea>
    </format>
    <format dxfId="3827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826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382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382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82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382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821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20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819">
      <pivotArea dataOnly="0" labelOnly="1" fieldPosition="0">
        <references count="1">
          <reference field="0" count="1">
            <x v="0"/>
          </reference>
        </references>
      </pivotArea>
    </format>
    <format dxfId="3818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817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381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381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81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381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812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11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810">
      <pivotArea dataOnly="0" labelOnly="1" fieldPosition="0">
        <references count="1">
          <reference field="0" count="1">
            <x v="2"/>
          </reference>
        </references>
      </pivotArea>
    </format>
    <format dxfId="3809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808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3807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380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80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380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803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802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801">
      <pivotArea dataOnly="0" labelOnly="1" fieldPosition="0">
        <references count="1">
          <reference field="0" count="1">
            <x v="2"/>
          </reference>
        </references>
      </pivotArea>
    </format>
    <format dxfId="3800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799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3798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379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9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379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94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793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792">
      <pivotArea dataOnly="0" labelOnly="1" fieldPosition="0">
        <references count="1">
          <reference field="0" count="1">
            <x v="4"/>
          </reference>
        </references>
      </pivotArea>
    </format>
    <format dxfId="3791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3790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3789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378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87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86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85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784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783">
      <pivotArea dataOnly="0" labelOnly="1" fieldPosition="0">
        <references count="1">
          <reference field="0" count="1">
            <x v="4"/>
          </reference>
        </references>
      </pivotArea>
    </format>
    <format dxfId="3782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3781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3780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377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78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77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76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775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3774">
      <pivotArea dataOnly="0" labelOnly="1" fieldPosition="0">
        <references count="1">
          <reference field="0" count="1">
            <x v="6"/>
          </reference>
        </references>
      </pivotArea>
    </format>
    <format dxfId="377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77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77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377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69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68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6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766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3765">
      <pivotArea dataOnly="0" labelOnly="1" fieldPosition="0">
        <references count="1">
          <reference field="0" count="1">
            <x v="6"/>
          </reference>
        </references>
      </pivotArea>
    </format>
    <format dxfId="376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76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76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376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60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59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5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757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3756">
      <pivotArea dataOnly="0" labelOnly="1" fieldPosition="0">
        <references count="1">
          <reference field="0" count="1">
            <x v="8"/>
          </reference>
        </references>
      </pivotArea>
    </format>
    <format dxfId="3755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754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75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375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51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50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4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748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3747">
      <pivotArea dataOnly="0" labelOnly="1" fieldPosition="0">
        <references count="1">
          <reference field="0" count="1">
            <x v="8"/>
          </reference>
        </references>
      </pivotArea>
    </format>
    <format dxfId="3746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745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74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3743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42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41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4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739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3738">
      <pivotArea dataOnly="0" labelOnly="1" fieldPosition="0">
        <references count="1">
          <reference field="0" count="1">
            <x v="10"/>
          </reference>
        </references>
      </pivotArea>
    </format>
    <format dxfId="373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73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735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373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33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32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31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730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3729">
      <pivotArea dataOnly="0" labelOnly="1" fieldPosition="0">
        <references count="1">
          <reference field="0" count="1">
            <x v="10"/>
          </reference>
        </references>
      </pivotArea>
    </format>
    <format dxfId="372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72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726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372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24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23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22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721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720">
      <pivotArea dataOnly="0" labelOnly="1" fieldPosition="0">
        <references count="1">
          <reference field="0" count="1">
            <x v="12"/>
          </reference>
        </references>
      </pivotArea>
    </format>
    <format dxfId="3719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3718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3717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3716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15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14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13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712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711">
      <pivotArea dataOnly="0" labelOnly="1" fieldPosition="0">
        <references count="1">
          <reference field="0" count="1">
            <x v="12"/>
          </reference>
        </references>
      </pivotArea>
    </format>
    <format dxfId="3710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3709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3708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3707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706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705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704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703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702">
      <pivotArea dataOnly="0" labelOnly="1" fieldPosition="0">
        <references count="1">
          <reference field="0" count="1">
            <x v="14"/>
          </reference>
        </references>
      </pivotArea>
    </format>
    <format dxfId="3701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3700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3699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3698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97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696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695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694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93">
      <pivotArea dataOnly="0" labelOnly="1" fieldPosition="0">
        <references count="1">
          <reference field="0" count="1">
            <x v="14"/>
          </reference>
        </references>
      </pivotArea>
    </format>
    <format dxfId="3692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3691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3690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3689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88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687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686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685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84">
      <pivotArea dataOnly="0" labelOnly="1" fieldPosition="0">
        <references count="1">
          <reference field="0" count="1">
            <x v="16"/>
          </reference>
        </references>
      </pivotArea>
    </format>
    <format dxfId="3683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3682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3681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3680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79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678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3677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3676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75">
      <pivotArea dataOnly="0" labelOnly="1" fieldPosition="0">
        <references count="1">
          <reference field="0" count="1">
            <x v="16"/>
          </reference>
        </references>
      </pivotArea>
    </format>
    <format dxfId="3674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3673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3672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3671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70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669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3668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3667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66">
      <pivotArea dataOnly="0" labelOnly="1" fieldPosition="0">
        <references count="1">
          <reference field="0" count="1">
            <x v="18"/>
          </reference>
        </references>
      </pivotArea>
    </format>
    <format dxfId="3665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3664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366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3662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61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366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365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3658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57">
      <pivotArea dataOnly="0" labelOnly="1" fieldPosition="0">
        <references count="1">
          <reference field="0" count="1">
            <x v="18"/>
          </reference>
        </references>
      </pivotArea>
    </format>
    <format dxfId="3656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3655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365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3653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52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365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365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3649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48">
      <pivotArea dataOnly="0" labelOnly="1" fieldPosition="0">
        <references count="1">
          <reference field="0" count="1">
            <x v="20"/>
          </reference>
        </references>
      </pivotArea>
    </format>
    <format dxfId="3647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3646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3645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3644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43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3642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3641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640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39">
      <pivotArea dataOnly="0" labelOnly="1" fieldPosition="0">
        <references count="1">
          <reference field="0" count="1">
            <x v="20"/>
          </reference>
        </references>
      </pivotArea>
    </format>
    <format dxfId="3638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3637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3636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3635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34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3633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3632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631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30">
      <pivotArea dataOnly="0" labelOnly="1" fieldPosition="0">
        <references count="1">
          <reference field="0" count="1">
            <x v="22"/>
          </reference>
        </references>
      </pivotArea>
    </format>
    <format dxfId="3629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3628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3627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3626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25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3624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3623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622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21">
      <pivotArea dataOnly="0" labelOnly="1" fieldPosition="0">
        <references count="1">
          <reference field="0" count="1">
            <x v="22"/>
          </reference>
        </references>
      </pivotArea>
    </format>
    <format dxfId="3620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3619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3618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3617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16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3615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3614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613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12">
      <pivotArea dataOnly="0" labelOnly="1" fieldPosition="0">
        <references count="1">
          <reference field="0" count="1">
            <x v="24"/>
          </reference>
        </references>
      </pivotArea>
    </format>
    <format dxfId="3611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610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3609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3608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607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3606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3605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604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603">
      <pivotArea dataOnly="0" labelOnly="1" fieldPosition="0">
        <references count="1">
          <reference field="0" count="1">
            <x v="24"/>
          </reference>
        </references>
      </pivotArea>
    </format>
    <format dxfId="3602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601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3600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3599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98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3597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3596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595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594">
      <pivotArea dataOnly="0" labelOnly="1" fieldPosition="0">
        <references count="1">
          <reference field="0" count="1">
            <x v="26"/>
          </reference>
        </references>
      </pivotArea>
    </format>
    <format dxfId="3593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3592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3591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3590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89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88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87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586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585">
      <pivotArea dataOnly="0" labelOnly="1" fieldPosition="0">
        <references count="1">
          <reference field="0" count="1">
            <x v="26"/>
          </reference>
        </references>
      </pivotArea>
    </format>
    <format dxfId="3584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3583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3582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3581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80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79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78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577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576">
      <pivotArea dataOnly="0" labelOnly="1" fieldPosition="0">
        <references count="1">
          <reference field="0" count="1">
            <x v="28"/>
          </reference>
        </references>
      </pivotArea>
    </format>
    <format dxfId="3575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3574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3573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3572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71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70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69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568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567">
      <pivotArea dataOnly="0" labelOnly="1" fieldPosition="0">
        <references count="1">
          <reference field="0" count="1">
            <x v="28"/>
          </reference>
        </references>
      </pivotArea>
    </format>
    <format dxfId="3566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3565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3564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3563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62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61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60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559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3558">
      <pivotArea dataOnly="0" labelOnly="1" fieldPosition="0">
        <references count="1">
          <reference field="0" count="1">
            <x v="30"/>
          </reference>
        </references>
      </pivotArea>
    </format>
    <format dxfId="3557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3556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3555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3554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53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52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51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550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3549">
      <pivotArea dataOnly="0" labelOnly="1" fieldPosition="0">
        <references count="1">
          <reference field="0" count="1">
            <x v="30"/>
          </reference>
        </references>
      </pivotArea>
    </format>
    <format dxfId="3548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3547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3546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3545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44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43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42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541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540">
      <pivotArea dataOnly="0" labelOnly="1" fieldPosition="0">
        <references count="1">
          <reference field="0" count="1">
            <x v="32"/>
          </reference>
        </references>
      </pivotArea>
    </format>
    <format dxfId="3539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3538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3537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3536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35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34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33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532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531">
      <pivotArea dataOnly="0" labelOnly="1" fieldPosition="0">
        <references count="1">
          <reference field="0" count="1">
            <x v="32"/>
          </reference>
        </references>
      </pivotArea>
    </format>
    <format dxfId="3530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3529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3528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3527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26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25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24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523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3522">
      <pivotArea dataOnly="0" labelOnly="1" fieldPosition="0">
        <references count="1">
          <reference field="0" count="1">
            <x v="34"/>
          </reference>
        </references>
      </pivotArea>
    </format>
    <format dxfId="3521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3520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3519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3518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17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16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15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514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3513">
      <pivotArea dataOnly="0" labelOnly="1" fieldPosition="0">
        <references count="1">
          <reference field="0" count="1">
            <x v="34"/>
          </reference>
        </references>
      </pivotArea>
    </format>
    <format dxfId="3512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3511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3510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3509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508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507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506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505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504">
      <pivotArea dataOnly="0" labelOnly="1" fieldPosition="0">
        <references count="1">
          <reference field="0" count="1">
            <x v="36"/>
          </reference>
        </references>
      </pivotArea>
    </format>
    <format dxfId="3503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502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501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500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99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498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3497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3496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95">
      <pivotArea dataOnly="0" labelOnly="1" fieldPosition="0">
        <references count="1">
          <reference field="0" count="1">
            <x v="36"/>
          </reference>
        </references>
      </pivotArea>
    </format>
    <format dxfId="3494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493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492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491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90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489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3488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3487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86">
      <pivotArea dataOnly="0" labelOnly="1" fieldPosition="0">
        <references count="1">
          <reference field="0" count="1">
            <x v="38"/>
          </reference>
        </references>
      </pivotArea>
    </format>
    <format dxfId="3485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484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483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3482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81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3480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3479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3478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77">
      <pivotArea dataOnly="0" labelOnly="1" fieldPosition="0">
        <references count="1">
          <reference field="0" count="1">
            <x v="38"/>
          </reference>
        </references>
      </pivotArea>
    </format>
    <format dxfId="3476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475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474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3473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72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3471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3470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3469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68">
      <pivotArea dataOnly="0" labelOnly="1" fieldPosition="0">
        <references count="1">
          <reference field="0" count="1">
            <x v="40"/>
          </reference>
        </references>
      </pivotArea>
    </format>
    <format dxfId="3467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466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465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464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63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3462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3461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3460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59">
      <pivotArea dataOnly="0" labelOnly="1" fieldPosition="0">
        <references count="1">
          <reference field="0" count="1">
            <x v="40"/>
          </reference>
        </references>
      </pivotArea>
    </format>
    <format dxfId="3458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457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456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455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54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3453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3452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3451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50">
      <pivotArea dataOnly="0" labelOnly="1" fieldPosition="0">
        <references count="1">
          <reference field="0" count="1">
            <x v="42"/>
          </reference>
        </references>
      </pivotArea>
    </format>
    <format dxfId="3449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3448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3447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3446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45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3444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443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442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41">
      <pivotArea dataOnly="0" labelOnly="1" fieldPosition="0">
        <references count="1">
          <reference field="0" count="1">
            <x v="42"/>
          </reference>
        </references>
      </pivotArea>
    </format>
    <format dxfId="3440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3439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3438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3437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36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3435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434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433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32">
      <pivotArea dataOnly="0" labelOnly="1" fieldPosition="0">
        <references count="1">
          <reference field="0" count="1">
            <x v="44"/>
          </reference>
        </references>
      </pivotArea>
    </format>
    <format dxfId="3431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3430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3429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3428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27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3426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425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424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23">
      <pivotArea dataOnly="0" labelOnly="1" fieldPosition="0">
        <references count="1">
          <reference field="0" count="1">
            <x v="44"/>
          </reference>
        </references>
      </pivotArea>
    </format>
    <format dxfId="3422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3421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3420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3419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18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3417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416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415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14">
      <pivotArea dataOnly="0" labelOnly="1" fieldPosition="0">
        <references count="1">
          <reference field="0" count="1">
            <x v="46"/>
          </reference>
        </references>
      </pivotArea>
    </format>
    <format dxfId="3413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3412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3411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3410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09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408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407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406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405">
      <pivotArea dataOnly="0" labelOnly="1" fieldPosition="0">
        <references count="1">
          <reference field="0" count="1">
            <x v="46"/>
          </reference>
        </references>
      </pivotArea>
    </format>
    <format dxfId="3404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3403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3402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3401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400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399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398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397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396">
      <pivotArea dataOnly="0" labelOnly="1" fieldPosition="0">
        <references count="1">
          <reference field="0" count="1">
            <x v="48"/>
          </reference>
        </references>
      </pivotArea>
    </format>
    <format dxfId="3395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3394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3393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3392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391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390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389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388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387">
      <pivotArea dataOnly="0" labelOnly="1" fieldPosition="0">
        <references count="1">
          <reference field="0" count="1">
            <x v="48"/>
          </reference>
        </references>
      </pivotArea>
    </format>
    <format dxfId="3386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3385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3384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3383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382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381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380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379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378">
      <pivotArea dataOnly="0" labelOnly="1" fieldPosition="0">
        <references count="1">
          <reference field="0" count="1">
            <x v="50"/>
          </reference>
        </references>
      </pivotArea>
    </format>
    <format dxfId="3377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3376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3375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3374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373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372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371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370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3369">
      <pivotArea dataOnly="0" labelOnly="1" fieldPosition="0">
        <references count="1">
          <reference field="0" count="1">
            <x v="50"/>
          </reference>
        </references>
      </pivotArea>
    </format>
    <format dxfId="3368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3367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3366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3365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364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363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362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361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36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359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3358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357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335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35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354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3353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3352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3351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3350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3349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348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3347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3346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3345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3344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343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3342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3341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3340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3339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3338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333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333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335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3334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3333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3332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3331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3330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3329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3328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3327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3326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3325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324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3323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3322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3321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3320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3319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3318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331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3316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331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331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331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331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3311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3310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3309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3308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3307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3306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3305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3304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3303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330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3301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3300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3299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3298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3297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3296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3295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3294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3293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3292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3291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3290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3289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3288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3287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3286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285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3284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3283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282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3281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3280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3279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3278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3277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3276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3275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3274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3273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3272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271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3270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269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3268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3267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3266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3265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264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3263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3262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3261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260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259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3258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325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3256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3255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3254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3253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3252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3251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3250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249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3248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3247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3246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3245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3244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243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3242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241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40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39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3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37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3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3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23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3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232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31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230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3229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28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227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26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25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3224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2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3222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21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20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3219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18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3217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16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3215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14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13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12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11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210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209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08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07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206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05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3204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03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3202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201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3200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9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8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7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6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3195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4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3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2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1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90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189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188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187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3186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185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318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18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182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3181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3180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3179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3178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3177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176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3175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3174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3173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3172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3171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3170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3169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3168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3167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3166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316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31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3163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3162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3161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3160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3159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3158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3157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3156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3155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3154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3153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3152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3151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3150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3149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3148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3147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314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31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3144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314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314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314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314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3139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3138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3137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3136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3135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3134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3133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3132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3131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313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3129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3128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3127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3126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3125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3124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3123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3122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3121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3120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3119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3118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3117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3116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3115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3114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113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3112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3111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3110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3109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3108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3107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3106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3105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3104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3103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3102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3101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310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3099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3098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3097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3096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3095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3094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3093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3092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3091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3090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3089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3088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087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3086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308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3084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3083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3082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3081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3080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3079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3078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3077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3076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3075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3074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3073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3072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3071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3070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3069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68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67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6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65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6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6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06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6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3060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59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058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3057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56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055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54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53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3052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5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3050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49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48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3047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46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3045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44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3043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42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41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40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39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038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037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36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35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3034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33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3032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31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3030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29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3028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27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26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25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24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3023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22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21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20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19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18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3017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016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15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301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013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301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01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010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3009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3008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3007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3006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3005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3004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3003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3002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3001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3000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999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998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997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996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995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994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9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9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991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990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989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988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987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986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985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984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983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982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981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980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979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978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977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97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975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97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9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972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9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97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96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96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967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966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965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96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963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962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961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960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959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95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957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956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955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95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953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952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951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950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949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948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947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946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945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944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943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942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941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940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939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938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937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936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935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934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933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932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931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930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929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928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927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926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925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924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923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922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921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920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919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918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917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916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915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914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91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912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911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910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909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908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907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906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905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904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903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902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901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900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899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898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897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96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95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9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93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9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9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89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8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888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87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886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885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84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883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82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81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880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7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878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77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76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875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74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873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72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871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70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69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68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67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866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865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64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63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862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61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860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59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858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57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856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55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54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53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52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851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50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49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48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47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46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845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844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843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842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841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84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83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838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837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836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835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834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833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832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831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830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829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828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827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826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825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824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823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822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82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82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819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818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817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816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815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814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813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812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811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810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809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808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807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806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805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80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803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802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80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800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79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79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79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7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795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794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793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792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791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790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789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788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787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78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785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784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783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782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781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780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779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778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777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776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775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774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773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772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771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770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769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768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767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766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765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764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763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762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761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760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759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758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757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756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755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754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753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752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751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750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749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748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747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746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745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744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743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742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74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740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739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738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737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736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735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734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733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732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731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730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72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728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727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726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725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24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23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2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21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2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1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71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716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15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714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713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12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711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10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09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708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0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706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05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04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703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02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701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700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699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98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97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96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95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94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93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92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91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90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89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688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87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686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85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84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83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82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81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80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679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78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77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76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75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74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73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672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671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670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669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668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667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666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66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664">
      <pivotArea dataOnly="0" labelOnly="1" fieldPosition="0">
        <references count="1">
          <reference field="0" count="1">
            <x v="0"/>
          </reference>
        </references>
      </pivotArea>
    </format>
    <format dxfId="2663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662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66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66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5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65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57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655">
      <pivotArea dataOnly="0" labelOnly="1" fieldPosition="0">
        <references count="1">
          <reference field="0" count="1">
            <x v="0"/>
          </reference>
        </references>
      </pivotArea>
    </format>
    <format dxfId="2654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653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65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65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5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64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48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646">
      <pivotArea dataOnly="0" labelOnly="1" fieldPosition="0">
        <references count="1">
          <reference field="0" count="1">
            <x v="2"/>
          </reference>
        </references>
      </pivotArea>
    </format>
    <format dxfId="2645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644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64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64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4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64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39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3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637">
      <pivotArea dataOnly="0" labelOnly="1" fieldPosition="0">
        <references count="1">
          <reference field="0" count="1">
            <x v="2"/>
          </reference>
        </references>
      </pivotArea>
    </format>
    <format dxfId="2636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635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63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63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3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631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30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9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628">
      <pivotArea dataOnly="0" labelOnly="1" fieldPosition="0">
        <references count="1">
          <reference field="0" count="1">
            <x v="4"/>
          </reference>
        </references>
      </pivotArea>
    </format>
    <format dxfId="2627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626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625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624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23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622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21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619">
      <pivotArea dataOnly="0" labelOnly="1" fieldPosition="0">
        <references count="1">
          <reference field="0" count="1">
            <x v="4"/>
          </reference>
        </references>
      </pivotArea>
    </format>
    <format dxfId="2618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617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616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61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14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613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12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26"/>
          </reference>
          <reference field="9" count="0" selected="0"/>
        </references>
      </pivotArea>
    </format>
    <format dxfId="2610">
      <pivotArea dataOnly="0" labelOnly="1" fieldPosition="0">
        <references count="1">
          <reference field="0" count="1">
            <x v="6"/>
          </reference>
        </references>
      </pivotArea>
    </format>
    <format dxfId="260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0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60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60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05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604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0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0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26"/>
          </reference>
          <reference field="9" count="0" selected="0"/>
        </references>
      </pivotArea>
    </format>
    <format dxfId="2601">
      <pivotArea dataOnly="0" labelOnly="1" fieldPosition="0">
        <references count="1">
          <reference field="0" count="1">
            <x v="6"/>
          </reference>
        </references>
      </pivotArea>
    </format>
    <format dxfId="260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9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9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59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96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95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9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9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26"/>
          </reference>
          <reference field="9" count="0" selected="0"/>
        </references>
      </pivotArea>
    </format>
    <format dxfId="2592">
      <pivotArea dataOnly="0" labelOnly="1" fieldPosition="0">
        <references count="1">
          <reference field="0" count="1">
            <x v="8"/>
          </reference>
        </references>
      </pivotArea>
    </format>
    <format dxfId="2591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90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8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58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7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86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8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8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26"/>
          </reference>
          <reference field="9" count="0" selected="0"/>
        </references>
      </pivotArea>
    </format>
    <format dxfId="2583">
      <pivotArea dataOnly="0" labelOnly="1" fieldPosition="0">
        <references count="1">
          <reference field="0" count="1">
            <x v="8"/>
          </reference>
        </references>
      </pivotArea>
    </format>
    <format dxfId="2582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81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8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57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8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77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7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7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574">
      <pivotArea dataOnly="0" labelOnly="1" fieldPosition="0">
        <references count="1">
          <reference field="0" count="1">
            <x v="10"/>
          </reference>
        </references>
      </pivotArea>
    </format>
    <format dxfId="257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7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71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57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9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68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67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66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565">
      <pivotArea dataOnly="0" labelOnly="1" fieldPosition="0">
        <references count="1">
          <reference field="0" count="1">
            <x v="10"/>
          </reference>
        </references>
      </pivotArea>
    </format>
    <format dxfId="256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6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62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561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0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9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8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57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56">
      <pivotArea dataOnly="0" labelOnly="1" fieldPosition="0">
        <references count="1">
          <reference field="0" count="1">
            <x v="12"/>
          </reference>
        </references>
      </pivotArea>
    </format>
    <format dxfId="2555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554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55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552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1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0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49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8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47">
      <pivotArea dataOnly="0" labelOnly="1" fieldPosition="0">
        <references count="1">
          <reference field="0" count="1">
            <x v="12"/>
          </reference>
        </references>
      </pivotArea>
    </format>
    <format dxfId="2546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545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54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543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42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41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40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39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38">
      <pivotArea dataOnly="0" labelOnly="1" fieldPosition="0">
        <references count="1">
          <reference field="0" count="1">
            <x v="14"/>
          </reference>
        </references>
      </pivotArea>
    </format>
    <format dxfId="2537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536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535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534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33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32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31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30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29">
      <pivotArea dataOnly="0" labelOnly="1" fieldPosition="0">
        <references count="1">
          <reference field="0" count="1">
            <x v="14"/>
          </reference>
        </references>
      </pivotArea>
    </format>
    <format dxfId="2528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527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526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525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24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23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22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1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 selected="0">
            <x v="0"/>
          </reference>
          <reference field="9" count="0" selected="0"/>
        </references>
      </pivotArea>
    </format>
    <format dxfId="2520">
      <pivotArea dataOnly="0" labelOnly="1" fieldPosition="0">
        <references count="1">
          <reference field="0" count="1">
            <x v="16"/>
          </reference>
        </references>
      </pivotArea>
    </format>
    <format dxfId="2519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18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17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516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15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14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513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512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 selected="0">
            <x v="0"/>
          </reference>
          <reference field="9" count="0" selected="0"/>
        </references>
      </pivotArea>
    </format>
    <format dxfId="2511">
      <pivotArea dataOnly="0" labelOnly="1" fieldPosition="0">
        <references count="1">
          <reference field="0" count="1">
            <x v="16"/>
          </reference>
        </references>
      </pivotArea>
    </format>
    <format dxfId="2510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09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08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507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06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05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504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503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 selected="0">
            <x v="0"/>
          </reference>
          <reference field="9" count="0" selected="0"/>
        </references>
      </pivotArea>
    </format>
    <format dxfId="2502">
      <pivotArea dataOnly="0" labelOnly="1" fieldPosition="0">
        <references count="1">
          <reference field="0" count="1">
            <x v="18"/>
          </reference>
        </references>
      </pivotArea>
    </format>
    <format dxfId="2501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00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9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498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97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49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49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494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 selected="0">
            <x v="0"/>
          </reference>
          <reference field="9" count="0" selected="0"/>
        </references>
      </pivotArea>
    </format>
    <format dxfId="2493">
      <pivotArea dataOnly="0" labelOnly="1" fieldPosition="0">
        <references count="1">
          <reference field="0" count="1">
            <x v="18"/>
          </reference>
        </references>
      </pivotArea>
    </format>
    <format dxfId="2492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491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9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489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88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48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48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485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84">
      <pivotArea dataOnly="0" labelOnly="1" fieldPosition="0">
        <references count="1">
          <reference field="0" count="1">
            <x v="20"/>
          </reference>
        </references>
      </pivotArea>
    </format>
    <format dxfId="2483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482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481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480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9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478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77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6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75">
      <pivotArea dataOnly="0" labelOnly="1" fieldPosition="0">
        <references count="1">
          <reference field="0" count="1">
            <x v="20"/>
          </reference>
        </references>
      </pivotArea>
    </format>
    <format dxfId="2474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473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472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471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0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469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68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67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66">
      <pivotArea dataOnly="0" labelOnly="1" fieldPosition="0">
        <references count="1">
          <reference field="0" count="1">
            <x v="22"/>
          </reference>
        </references>
      </pivotArea>
    </format>
    <format dxfId="2465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464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46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462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1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460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59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8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57">
      <pivotArea dataOnly="0" labelOnly="1" fieldPosition="0">
        <references count="1">
          <reference field="0" count="1">
            <x v="22"/>
          </reference>
        </references>
      </pivotArea>
    </format>
    <format dxfId="2456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455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45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453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2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451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50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49">
      <pivotArea outline="0" collapsedLevelsAreSubtotals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48">
      <pivotArea dataOnly="0" labelOnly="1" fieldPosition="0">
        <references count="1">
          <reference field="0" count="1">
            <x v="24"/>
          </reference>
        </references>
      </pivotArea>
    </format>
    <format dxfId="2447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46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445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444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3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442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441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40">
      <pivotArea outline="0" collapsedLevelsAreSubtotals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39">
      <pivotArea dataOnly="0" labelOnly="1" fieldPosition="0">
        <references count="1">
          <reference field="0" count="1">
            <x v="24"/>
          </reference>
        </references>
      </pivotArea>
    </format>
    <format dxfId="2438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37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436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435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4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433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432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1">
      <pivotArea outline="0" collapsedLevelsAreSubtotals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30">
      <pivotArea dataOnly="0" labelOnly="1" fieldPosition="0">
        <references count="1">
          <reference field="0" count="1">
            <x v="26"/>
          </reference>
        </references>
      </pivotArea>
    </format>
    <format dxfId="2429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428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427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426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25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24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23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2">
      <pivotArea outline="0" collapsedLevelsAreSubtotals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21">
      <pivotArea dataOnly="0" labelOnly="1" fieldPosition="0">
        <references count="1">
          <reference field="0" count="1">
            <x v="26"/>
          </reference>
        </references>
      </pivotArea>
    </format>
    <format dxfId="2420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419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418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417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16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15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14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">
      <pivotArea outline="0" collapsedLevelsAreSubtotals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12">
      <pivotArea dataOnly="0" labelOnly="1" fieldPosition="0">
        <references count="1">
          <reference field="0" count="1">
            <x v="28"/>
          </reference>
        </references>
      </pivotArea>
    </format>
    <format dxfId="2411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10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09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408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07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06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05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4">
      <pivotArea outline="0" collapsedLevelsAreSubtotals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403">
      <pivotArea dataOnly="0" labelOnly="1" fieldPosition="0">
        <references count="1">
          <reference field="0" count="1">
            <x v="28"/>
          </reference>
        </references>
      </pivotArea>
    </format>
    <format dxfId="2402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01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00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399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98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97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96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5">
      <pivotArea outline="0" collapsedLevelsAreSubtotals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394">
      <pivotArea dataOnly="0" labelOnly="1" fieldPosition="0">
        <references count="1">
          <reference field="0" count="1">
            <x v="30"/>
          </reference>
        </references>
      </pivotArea>
    </format>
    <format dxfId="2393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92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91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390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89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88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87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86">
      <pivotArea outline="0" collapsedLevelsAreSubtotals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385">
      <pivotArea dataOnly="0" labelOnly="1" fieldPosition="0">
        <references count="1">
          <reference field="0" count="1">
            <x v="30"/>
          </reference>
        </references>
      </pivotArea>
    </format>
    <format dxfId="2384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83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82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381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80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79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78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77">
      <pivotArea outline="0" collapsedLevelsAreSubtotals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376">
      <pivotArea dataOnly="0" labelOnly="1" fieldPosition="0">
        <references count="1">
          <reference field="0" count="1">
            <x v="32"/>
          </reference>
        </references>
      </pivotArea>
    </format>
    <format dxfId="2375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374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373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372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71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70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69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68">
      <pivotArea outline="0" collapsedLevelsAreSubtotals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367">
      <pivotArea dataOnly="0" labelOnly="1" fieldPosition="0">
        <references count="1">
          <reference field="0" count="1">
            <x v="32"/>
          </reference>
        </references>
      </pivotArea>
    </format>
    <format dxfId="2366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365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364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363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62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61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60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59">
      <pivotArea outline="0" collapsedLevelsAreSubtotals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358">
      <pivotArea dataOnly="0" labelOnly="1" fieldPosition="0">
        <references count="1">
          <reference field="0" count="1">
            <x v="34"/>
          </reference>
        </references>
      </pivotArea>
    </format>
    <format dxfId="2357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356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355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354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3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52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51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50">
      <pivotArea outline="0" collapsedLevelsAreSubtotals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349">
      <pivotArea dataOnly="0" labelOnly="1" fieldPosition="0">
        <references count="1">
          <reference field="0" count="1">
            <x v="34"/>
          </reference>
        </references>
      </pivotArea>
    </format>
    <format dxfId="2348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347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346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345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4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3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2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41">
      <pivotArea outline="0" collapsedLevelsAreSubtotals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 selected="0">
            <x v="0"/>
          </reference>
          <reference field="9" count="0" selected="0"/>
        </references>
      </pivotArea>
    </format>
    <format dxfId="2340">
      <pivotArea dataOnly="0" labelOnly="1" fieldPosition="0">
        <references count="1">
          <reference field="0" count="1">
            <x v="36"/>
          </reference>
        </references>
      </pivotArea>
    </format>
    <format dxfId="2339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38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37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36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5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34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333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332">
      <pivotArea outline="0" collapsedLevelsAreSubtotals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 selected="0">
            <x v="0"/>
          </reference>
          <reference field="9" count="0" selected="0"/>
        </references>
      </pivotArea>
    </format>
    <format dxfId="2331">
      <pivotArea dataOnly="0" labelOnly="1" fieldPosition="0">
        <references count="1">
          <reference field="0" count="1">
            <x v="36"/>
          </reference>
        </references>
      </pivotArea>
    </format>
    <format dxfId="2330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29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28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27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6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25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324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323">
      <pivotArea outline="0" collapsedLevelsAreSubtotals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 selected="0">
            <x v="0"/>
          </reference>
          <reference field="9" count="0" selected="0"/>
        </references>
      </pivotArea>
    </format>
    <format dxfId="2322">
      <pivotArea dataOnly="0" labelOnly="1" fieldPosition="0">
        <references count="1">
          <reference field="0" count="1">
            <x v="38"/>
          </reference>
        </references>
      </pivotArea>
    </format>
    <format dxfId="2321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20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19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318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17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316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315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314">
      <pivotArea outline="0" collapsedLevelsAreSubtotals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 selected="0">
            <x v="0"/>
          </reference>
          <reference field="9" count="0" selected="0"/>
        </references>
      </pivotArea>
    </format>
    <format dxfId="2313">
      <pivotArea dataOnly="0" labelOnly="1" fieldPosition="0">
        <references count="1">
          <reference field="0" count="1">
            <x v="38"/>
          </reference>
        </references>
      </pivotArea>
    </format>
    <format dxfId="2312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11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10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309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08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307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306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305">
      <pivotArea outline="0" collapsedLevelsAreSubtotals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 selected="0">
            <x v="0"/>
          </reference>
          <reference field="9" count="0" selected="0"/>
        </references>
      </pivotArea>
    </format>
    <format dxfId="2304">
      <pivotArea dataOnly="0" labelOnly="1" fieldPosition="0">
        <references count="1">
          <reference field="0" count="1">
            <x v="40"/>
          </reference>
        </references>
      </pivotArea>
    </format>
    <format dxfId="2303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02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01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00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99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29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97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96">
      <pivotArea outline="0" collapsedLevelsAreSubtotals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 selected="0">
            <x v="0"/>
          </reference>
          <reference field="9" count="0" selected="0"/>
        </references>
      </pivotArea>
    </format>
    <format dxfId="2295">
      <pivotArea dataOnly="0" labelOnly="1" fieldPosition="0">
        <references count="1">
          <reference field="0" count="1">
            <x v="40"/>
          </reference>
        </references>
      </pivotArea>
    </format>
    <format dxfId="2294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93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92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91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90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28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88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87">
      <pivotArea outline="0" collapsedLevelsAreSubtotals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86">
      <pivotArea dataOnly="0" labelOnly="1" fieldPosition="0">
        <references count="1">
          <reference field="0" count="1">
            <x v="42"/>
          </reference>
        </references>
      </pivotArea>
    </format>
    <format dxfId="2285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84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83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282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81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80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79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8">
      <pivotArea outline="0" collapsedLevelsAreSubtotals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77">
      <pivotArea dataOnly="0" labelOnly="1" fieldPosition="0">
        <references count="1">
          <reference field="0" count="1">
            <x v="42"/>
          </reference>
        </references>
      </pivotArea>
    </format>
    <format dxfId="2276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75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74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273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72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71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70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9">
      <pivotArea outline="0" collapsedLevelsAreSubtotals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68">
      <pivotArea dataOnly="0" labelOnly="1" fieldPosition="0">
        <references count="1">
          <reference field="0" count="1">
            <x v="44"/>
          </reference>
        </references>
      </pivotArea>
    </format>
    <format dxfId="2267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66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65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264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63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62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61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0">
      <pivotArea outline="0" collapsedLevelsAreSubtotals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59">
      <pivotArea dataOnly="0" labelOnly="1" fieldPosition="0">
        <references count="1">
          <reference field="0" count="1">
            <x v="44"/>
          </reference>
        </references>
      </pivotArea>
    </format>
    <format dxfId="2258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57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56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255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54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53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52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1">
      <pivotArea outline="0" collapsedLevelsAreSubtotals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50">
      <pivotArea dataOnly="0" labelOnly="1" fieldPosition="0">
        <references count="1">
          <reference field="0" count="1">
            <x v="46"/>
          </reference>
        </references>
      </pivotArea>
    </format>
    <format dxfId="2249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48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47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246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45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44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43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42">
      <pivotArea outline="0" collapsedLevelsAreSubtotals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41">
      <pivotArea dataOnly="0" labelOnly="1" fieldPosition="0">
        <references count="1">
          <reference field="0" count="1">
            <x v="46"/>
          </reference>
        </references>
      </pivotArea>
    </format>
    <format dxfId="2240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39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38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237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6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35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34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33">
      <pivotArea outline="0" collapsedLevelsAreSubtotals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32">
      <pivotArea dataOnly="0" labelOnly="1" fieldPosition="0">
        <references count="1">
          <reference field="0" count="1">
            <x v="48"/>
          </reference>
        </references>
      </pivotArea>
    </format>
    <format dxfId="2231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30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29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228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7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26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25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4">
      <pivotArea outline="0" collapsedLevelsAreSubtotals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23">
      <pivotArea dataOnly="0" labelOnly="1" fieldPosition="0">
        <references count="1">
          <reference field="0" count="1">
            <x v="48"/>
          </reference>
        </references>
      </pivotArea>
    </format>
    <format dxfId="2222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21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20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219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8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17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16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15">
      <pivotArea outline="0" collapsedLevelsAreSubtotals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14">
      <pivotArea dataOnly="0" labelOnly="1" fieldPosition="0">
        <references count="1">
          <reference field="0" count="1">
            <x v="50"/>
          </reference>
        </references>
      </pivotArea>
    </format>
    <format dxfId="2213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212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211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210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9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08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07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06">
      <pivotArea outline="0" collapsedLevelsAreSubtotals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205">
      <pivotArea dataOnly="0" labelOnly="1" fieldPosition="0">
        <references count="1">
          <reference field="0" count="1">
            <x v="50"/>
          </reference>
        </references>
      </pivotArea>
    </format>
    <format dxfId="2204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203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202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201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0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199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198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96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95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19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193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19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9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90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189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188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187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186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185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84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183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182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181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180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179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178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177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176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175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174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17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17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171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170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169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168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167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166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165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164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163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162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161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160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159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158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157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15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155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15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15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152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15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15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14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1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147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146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145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14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143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142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141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140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139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13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137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136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135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13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133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132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131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130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129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128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127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126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125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124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123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122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21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120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119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18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117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116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115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114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113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112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111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110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109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108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107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106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105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104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103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102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101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100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099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098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097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096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95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094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09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092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091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090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089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088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087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086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85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084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083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082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081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080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79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078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077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6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5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3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07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068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7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66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065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4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63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2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1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060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058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7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6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055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4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053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2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051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0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49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48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47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46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45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44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43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42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41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040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39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038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37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036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35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34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33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32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031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30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29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28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27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26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25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24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023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022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021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02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1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18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017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016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015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014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013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12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011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010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009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008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007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006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005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004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003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002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00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00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1999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1998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1997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1996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1995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1994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1993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1992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1991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1990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1989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1988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1987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1986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1985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198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1983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1982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198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1980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197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197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197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197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1975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1974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1973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1972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1971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1970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1969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1968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1967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196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1965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1964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1963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1962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1961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1960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1959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1958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1957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1956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1955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1954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1953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1952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1951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1950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1949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1948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1947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1946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1945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1944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1943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1942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1941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1940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1939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1938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1937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1936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1935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1934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1933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1932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1931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1930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1929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1928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1927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1926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1925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1924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1923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1922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192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1920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1919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1918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1917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1916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1915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1914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1913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1912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1911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1910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190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1908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1907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1906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1905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904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903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90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901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90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189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9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1896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95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894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1893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92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891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90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89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1888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8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1886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85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84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1883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82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1881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80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1879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78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77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76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75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874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873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72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71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870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69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1868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67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1866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65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1864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63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62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61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60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1859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58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57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56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55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54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853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52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851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1850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849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84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4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46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1845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1844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1843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1842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1841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1840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1839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1838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1837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1836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1835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1834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1833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1832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1831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1830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182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182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1827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1826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1825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1824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1823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1822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1821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1820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1819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1818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1817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1816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1815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1814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1813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181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1811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1810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180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1808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180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180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1805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180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1803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1802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1801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1800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1799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1798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1797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1796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1795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179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1793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1792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1791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1790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1789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1788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1787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1786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1785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1784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1783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1782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1781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1780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1779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1778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1777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1776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1775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1774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1773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1772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1771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1770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1769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1768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1767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1766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1765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1764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1763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1762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1761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1760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1759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1758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1757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1756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1755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1754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1753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1752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1751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1750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174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1748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1747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1746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1745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1744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1743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1742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1741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1740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1739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1738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1737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1736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1735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1734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1733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32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31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3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29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2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172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2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1724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23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722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1721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20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719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18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17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1716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1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1714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13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12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1711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10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1709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08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1707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06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05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04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03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702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701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700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99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698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97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1696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95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1694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93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1692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91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90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89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88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1687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86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85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84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83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82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681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8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679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1678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677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67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7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74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1673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1672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1671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1670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1669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1668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1667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1666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1665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1664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1663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1662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1661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1660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1659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1658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165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165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1655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1654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1653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1652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1651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1650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1649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1648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1647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1646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1645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1644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1643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1642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1641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1640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1639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1638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163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1636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163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163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163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163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1631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1630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1629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1628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1627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1626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1625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1624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1623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162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1621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1620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1619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1618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1617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1616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1615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1614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1613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1612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1611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1610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1609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1608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1607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1606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1605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1604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1603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1602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1601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1600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1599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1598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1597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1596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1595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1594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1593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1592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1591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1590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1589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1588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1587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1586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1585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1584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1583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1582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1581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1580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1579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1578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157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1576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1575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1574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1573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1572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1571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1570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1569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1568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1567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1566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1565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1564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1563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1562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1561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60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59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5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57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5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5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155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5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1552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51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550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1549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48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547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46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45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1544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4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1542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41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40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1539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38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1537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36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1535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34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33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32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31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530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529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28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27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1526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25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1524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23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1522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21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1520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9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8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7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6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1515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4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3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2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1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10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1509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508">
      <pivotArea dataOnly="0" labelOnly="1" fieldPosition="0">
        <references count="1">
          <reference field="6" count="1">
            <x v="6"/>
          </reference>
        </references>
      </pivotArea>
    </format>
    <format dxfId="1507">
      <pivotArea dataOnly="0" labelOnly="1" fieldPosition="0">
        <references count="1">
          <reference field="6" count="1">
            <x v="3"/>
          </reference>
        </references>
      </pivotArea>
    </format>
    <format dxfId="1506">
      <pivotArea dataOnly="0" labelOnly="1" fieldPosition="0">
        <references count="1">
          <reference field="6" count="1">
            <x v="4"/>
          </reference>
        </references>
      </pivotArea>
    </format>
    <format dxfId="1505">
      <pivotArea outline="0" collapsedLevelsAreSubtotals="1" fieldPosition="0"/>
    </format>
    <format dxfId="1504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503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502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501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500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499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49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97">
      <pivotArea dataOnly="0" labelOnly="1" fieldPosition="0">
        <references count="1">
          <reference field="0" count="1">
            <x v="0"/>
          </reference>
        </references>
      </pivotArea>
    </format>
    <format dxfId="1496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495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1494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149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9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9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90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88">
      <pivotArea dataOnly="0" labelOnly="1" fieldPosition="0">
        <references count="1">
          <reference field="0" count="1">
            <x v="0"/>
          </reference>
        </references>
      </pivotArea>
    </format>
    <format dxfId="1487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486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1485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148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8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8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81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 selected="0">
            <x v="28"/>
          </reference>
          <reference field="9" count="1" selected="0">
            <x v="1"/>
          </reference>
        </references>
      </pivotArea>
    </format>
    <format dxfId="1479">
      <pivotArea dataOnly="0" labelOnly="1" fieldPosition="0">
        <references count="1">
          <reference field="0" count="1">
            <x v="2"/>
          </reference>
        </references>
      </pivotArea>
    </format>
    <format dxfId="1478">
      <pivotArea dataOnly="0" labelOnly="1" offset="IV2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477">
      <pivotArea dataOnly="0" labelOnly="1" offset="IV2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147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147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7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7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7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147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 selected="0">
            <x v="28"/>
          </reference>
          <reference field="9" count="1" selected="0">
            <x v="1"/>
          </reference>
        </references>
      </pivotArea>
    </format>
    <format dxfId="1470">
      <pivotArea dataOnly="0" labelOnly="1" fieldPosition="0">
        <references count="1">
          <reference field="0" count="1">
            <x v="2"/>
          </reference>
        </references>
      </pivotArea>
    </format>
    <format dxfId="1469">
      <pivotArea dataOnly="0" labelOnly="1" offset="IV2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468">
      <pivotArea dataOnly="0" labelOnly="1" offset="IV2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146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146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6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6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6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146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61">
      <pivotArea dataOnly="0" labelOnly="1" fieldPosition="0">
        <references count="1">
          <reference field="0" count="1">
            <x v="4"/>
          </reference>
        </references>
      </pivotArea>
    </format>
    <format dxfId="1460">
      <pivotArea dataOnly="0" labelOnly="1" offset="IV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59">
      <pivotArea dataOnly="0" labelOnly="1" offset="IV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45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145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56">
      <pivotArea dataOnly="0" labelOnly="1" offset="IV5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55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5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52">
      <pivotArea dataOnly="0" labelOnly="1" fieldPosition="0">
        <references count="1">
          <reference field="0" count="1">
            <x v="4"/>
          </reference>
        </references>
      </pivotArea>
    </format>
    <format dxfId="1451">
      <pivotArea dataOnly="0" labelOnly="1" offset="IV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50">
      <pivotArea dataOnly="0" labelOnly="1" offset="IV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44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144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47">
      <pivotArea dataOnly="0" labelOnly="1" offset="IV5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46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4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3">
      <pivotArea dataOnly="0" labelOnly="1" fieldPosition="0">
        <references count="1">
          <reference field="0" count="1">
            <x v="6"/>
          </reference>
        </references>
      </pivotArea>
    </format>
    <format dxfId="1442">
      <pivotArea dataOnly="0" labelOnly="1" offset="IV3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41">
      <pivotArea dataOnly="0" labelOnly="1" offset="IV3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440">
      <pivotArea dataOnly="0" labelOnly="1" offset="IV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43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38">
      <pivotArea dataOnly="0" labelOnly="1" offset="IV7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37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36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34">
      <pivotArea dataOnly="0" labelOnly="1" fieldPosition="0">
        <references count="1">
          <reference field="0" count="1">
            <x v="6"/>
          </reference>
        </references>
      </pivotArea>
    </format>
    <format dxfId="1433">
      <pivotArea dataOnly="0" labelOnly="1" offset="IV3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32">
      <pivotArea dataOnly="0" labelOnly="1" offset="IV3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431">
      <pivotArea dataOnly="0" labelOnly="1" offset="IV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43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29">
      <pivotArea dataOnly="0" labelOnly="1" offset="IV7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28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27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25">
      <pivotArea dataOnly="0" labelOnly="1" fieldPosition="0">
        <references count="1">
          <reference field="0" count="1">
            <x v="8"/>
          </reference>
        </references>
      </pivotArea>
    </format>
    <format dxfId="1424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423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1422">
      <pivotArea dataOnly="0" labelOnly="1" offset="IV256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42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20">
      <pivotArea dataOnly="0" labelOnly="1" offset="IV9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19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18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16">
      <pivotArea dataOnly="0" labelOnly="1" fieldPosition="0">
        <references count="1">
          <reference field="0" count="1">
            <x v="8"/>
          </reference>
        </references>
      </pivotArea>
    </format>
    <format dxfId="1415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414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1413">
      <pivotArea dataOnly="0" labelOnly="1" offset="IV256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41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11">
      <pivotArea dataOnly="0" labelOnly="1" offset="IV9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10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09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07">
      <pivotArea dataOnly="0" labelOnly="1" fieldPosition="0">
        <references count="1">
          <reference field="0" count="1">
            <x v="10"/>
          </reference>
        </references>
      </pivotArea>
    </format>
    <format dxfId="1406">
      <pivotArea dataOnly="0" labelOnly="1" offset="IV2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405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404">
      <pivotArea dataOnly="0" labelOnly="1" offset="IV256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140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402">
      <pivotArea dataOnly="0" labelOnly="1" offset="IV1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401">
      <pivotArea dataOnly="0" labelOnly="1" offset="IV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400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98">
      <pivotArea dataOnly="0" labelOnly="1" fieldPosition="0">
        <references count="1">
          <reference field="0" count="1">
            <x v="10"/>
          </reference>
        </references>
      </pivotArea>
    </format>
    <format dxfId="1397">
      <pivotArea dataOnly="0" labelOnly="1" offset="IV2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396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395">
      <pivotArea dataOnly="0" labelOnly="1" offset="IV256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139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393">
      <pivotArea dataOnly="0" labelOnly="1" offset="IV1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392">
      <pivotArea dataOnly="0" labelOnly="1" offset="IV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91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0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89">
      <pivotArea dataOnly="0" labelOnly="1" fieldPosition="0">
        <references count="1">
          <reference field="0" count="1">
            <x v="12"/>
          </reference>
        </references>
      </pivotArea>
    </format>
    <format dxfId="1388">
      <pivotArea dataOnly="0" labelOnly="1" offset="IV4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387">
      <pivotArea dataOnly="0" labelOnly="1" offset="IV4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386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1385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384">
      <pivotArea dataOnly="0" labelOnly="1" offset="IV13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383">
      <pivotArea dataOnly="0" labelOnly="1" offset="IV256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82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1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80">
      <pivotArea dataOnly="0" labelOnly="1" fieldPosition="0">
        <references count="1">
          <reference field="0" count="1">
            <x v="12"/>
          </reference>
        </references>
      </pivotArea>
    </format>
    <format dxfId="1379">
      <pivotArea dataOnly="0" labelOnly="1" offset="IV4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378">
      <pivotArea dataOnly="0" labelOnly="1" offset="IV4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377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1376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375">
      <pivotArea dataOnly="0" labelOnly="1" offset="IV13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374">
      <pivotArea dataOnly="0" labelOnly="1" offset="IV256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73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2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1">
      <pivotArea dataOnly="0" labelOnly="1" fieldPosition="0">
        <references count="1">
          <reference field="0" count="1">
            <x v="14"/>
          </reference>
        </references>
      </pivotArea>
    </format>
    <format dxfId="1370">
      <pivotArea dataOnly="0" labelOnly="1" offset="IV256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36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368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1367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366">
      <pivotArea dataOnly="0" labelOnly="1" offset="IV15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365">
      <pivotArea dataOnly="0" labelOnly="1" offset="IV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64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3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62">
      <pivotArea dataOnly="0" labelOnly="1" fieldPosition="0">
        <references count="1">
          <reference field="0" count="1">
            <x v="14"/>
          </reference>
        </references>
      </pivotArea>
    </format>
    <format dxfId="1361">
      <pivotArea dataOnly="0" labelOnly="1" offset="IV256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36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359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1358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357">
      <pivotArea dataOnly="0" labelOnly="1" offset="IV15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356">
      <pivotArea dataOnly="0" labelOnly="1" offset="IV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55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4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2"/>
          </reference>
        </references>
      </pivotArea>
    </format>
    <format dxfId="1353">
      <pivotArea dataOnly="0" labelOnly="1" fieldPosition="0">
        <references count="1">
          <reference field="0" count="1">
            <x v="16"/>
          </reference>
        </references>
      </pivotArea>
    </format>
    <format dxfId="1352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351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1350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1349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48">
      <pivotArea dataOnly="0" labelOnly="1" offset="IV256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347">
      <pivotArea dataOnly="0" labelOnly="1" offset="IV256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46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1345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2"/>
          </reference>
        </references>
      </pivotArea>
    </format>
    <format dxfId="1344">
      <pivotArea dataOnly="0" labelOnly="1" fieldPosition="0">
        <references count="1">
          <reference field="0" count="1">
            <x v="16"/>
          </reference>
        </references>
      </pivotArea>
    </format>
    <format dxfId="1343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34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1341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1340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39">
      <pivotArea dataOnly="0" labelOnly="1" offset="IV256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338">
      <pivotArea dataOnly="0" labelOnly="1" offset="IV256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37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1336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35">
      <pivotArea dataOnly="0" labelOnly="1" fieldPosition="0">
        <references count="1">
          <reference field="0" count="0"/>
        </references>
      </pivotArea>
    </format>
    <format dxfId="1334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333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33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31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330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329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1328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327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1326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132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324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1323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322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1321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1320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131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1318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131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1316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1315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314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131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1312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1311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1310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1309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1308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1307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306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05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304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03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1302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301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1300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299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7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1296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4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3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2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1291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0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7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6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5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4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3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1282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81">
      <pivotArea dataOnly="0" labelOnly="1" fieldPosition="0">
        <references count="1">
          <reference field="0" count="0"/>
        </references>
      </pivotArea>
    </format>
    <format dxfId="1280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279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27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77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276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275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1274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273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1272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127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270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1269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268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1267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1266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126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1264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126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1262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1261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260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125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1258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1257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1256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1255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1254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1253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252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51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250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249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1248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247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1246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245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4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1242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0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9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8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1237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6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5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3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0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9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1228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27">
      <pivotArea dataOnly="0" labelOnly="1" fieldPosition="0">
        <references count="1">
          <reference field="0" count="0"/>
        </references>
      </pivotArea>
    </format>
    <format dxfId="1226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225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22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23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222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221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1220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219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1218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121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216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1215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214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1213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1212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121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1210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120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1208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1207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206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120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1204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1203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1202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1201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1200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1199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198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97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196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195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1194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193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1192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191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0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1188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6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4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1183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2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1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9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8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7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6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5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1174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73">
      <pivotArea dataOnly="0" labelOnly="1" fieldPosition="0">
        <references count="1">
          <reference field="0" count="0"/>
        </references>
      </pivotArea>
    </format>
    <format dxfId="1172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171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17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69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168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167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1166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165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1164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116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162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1161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160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1159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1158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115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1156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115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1154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1153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152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11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1150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1149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1148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1147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1146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1145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144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43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142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141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1140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139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1138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137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6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1134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2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1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0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1129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8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7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5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4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3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2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1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1120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19">
      <pivotArea dataOnly="0" labelOnly="1" fieldPosition="0">
        <references count="1">
          <reference field="0" count="0"/>
        </references>
      </pivotArea>
    </format>
    <format dxfId="1118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117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11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15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114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113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1112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111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1110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110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108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1107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106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1105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1104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110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1102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11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1100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1099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098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109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1096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1095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1094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1093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1092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1091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090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89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088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087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1086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085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1084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083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2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1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1080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8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7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6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1075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4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3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1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0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9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8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7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1066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65">
      <pivotArea dataOnly="0" labelOnly="1" fieldPosition="0">
        <references count="1">
          <reference field="0" count="0"/>
        </references>
      </pivotArea>
    </format>
    <format dxfId="1064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063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06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61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1060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1059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1058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057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1056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105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1054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1053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1052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1051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1050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104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1048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104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1046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1045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1044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104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1042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1041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1040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1039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1038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1037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1036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35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1034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033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1032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031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1030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1029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8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7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1026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4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3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2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1021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0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9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7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6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5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4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3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1012">
      <pivotArea outline="0" collapsedLevelsAreSubtotals="1" fieldPosition="0"/>
    </format>
    <format dxfId="1011">
      <pivotArea outline="0" collapsedLevelsAreSubtotals="1" fieldPosition="0">
        <references count="1">
          <reference field="6" count="0" selected="0"/>
        </references>
      </pivotArea>
    </format>
    <format dxfId="1010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009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08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07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06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05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04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03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0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01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000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99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998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997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996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995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994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93">
      <pivotArea dataOnly="0" labelOnly="1" fieldPosition="0">
        <references count="1">
          <reference field="0" count="1">
            <x v="0"/>
          </reference>
        </references>
      </pivotArea>
    </format>
    <format dxfId="992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1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90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8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8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8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84">
      <pivotArea dataOnly="0" labelOnly="1" fieldPosition="0">
        <references count="1">
          <reference field="0" count="1">
            <x v="0"/>
          </reference>
        </references>
      </pivotArea>
    </format>
    <format dxfId="983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82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81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8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7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75">
      <pivotArea dataOnly="0" labelOnly="1" fieldPosition="0">
        <references count="1">
          <reference field="0" count="1">
            <x v="2"/>
          </reference>
        </references>
      </pivotArea>
    </format>
    <format dxfId="97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7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7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7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70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69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6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966">
      <pivotArea dataOnly="0" labelOnly="1" fieldPosition="0">
        <references count="1">
          <reference field="0" count="1">
            <x v="2"/>
          </reference>
        </references>
      </pivotArea>
    </format>
    <format dxfId="965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6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96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96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61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960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58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57">
      <pivotArea dataOnly="0" labelOnly="1" fieldPosition="0">
        <references count="1">
          <reference field="0" count="1">
            <x v="4"/>
          </reference>
        </references>
      </pivotArea>
    </format>
    <format dxfId="956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55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54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53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52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1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9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48">
      <pivotArea dataOnly="0" labelOnly="1" fieldPosition="0">
        <references count="1">
          <reference field="0" count="1">
            <x v="4"/>
          </reference>
        </references>
      </pivotArea>
    </format>
    <format dxfId="947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46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945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944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43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2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0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939">
      <pivotArea dataOnly="0" labelOnly="1" fieldPosition="0">
        <references count="1">
          <reference field="0" count="1">
            <x v="6"/>
          </reference>
        </references>
      </pivotArea>
    </format>
    <format dxfId="93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3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3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35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34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3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3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930">
      <pivotArea dataOnly="0" labelOnly="1" fieldPosition="0">
        <references count="1">
          <reference field="0" count="1">
            <x v="6"/>
          </reference>
        </references>
      </pivotArea>
    </format>
    <format dxfId="92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2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2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926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25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4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922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921">
      <pivotArea dataOnly="0" labelOnly="1" fieldPosition="0">
        <references count="1">
          <reference field="0" count="1">
            <x v="8"/>
          </reference>
        </references>
      </pivotArea>
    </format>
    <format dxfId="92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1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1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17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1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1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912">
      <pivotArea dataOnly="0" labelOnly="1" fieldPosition="0">
        <references count="1">
          <reference field="0" count="1">
            <x v="8"/>
          </reference>
        </references>
      </pivotArea>
    </format>
    <format dxfId="91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1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90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908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90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904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7"/>
          </reference>
          <reference field="9" count="1" selected="0">
            <x v="1"/>
          </reference>
        </references>
      </pivotArea>
    </format>
    <format dxfId="903">
      <pivotArea dataOnly="0" labelOnly="1" fieldPosition="0">
        <references count="1">
          <reference field="0" count="1">
            <x v="10"/>
          </reference>
        </references>
      </pivotArea>
    </format>
    <format dxfId="902">
      <pivotArea dataOnly="0" labelOnly="1" offset="IV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901">
      <pivotArea dataOnly="0" labelOnly="1" offset="IV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90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99">
      <pivotArea dataOnly="0" labelOnly="1" offset="IV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98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7">
      <pivotArea dataOnly="0" labelOnly="1" offset="IV256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6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9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7"/>
          </reference>
          <reference field="9" count="1" selected="0">
            <x v="1"/>
          </reference>
        </references>
      </pivotArea>
    </format>
    <format dxfId="894">
      <pivotArea dataOnly="0" labelOnly="1" fieldPosition="0">
        <references count="1">
          <reference field="0" count="1">
            <x v="10"/>
          </reference>
        </references>
      </pivotArea>
    </format>
    <format dxfId="893">
      <pivotArea dataOnly="0" labelOnly="1" offset="IV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892">
      <pivotArea dataOnly="0" labelOnly="1" offset="IV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91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90">
      <pivotArea dataOnly="0" labelOnly="1" offset="IV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89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8">
      <pivotArea dataOnly="0" labelOnly="1" offset="IV256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86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 selected="0">
            <x v="19"/>
          </reference>
          <reference field="9" count="1" selected="0">
            <x v="1"/>
          </reference>
        </references>
      </pivotArea>
    </format>
    <format dxfId="885">
      <pivotArea dataOnly="0" labelOnly="1" fieldPosition="0">
        <references count="1">
          <reference field="0" count="1">
            <x v="12"/>
          </reference>
        </references>
      </pivotArea>
    </format>
    <format dxfId="884">
      <pivotArea dataOnly="0" labelOnly="1" offset="IV3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883">
      <pivotArea dataOnly="0" labelOnly="1" offset="IV3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8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81">
      <pivotArea dataOnly="0" labelOnly="1" offset="IV3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80">
      <pivotArea dataOnly="0" labelOnly="1" offset="IV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7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7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77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 selected="0">
            <x v="19"/>
          </reference>
          <reference field="9" count="1" selected="0">
            <x v="1"/>
          </reference>
        </references>
      </pivotArea>
    </format>
    <format dxfId="876">
      <pivotArea dataOnly="0" labelOnly="1" fieldPosition="0">
        <references count="1">
          <reference field="0" count="1">
            <x v="12"/>
          </reference>
        </references>
      </pivotArea>
    </format>
    <format dxfId="875">
      <pivotArea dataOnly="0" labelOnly="1" offset="IV3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874">
      <pivotArea dataOnly="0" labelOnly="1" offset="IV3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7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872">
      <pivotArea dataOnly="0" labelOnly="1" offset="IV3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71">
      <pivotArea dataOnly="0" labelOnly="1" offset="IV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7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86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868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1"/>
          </reference>
          <reference field="9" count="1" selected="0">
            <x v="1"/>
          </reference>
        </references>
      </pivotArea>
    </format>
    <format dxfId="867">
      <pivotArea dataOnly="0" labelOnly="1" fieldPosition="0">
        <references count="1">
          <reference field="0" count="1">
            <x v="14"/>
          </reference>
        </references>
      </pivotArea>
    </format>
    <format dxfId="86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865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6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63">
      <pivotArea dataOnly="0" labelOnly="1" offset="IV5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62">
      <pivotArea dataOnly="0" labelOnly="1" offset="IV3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61">
      <pivotArea dataOnly="0" labelOnly="1" offset="IV2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59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1"/>
          </reference>
          <reference field="9" count="1" selected="0">
            <x v="1"/>
          </reference>
        </references>
      </pivotArea>
    </format>
    <format dxfId="858">
      <pivotArea dataOnly="0" labelOnly="1" fieldPosition="0">
        <references count="1">
          <reference field="0" count="1">
            <x v="14"/>
          </reference>
        </references>
      </pivotArea>
    </format>
    <format dxfId="85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856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855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854">
      <pivotArea dataOnly="0" labelOnly="1" offset="IV5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53">
      <pivotArea dataOnly="0" labelOnly="1" offset="IV3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852">
      <pivotArea dataOnly="0" labelOnly="1" offset="IV2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850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 selected="0">
            <x v="23"/>
          </reference>
          <reference field="9" count="1" selected="0">
            <x v="1"/>
          </reference>
        </references>
      </pivotArea>
    </format>
    <format dxfId="849">
      <pivotArea dataOnly="0" labelOnly="1" fieldPosition="0">
        <references count="1">
          <reference field="0" count="1">
            <x v="16"/>
          </reference>
        </references>
      </pivotArea>
    </format>
    <format dxfId="848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847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46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45">
      <pivotArea dataOnly="0" labelOnly="1" offset="IV7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44">
      <pivotArea dataOnly="0" labelOnly="1" offset="IV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43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42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41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 selected="0">
            <x v="23"/>
          </reference>
          <reference field="9" count="1" selected="0">
            <x v="1"/>
          </reference>
        </references>
      </pivotArea>
    </format>
    <format dxfId="840">
      <pivotArea dataOnly="0" labelOnly="1" fieldPosition="0">
        <references count="1">
          <reference field="0" count="1">
            <x v="16"/>
          </reference>
        </references>
      </pivotArea>
    </format>
    <format dxfId="839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838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837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836">
      <pivotArea dataOnly="0" labelOnly="1" offset="IV7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35">
      <pivotArea dataOnly="0" labelOnly="1" offset="IV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834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833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832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 selected="0">
            <x v="24"/>
          </reference>
          <reference field="9" count="1" selected="0">
            <x v="1"/>
          </reference>
        </references>
      </pivotArea>
    </format>
    <format dxfId="831">
      <pivotArea dataOnly="0" labelOnly="1" fieldPosition="0">
        <references count="1">
          <reference field="0" count="1">
            <x v="18"/>
          </reference>
        </references>
      </pivotArea>
    </format>
    <format dxfId="830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829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28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27">
      <pivotArea dataOnly="0" labelOnly="1" offset="IV9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26">
      <pivotArea dataOnly="0" labelOnly="1" offset="IV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25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24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23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 selected="0">
            <x v="24"/>
          </reference>
          <reference field="9" count="1" selected="0">
            <x v="1"/>
          </reference>
        </references>
      </pivotArea>
    </format>
    <format dxfId="822">
      <pivotArea dataOnly="0" labelOnly="1" fieldPosition="0">
        <references count="1">
          <reference field="0" count="1">
            <x v="18"/>
          </reference>
        </references>
      </pivotArea>
    </format>
    <format dxfId="821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820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819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818">
      <pivotArea dataOnly="0" labelOnly="1" offset="IV9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17">
      <pivotArea dataOnly="0" labelOnly="1" offset="IV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16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815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814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25"/>
          </reference>
          <reference field="9" count="1" selected="0">
            <x v="1"/>
          </reference>
        </references>
      </pivotArea>
    </format>
    <format dxfId="813">
      <pivotArea dataOnly="0" labelOnly="1" fieldPosition="0">
        <references count="1">
          <reference field="0" count="1">
            <x v="20"/>
          </reference>
        </references>
      </pivotArea>
    </format>
    <format dxfId="812">
      <pivotArea dataOnly="0" labelOnly="1" offset="IV256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811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10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09">
      <pivotArea dataOnly="0" labelOnly="1" offset="IV1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08">
      <pivotArea dataOnly="0" labelOnly="1" offset="IV256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807">
      <pivotArea dataOnly="0" labelOnly="1" offset="IV2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6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805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25"/>
          </reference>
          <reference field="9" count="1" selected="0">
            <x v="1"/>
          </reference>
        </references>
      </pivotArea>
    </format>
    <format dxfId="804">
      <pivotArea dataOnly="0" labelOnly="1" fieldPosition="0">
        <references count="1">
          <reference field="0" count="1">
            <x v="20"/>
          </reference>
        </references>
      </pivotArea>
    </format>
    <format dxfId="803">
      <pivotArea dataOnly="0" labelOnly="1" offset="IV256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802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801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800">
      <pivotArea dataOnly="0" labelOnly="1" offset="IV1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99">
      <pivotArea dataOnly="0" labelOnly="1" offset="IV256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98">
      <pivotArea dataOnly="0" labelOnly="1" offset="IV2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7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796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95">
      <pivotArea dataOnly="0" labelOnly="1" fieldPosition="0">
        <references count="1">
          <reference field="0" count="0"/>
        </references>
      </pivotArea>
    </format>
    <format dxfId="79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9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79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791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79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89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788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78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786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785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784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783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782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781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78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77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77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777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77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775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774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773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772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771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770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769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768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767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76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76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764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763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76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76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76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759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758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757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75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75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75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753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752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751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750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749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748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747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74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745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74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743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742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4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40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739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73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6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735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4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733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732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731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30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2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28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72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2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72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2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72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722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21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720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19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718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1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6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71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714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71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71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71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708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70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706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7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70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703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702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701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700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9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69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697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696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5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94">
      <pivotArea dataOnly="0" labelOnly="1" fieldPosition="0">
        <references count="1">
          <reference field="0" count="0"/>
        </references>
      </pivotArea>
    </format>
    <format dxfId="69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9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691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690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68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88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687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68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685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684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683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682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681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680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67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67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677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676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67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674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673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672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671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670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669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668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667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666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66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66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663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66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66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66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65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658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65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656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65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65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65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652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651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650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649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648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647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646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64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644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64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642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641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64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9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638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63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5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634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3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632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631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630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629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7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626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62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62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621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0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619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18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617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1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5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61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613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612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1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61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60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607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606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605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60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60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602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601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600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599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8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597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596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595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4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93">
      <pivotArea dataOnly="0" labelOnly="1" fieldPosition="0">
        <references count="1">
          <reference field="0" count="0"/>
        </references>
      </pivotArea>
    </format>
    <format dxfId="59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9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590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589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58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87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586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585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584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583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582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581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580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579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5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57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576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57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57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573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572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571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570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569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568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567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566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565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56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56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562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561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56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55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55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557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556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55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55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55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552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551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550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549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548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547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546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545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54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543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542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541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540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53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38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53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3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53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34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533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32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531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530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529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528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2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26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525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2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52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22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521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520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9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518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7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516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4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51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512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51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0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50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50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506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505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504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50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50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50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500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499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498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7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496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495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494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3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92">
      <pivotArea dataOnly="0" labelOnly="1" fieldPosition="0">
        <references count="1">
          <reference field="0" count="0"/>
        </references>
      </pivotArea>
    </format>
    <format dxfId="49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9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48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488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48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86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485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484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483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482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481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480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479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478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47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47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47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474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47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472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471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470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469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468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467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466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465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464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46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46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461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460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45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45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45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456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455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454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45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45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451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450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449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448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447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446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445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444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44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442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441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440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439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43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7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436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43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3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432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1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430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429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428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427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2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2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42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2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42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21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42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419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18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417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16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415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1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3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41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411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41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40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40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405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404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403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40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40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40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399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398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397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6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39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394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393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2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91">
      <pivotArea dataOnly="0" labelOnly="1" fieldPosition="0">
        <references count="1">
          <reference field="0" count="0"/>
        </references>
      </pivotArea>
    </format>
    <format dxfId="39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89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38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387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38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85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384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383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382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381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380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379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378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377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37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375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374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373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37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371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370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36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368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367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366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365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364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363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36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36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360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359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35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35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35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355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354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353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35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35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350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349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348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347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346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345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344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343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34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341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34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339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338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33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6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335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33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2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331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0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329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328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327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326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2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4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323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32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31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318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17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316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15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314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1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2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311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310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309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8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30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30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304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303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302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30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30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299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298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297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296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5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294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93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292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1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90">
      <pivotArea dataOnly="0" labelOnly="1" fieldPosition="0">
        <references count="1">
          <reference field="0" count="0"/>
        </references>
      </pivotArea>
    </format>
    <format dxfId="28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88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87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286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28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84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283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282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281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280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79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278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277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276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7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27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273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272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27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270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269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26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267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266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265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264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263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262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26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26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259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258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25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25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25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254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253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25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25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25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249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248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247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246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245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244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243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242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24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240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239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38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237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23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5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234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23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1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230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9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228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227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226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225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2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3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222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22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9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21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217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6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215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4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213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1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1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210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9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208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7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20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20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203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202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201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20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8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7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6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5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3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2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1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9">
      <pivotArea dataOnly="0" labelOnly="1" fieldPosition="0">
        <references count="1">
          <reference field="0" count="0"/>
        </references>
      </pivotArea>
    </format>
    <format dxfId="18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6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5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8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3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182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181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80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179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78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177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176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175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17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1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7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69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168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67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66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65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64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63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62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61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6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5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58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57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5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55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5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53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152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51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5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4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48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47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46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45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44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43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42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41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4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39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38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37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136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13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33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3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129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27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26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25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24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21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1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17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16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14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12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0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8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0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0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0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02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101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00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9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9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97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6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95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94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92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91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90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">
      <pivotArea outline="0" collapsedLevelsAreSubtotals="1" fieldPosition="0">
        <references count="1">
          <reference field="6" count="0" selected="0"/>
        </references>
      </pivotArea>
    </format>
    <format dxfId="88">
      <pivotArea dataOnly="0" labelOnly="1" offset="IV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7">
      <pivotArea dataOnly="0" labelOnly="1" offset="IV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39CDBF-AD9E-49E3-A98B-21EF6C3C5F9A}" name="Tableau croisé dynamique3" cacheId="1" applyNumberFormats="0" applyBorderFormats="0" applyFontFormats="0" applyPatternFormats="0" applyAlignmentFormats="0" applyWidthHeightFormats="1" dataCaption=" " updatedVersion="6" minRefreshableVersion="3" showCalcMbrs="0" useAutoFormatting="1" itemPrintTitles="1" createdVersion="3" indent="0" outline="1" outlineData="1" multipleFieldFilters="0">
  <location ref="D16:G20" firstHeaderRow="1" firstDataRow="2" firstDataCol="1"/>
  <pivotFields count="4">
    <pivotField axis="axisRow" showAll="0">
      <items count="12">
        <item sd="0" m="1" x="8"/>
        <item m="1" x="5"/>
        <item m="1" x="10"/>
        <item m="1" x="6"/>
        <item m="1" x="9"/>
        <item m="1" x="4"/>
        <item m="1" x="2"/>
        <item m="1" x="7"/>
        <item m="1" x="3"/>
        <item x="1"/>
        <item x="0"/>
        <item t="default"/>
      </items>
    </pivotField>
    <pivotField dataField="1" showAll="0" defaultSubtotal="0"/>
    <pivotField dataField="1" numFmtId="2" showAll="0"/>
    <pivotField dataField="1" numFmtId="2" showAll="0"/>
  </pivotFields>
  <rowFields count="1">
    <field x="0"/>
  </rowFields>
  <rowItems count="3"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tc" fld="1" baseField="0" baseItem="0"/>
    <dataField name="Somme de ht" fld="2" baseField="0" baseItem="0" numFmtId="2"/>
    <dataField name="Somme de tva" fld="3" baseField="0" baseItem="0" numFmtId="4"/>
  </dataFields>
  <formats count="86">
    <format dxfId="85">
      <pivotArea type="all" dataOnly="0" outline="0" fieldPosition="0"/>
    </format>
    <format dxfId="84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83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82">
      <pivotArea type="origin" dataOnly="0" labelOnly="1" outline="0" fieldPosition="0"/>
    </format>
    <format dxfId="81">
      <pivotArea field="0" type="button" dataOnly="0" labelOnly="1" outline="0" axis="axisRow" fieldPosition="0"/>
    </format>
    <format dxfId="80">
      <pivotArea field="-2" type="button" dataOnly="0" labelOnly="1" outline="0" axis="axisCol" fieldPosition="0"/>
    </format>
    <format dxfId="79">
      <pivotArea type="topRight" dataOnly="0" labelOnly="1" outline="0" fieldPosition="0"/>
    </format>
    <format dxfId="7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7">
      <pivotArea field="-2" type="button" dataOnly="0" labelOnly="1" outline="0" axis="axisCol" fieldPosition="0"/>
    </format>
    <format dxfId="76">
      <pivotArea type="topRight" dataOnly="0" labelOnly="1" outline="0" fieldPosition="0"/>
    </format>
    <format dxfId="7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4">
      <pivotArea type="origin" dataOnly="0" labelOnly="1" outline="0" fieldPosition="0"/>
    </format>
    <format dxfId="73">
      <pivotArea field="0" type="button" dataOnly="0" labelOnly="1" outline="0" axis="axisRow" fieldPosition="0"/>
    </format>
    <format dxfId="72">
      <pivotArea field="-2" type="button" dataOnly="0" labelOnly="1" outline="0" axis="axisCol" fieldPosition="0"/>
    </format>
    <format dxfId="71">
      <pivotArea type="topRight" dataOnly="0" labelOnly="1" outline="0" fieldPosition="0"/>
    </format>
    <format dxfId="7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9">
      <pivotArea field="0" type="button" dataOnly="0" labelOnly="1" outline="0" axis="axisRow" fieldPosition="0"/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7">
      <pivotArea type="origin" dataOnly="0" labelOnly="1" outline="0" fieldPosition="0"/>
    </format>
    <format dxfId="66">
      <pivotArea field="0" type="button" dataOnly="0" labelOnly="1" outline="0" axis="axisRow" fieldPosition="0"/>
    </format>
    <format dxfId="65">
      <pivotArea field="-2" type="button" dataOnly="0" labelOnly="1" outline="0" axis="axisCol" fieldPosition="0"/>
    </format>
    <format dxfId="64">
      <pivotArea type="topRight" dataOnly="0" labelOnly="1" outline="0" fieldPosition="0"/>
    </format>
    <format dxfId="6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2">
      <pivotArea type="origin" dataOnly="0" labelOnly="1" outline="0" fieldPosition="0"/>
    </format>
    <format dxfId="61">
      <pivotArea field="0" type="button" dataOnly="0" labelOnly="1" outline="0" axis="axisRow" fieldPosition="0"/>
    </format>
    <format dxfId="60">
      <pivotArea field="-2" type="button" dataOnly="0" labelOnly="1" outline="0" axis="axisCol" fieldPosition="0"/>
    </format>
    <format dxfId="59">
      <pivotArea type="topRight" dataOnly="0" labelOnly="1" outline="0" fieldPosition="0"/>
    </format>
    <format dxfId="5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7">
      <pivotArea type="origin" dataOnly="0" labelOnly="1" outline="0" fieldPosition="0"/>
    </format>
    <format dxfId="56">
      <pivotArea field="0" type="button" dataOnly="0" labelOnly="1" outline="0" axis="axisRow" fieldPosition="0"/>
    </format>
    <format dxfId="55">
      <pivotArea field="-2" type="button" dataOnly="0" labelOnly="1" outline="0" axis="axisCol" fieldPosition="0"/>
    </format>
    <format dxfId="54">
      <pivotArea type="topRight" dataOnly="0" labelOnly="1" outline="0" fieldPosition="0"/>
    </format>
    <format dxfId="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2">
      <pivotArea field="0" type="button" dataOnly="0" labelOnly="1" outline="0" axis="axisRow" fieldPosition="0"/>
    </format>
    <format dxfId="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0">
      <pivotArea field="0" type="button" dataOnly="0" labelOnly="1" outline="0" axis="axisRow" fieldPosition="0"/>
    </format>
    <format dxfId="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8">
      <pivotArea type="origin" dataOnly="0" labelOnly="1" outline="0" fieldPosition="0"/>
    </format>
    <format dxfId="47">
      <pivotArea field="-2" type="button" dataOnly="0" labelOnly="1" outline="0" axis="axisCol" fieldPosition="0"/>
    </format>
    <format dxfId="46">
      <pivotArea type="topRight" dataOnly="0" labelOnly="1" outline="0" fieldPosition="0"/>
    </format>
    <format dxfId="45">
      <pivotArea grandRow="1" outline="0" collapsedLevelsAreSubtotals="1" fieldPosition="0"/>
    </format>
    <format dxfId="44">
      <pivotArea dataOnly="0" labelOnly="1" grandRow="1" outline="0" fieldPosition="0"/>
    </format>
    <format dxfId="43">
      <pivotArea grandRow="1" outline="0" collapsedLevelsAreSubtotals="1" fieldPosition="0"/>
    </format>
    <format dxfId="42">
      <pivotArea dataOnly="0" labelOnly="1" grandRow="1" outline="0" fieldPosition="0"/>
    </format>
    <format dxfId="41">
      <pivotArea grandRow="1" outline="0" collapsedLevelsAreSubtotals="1" fieldPosition="0"/>
    </format>
    <format dxfId="40">
      <pivotArea dataOnly="0" labelOnly="1" grandRow="1" outline="0" fieldPosition="0"/>
    </format>
    <format dxfId="39">
      <pivotArea grandRow="1" outline="0" collapsedLevelsAreSubtotals="1" fieldPosition="0"/>
    </format>
    <format dxfId="38">
      <pivotArea dataOnly="0" labelOnly="1" grandRow="1" outline="0" fieldPosition="0"/>
    </format>
    <format dxfId="37">
      <pivotArea grandRow="1" outline="0" collapsedLevelsAreSubtotals="1" fieldPosition="0"/>
    </format>
    <format dxfId="36">
      <pivotArea dataOnly="0" labelOnly="1" grandRow="1" outline="0" fieldPosition="0"/>
    </format>
    <format dxfId="35">
      <pivotArea grandRow="1" outline="0" collapsedLevelsAreSubtotals="1" fieldPosition="0"/>
    </format>
    <format dxfId="34">
      <pivotArea dataOnly="0" labelOnly="1" grandRow="1" outline="0" fieldPosition="0"/>
    </format>
    <format dxfId="33">
      <pivotArea grandRow="1" outline="0" collapsedLevelsAreSubtotals="1" fieldPosition="0"/>
    </format>
    <format dxfId="32">
      <pivotArea dataOnly="0" labelOnly="1" grandRow="1" outline="0" fieldPosition="0"/>
    </format>
    <format dxfId="31">
      <pivotArea grandRow="1" outline="0" collapsedLevelsAreSubtotals="1" fieldPosition="0"/>
    </format>
    <format dxfId="30">
      <pivotArea dataOnly="0" labelOnly="1" grandRow="1" outline="0" fieldPosition="0"/>
    </format>
    <format dxfId="29">
      <pivotArea grandRow="1" outline="0" collapsedLevelsAreSubtotals="1" fieldPosition="0"/>
    </format>
    <format dxfId="28">
      <pivotArea dataOnly="0" labelOnly="1" grandRow="1" outline="0" fieldPosition="0"/>
    </format>
    <format dxfId="27">
      <pivotArea grandRow="1" outline="0" collapsedLevelsAreSubtotals="1" fieldPosition="0"/>
    </format>
    <format dxfId="26">
      <pivotArea dataOnly="0" labelOnly="1" grandRow="1" outline="0" fieldPosition="0"/>
    </format>
    <format dxfId="25">
      <pivotArea grandRow="1" outline="0" collapsedLevelsAreSubtotals="1" fieldPosition="0"/>
    </format>
    <format dxfId="24">
      <pivotArea dataOnly="0" labelOnly="1" grandRow="1" outline="0" fieldPosition="0"/>
    </format>
    <format dxfId="23">
      <pivotArea grandRow="1" outline="0" collapsedLevelsAreSubtotals="1" fieldPosition="0"/>
    </format>
    <format dxfId="22">
      <pivotArea dataOnly="0" labelOnly="1" grandRow="1" outline="0" fieldPosition="0"/>
    </format>
    <format dxfId="21">
      <pivotArea grandRow="1" outline="0" collapsedLevelsAreSubtotals="1" fieldPosition="0"/>
    </format>
    <format dxfId="20">
      <pivotArea dataOnly="0" labelOnly="1" grandRow="1" outline="0" fieldPosition="0"/>
    </format>
    <format dxfId="19">
      <pivotArea grandRow="1" outline="0" collapsedLevelsAreSubtotals="1" fieldPosition="0"/>
    </format>
    <format dxfId="18">
      <pivotArea dataOnly="0" labelOnly="1" grandRow="1" outline="0" fieldPosition="0"/>
    </format>
    <format dxfId="17">
      <pivotArea grandRow="1" outline="0" collapsedLevelsAreSubtotals="1" fieldPosition="0"/>
    </format>
    <format dxfId="16">
      <pivotArea dataOnly="0" labelOnly="1" grandRow="1" outline="0" fieldPosition="0"/>
    </format>
    <format dxfId="15">
      <pivotArea grandRow="1" outline="0" collapsedLevelsAreSubtotals="1" fieldPosition="0"/>
    </format>
    <format dxfId="14">
      <pivotArea dataOnly="0" labelOnly="1" grandRow="1" outline="0" fieldPosition="0"/>
    </format>
    <format dxfId="13">
      <pivotArea grandRow="1" outline="0" collapsedLevelsAreSubtotals="1" fieldPosition="0"/>
    </format>
    <format dxfId="12">
      <pivotArea dataOnly="0" labelOnly="1" grandRow="1" outline="0" fieldPosition="0"/>
    </format>
    <format dxfId="11">
      <pivotArea grandRow="1" outline="0" collapsedLevelsAreSubtotals="1" fieldPosition="0"/>
    </format>
    <format dxfId="10">
      <pivotArea dataOnly="0" labelOnly="1" grandRow="1" outline="0" fieldPosition="0"/>
    </format>
    <format dxfId="9">
      <pivotArea outline="0" collapsedLevelsAreSubtotals="1" fieldPosition="0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outline="0" collapsedLevelsAreSubtotals="1" fieldPosition="0"/>
    </format>
    <format dxfId="5">
      <pivotArea dataOnly="0" labelOnly="1" fieldPosition="0">
        <references count="1">
          <reference field="0" count="0"/>
        </references>
      </pivotArea>
    </format>
    <format dxfId="4">
      <pivotArea dataOnly="0" labelOnly="1" grandRow="1" outline="0" fieldPosition="0"/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trlProp" Target="../ctrlProps/ctrlProp4.x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ctrlProp" Target="../ctrlProps/ctrlProp5.xml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046F4-8FC6-4A02-AEBA-8419759933E9}">
  <sheetPr codeName="Feuil3"/>
  <dimension ref="A1:E27"/>
  <sheetViews>
    <sheetView showGridLines="0" workbookViewId="0">
      <pane ySplit="7" topLeftCell="A8" activePane="bottomLeft" state="frozen"/>
      <selection pane="bottomLeft" activeCell="J10" sqref="J10"/>
    </sheetView>
  </sheetViews>
  <sheetFormatPr baseColWidth="10" defaultRowHeight="15" x14ac:dyDescent="0.25"/>
  <cols>
    <col min="2" max="2" width="27.85546875" customWidth="1"/>
  </cols>
  <sheetData>
    <row r="1" spans="1:5" ht="26.25" x14ac:dyDescent="0.4">
      <c r="A1" s="101" t="s">
        <v>21</v>
      </c>
    </row>
    <row r="2" spans="1:5" x14ac:dyDescent="0.25">
      <c r="A2" s="102"/>
    </row>
    <row r="3" spans="1:5" ht="18" x14ac:dyDescent="0.3">
      <c r="A3" s="103" t="s">
        <v>85</v>
      </c>
    </row>
    <row r="4" spans="1:5" x14ac:dyDescent="0.25">
      <c r="A4" s="102"/>
    </row>
    <row r="5" spans="1:5" ht="18" x14ac:dyDescent="0.3">
      <c r="A5" s="103" t="s">
        <v>86</v>
      </c>
    </row>
    <row r="7" spans="1:5" ht="30" x14ac:dyDescent="0.25">
      <c r="A7" s="104" t="s">
        <v>87</v>
      </c>
      <c r="B7" s="104" t="s">
        <v>88</v>
      </c>
      <c r="C7" s="104" t="s">
        <v>89</v>
      </c>
      <c r="D7" s="104" t="s">
        <v>90</v>
      </c>
      <c r="E7" s="104">
        <v>0</v>
      </c>
    </row>
    <row r="8" spans="1:5" ht="45" x14ac:dyDescent="0.25">
      <c r="A8" s="105">
        <v>42875</v>
      </c>
      <c r="B8" s="106" t="s">
        <v>91</v>
      </c>
      <c r="C8" s="107">
        <v>55.11</v>
      </c>
      <c r="D8" s="104"/>
      <c r="E8" s="107">
        <v>55.11</v>
      </c>
    </row>
    <row r="9" spans="1:5" ht="45" x14ac:dyDescent="0.25">
      <c r="A9" s="105">
        <v>42875</v>
      </c>
      <c r="B9" s="106" t="s">
        <v>91</v>
      </c>
      <c r="C9" s="107">
        <v>19.899999999999999</v>
      </c>
      <c r="D9" s="104"/>
      <c r="E9" s="107">
        <v>75.009999999999991</v>
      </c>
    </row>
    <row r="10" spans="1:5" x14ac:dyDescent="0.25">
      <c r="A10" s="105">
        <v>42878</v>
      </c>
      <c r="B10" s="106" t="s">
        <v>23</v>
      </c>
      <c r="C10" s="107">
        <v>19.47</v>
      </c>
      <c r="D10" s="104"/>
      <c r="E10" s="107">
        <v>94.47999999999999</v>
      </c>
    </row>
    <row r="11" spans="1:5" ht="30" x14ac:dyDescent="0.25">
      <c r="A11" s="105">
        <v>42882</v>
      </c>
      <c r="B11" s="106" t="s">
        <v>24</v>
      </c>
      <c r="C11" s="107">
        <v>53.06</v>
      </c>
      <c r="D11" s="104"/>
      <c r="E11" s="107">
        <v>147.54</v>
      </c>
    </row>
    <row r="12" spans="1:5" ht="30" x14ac:dyDescent="0.25">
      <c r="A12" s="105">
        <v>42884</v>
      </c>
      <c r="B12" s="106" t="s">
        <v>92</v>
      </c>
      <c r="C12" s="107">
        <v>13.98</v>
      </c>
      <c r="D12" s="104"/>
      <c r="E12" s="107">
        <v>161.51999999999998</v>
      </c>
    </row>
    <row r="13" spans="1:5" ht="30" x14ac:dyDescent="0.25">
      <c r="A13" s="105">
        <v>42884</v>
      </c>
      <c r="B13" s="106" t="s">
        <v>93</v>
      </c>
      <c r="C13" s="107">
        <v>15</v>
      </c>
      <c r="D13" s="104"/>
      <c r="E13" s="107">
        <v>176.51999999999998</v>
      </c>
    </row>
    <row r="14" spans="1:5" x14ac:dyDescent="0.25">
      <c r="A14" s="105">
        <v>42887</v>
      </c>
      <c r="B14" s="106" t="s">
        <v>25</v>
      </c>
      <c r="C14" s="107">
        <v>11</v>
      </c>
      <c r="D14" s="104"/>
      <c r="E14" s="107">
        <v>187.51999999999998</v>
      </c>
    </row>
    <row r="15" spans="1:5" x14ac:dyDescent="0.25">
      <c r="A15" s="105">
        <v>42887</v>
      </c>
      <c r="B15" s="106" t="s">
        <v>94</v>
      </c>
      <c r="C15" s="107">
        <v>50.2</v>
      </c>
      <c r="D15" s="104"/>
      <c r="E15" s="107">
        <v>237.71999999999997</v>
      </c>
    </row>
    <row r="16" spans="1:5" x14ac:dyDescent="0.25">
      <c r="A16" s="105">
        <v>42887</v>
      </c>
      <c r="B16" s="106" t="s">
        <v>95</v>
      </c>
      <c r="C16" s="107">
        <v>61</v>
      </c>
      <c r="D16" s="104"/>
      <c r="E16" s="107">
        <v>298.71999999999997</v>
      </c>
    </row>
    <row r="17" spans="1:5" x14ac:dyDescent="0.25">
      <c r="A17" s="105">
        <v>42893</v>
      </c>
      <c r="B17" s="106" t="s">
        <v>96</v>
      </c>
      <c r="C17" s="107">
        <v>7.8</v>
      </c>
      <c r="D17" s="104"/>
      <c r="E17" s="107">
        <v>306.52</v>
      </c>
    </row>
    <row r="18" spans="1:5" x14ac:dyDescent="0.25">
      <c r="A18" s="105">
        <v>42893</v>
      </c>
      <c r="B18" s="106" t="s">
        <v>97</v>
      </c>
      <c r="C18" s="107">
        <v>47.02</v>
      </c>
      <c r="D18" s="104"/>
      <c r="E18" s="107">
        <v>353.53999999999996</v>
      </c>
    </row>
    <row r="19" spans="1:5" x14ac:dyDescent="0.25">
      <c r="A19" s="105">
        <v>42893</v>
      </c>
      <c r="B19" s="106" t="s">
        <v>98</v>
      </c>
      <c r="C19" s="107">
        <v>61.7</v>
      </c>
      <c r="D19" s="104"/>
      <c r="E19" s="107">
        <v>415.23999999999995</v>
      </c>
    </row>
    <row r="20" spans="1:5" x14ac:dyDescent="0.25">
      <c r="A20" s="105">
        <v>42894</v>
      </c>
      <c r="B20" s="106" t="s">
        <v>95</v>
      </c>
      <c r="C20" s="107">
        <v>142.94999999999999</v>
      </c>
      <c r="D20" s="104"/>
      <c r="E20" s="107">
        <v>558.18999999999994</v>
      </c>
    </row>
    <row r="21" spans="1:5" x14ac:dyDescent="0.25">
      <c r="A21" s="105">
        <v>42895</v>
      </c>
      <c r="B21" s="106" t="s">
        <v>99</v>
      </c>
      <c r="C21" s="107">
        <v>270.36</v>
      </c>
      <c r="D21" s="104"/>
      <c r="E21" s="107">
        <v>828.55</v>
      </c>
    </row>
    <row r="22" spans="1:5" x14ac:dyDescent="0.25">
      <c r="A22" s="105">
        <v>42896</v>
      </c>
      <c r="B22" s="106" t="s">
        <v>100</v>
      </c>
      <c r="C22" s="107">
        <v>47.05</v>
      </c>
      <c r="D22" s="104"/>
      <c r="E22" s="107">
        <v>875.59999999999991</v>
      </c>
    </row>
    <row r="23" spans="1:5" x14ac:dyDescent="0.25">
      <c r="A23" s="105">
        <v>42897</v>
      </c>
      <c r="B23" s="106" t="s">
        <v>101</v>
      </c>
      <c r="C23" s="107">
        <v>12</v>
      </c>
      <c r="D23" s="104"/>
      <c r="E23" s="107">
        <v>887.59999999999991</v>
      </c>
    </row>
    <row r="24" spans="1:5" x14ac:dyDescent="0.25">
      <c r="A24" s="105">
        <v>42898</v>
      </c>
      <c r="B24" s="106" t="s">
        <v>102</v>
      </c>
      <c r="C24" s="107">
        <v>54.42</v>
      </c>
      <c r="D24" s="104"/>
      <c r="E24" s="107">
        <v>942.01999999999987</v>
      </c>
    </row>
    <row r="25" spans="1:5" x14ac:dyDescent="0.25">
      <c r="A25" s="105">
        <v>42899</v>
      </c>
      <c r="B25" s="106" t="s">
        <v>103</v>
      </c>
      <c r="C25" s="107">
        <v>18.399999999999999</v>
      </c>
      <c r="D25" s="104"/>
      <c r="E25" s="107">
        <v>960.41999999999985</v>
      </c>
    </row>
    <row r="26" spans="1:5" x14ac:dyDescent="0.25">
      <c r="A26" s="108">
        <v>42899</v>
      </c>
      <c r="B26" s="109" t="s">
        <v>104</v>
      </c>
      <c r="C26" s="110">
        <v>84.1</v>
      </c>
      <c r="D26" s="111"/>
      <c r="E26" s="110">
        <v>1044.5199999999998</v>
      </c>
    </row>
    <row r="27" spans="1:5" x14ac:dyDescent="0.25">
      <c r="A27" s="112">
        <v>42901</v>
      </c>
      <c r="B27" s="113" t="s">
        <v>105</v>
      </c>
      <c r="C27" s="114">
        <v>15</v>
      </c>
      <c r="D27" s="115"/>
      <c r="E27" s="114">
        <v>1059.5199999999998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D_1">
                <anchor moveWithCells="1" sizeWithCells="1">
                  <from>
                    <xdr:col>6</xdr:col>
                    <xdr:colOff>409575</xdr:colOff>
                    <xdr:row>3</xdr:row>
                    <xdr:rowOff>133350</xdr:rowOff>
                  </from>
                  <to>
                    <xdr:col>7</xdr:col>
                    <xdr:colOff>495300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F61E1-D1E7-4C2E-9CDC-95885412D646}">
  <sheetPr codeName="Feuil2"/>
  <dimension ref="A1:B56"/>
  <sheetViews>
    <sheetView showGridLines="0" workbookViewId="0">
      <pane ySplit="1" topLeftCell="A2" activePane="bottomLeft" state="frozen"/>
      <selection pane="bottomLeft" activeCell="D2" sqref="D2"/>
    </sheetView>
  </sheetViews>
  <sheetFormatPr baseColWidth="10" defaultColWidth="11.42578125" defaultRowHeight="15" x14ac:dyDescent="0.25"/>
  <cols>
    <col min="1" max="1" width="58" bestFit="1" customWidth="1"/>
    <col min="2" max="2" width="44.140625" bestFit="1" customWidth="1"/>
  </cols>
  <sheetData>
    <row r="1" spans="1:1" ht="27.75" customHeight="1" x14ac:dyDescent="0.25">
      <c r="A1" s="80" t="s">
        <v>33</v>
      </c>
    </row>
    <row r="2" spans="1:1" ht="27.75" customHeight="1" x14ac:dyDescent="0.25">
      <c r="A2" s="80" t="s">
        <v>34</v>
      </c>
    </row>
    <row r="3" spans="1:1" ht="27.75" customHeight="1" x14ac:dyDescent="0.3">
      <c r="A3" s="81" t="s">
        <v>35</v>
      </c>
    </row>
    <row r="4" spans="1:1" ht="27.75" customHeight="1" x14ac:dyDescent="0.3">
      <c r="A4" s="82" t="s">
        <v>36</v>
      </c>
    </row>
    <row r="5" spans="1:1" ht="27.75" customHeight="1" x14ac:dyDescent="0.3">
      <c r="A5" s="82" t="s">
        <v>37</v>
      </c>
    </row>
    <row r="6" spans="1:1" ht="27.75" customHeight="1" x14ac:dyDescent="0.3">
      <c r="A6" s="82" t="s">
        <v>38</v>
      </c>
    </row>
    <row r="7" spans="1:1" ht="27.75" customHeight="1" x14ac:dyDescent="0.3">
      <c r="A7" s="82" t="s">
        <v>39</v>
      </c>
    </row>
    <row r="8" spans="1:1" ht="27.75" customHeight="1" x14ac:dyDescent="0.3">
      <c r="A8" s="82" t="s">
        <v>40</v>
      </c>
    </row>
    <row r="9" spans="1:1" ht="27.75" customHeight="1" x14ac:dyDescent="0.25">
      <c r="A9" s="80" t="s">
        <v>41</v>
      </c>
    </row>
    <row r="10" spans="1:1" ht="18.75" x14ac:dyDescent="0.25">
      <c r="A10" s="83" t="s">
        <v>42</v>
      </c>
    </row>
    <row r="11" spans="1:1" s="85" customFormat="1" ht="18.75" x14ac:dyDescent="0.3">
      <c r="A11" s="84" t="s">
        <v>43</v>
      </c>
    </row>
    <row r="12" spans="1:1" s="85" customFormat="1" ht="18.75" x14ac:dyDescent="0.3"/>
    <row r="13" spans="1:1" s="85" customFormat="1" ht="18.75" x14ac:dyDescent="0.3">
      <c r="A13" s="86" t="s">
        <v>44</v>
      </c>
    </row>
    <row r="14" spans="1:1" s="85" customFormat="1" ht="18.75" x14ac:dyDescent="0.3">
      <c r="A14" s="87" t="s">
        <v>45</v>
      </c>
    </row>
    <row r="15" spans="1:1" s="85" customFormat="1" ht="18.75" x14ac:dyDescent="0.3">
      <c r="A15" s="87" t="s">
        <v>46</v>
      </c>
    </row>
    <row r="16" spans="1:1" s="85" customFormat="1" ht="18.75" x14ac:dyDescent="0.3">
      <c r="A16" s="87" t="s">
        <v>47</v>
      </c>
    </row>
    <row r="17" spans="1:1" s="85" customFormat="1" ht="18.75" x14ac:dyDescent="0.3">
      <c r="A17" s="87"/>
    </row>
    <row r="18" spans="1:1" s="85" customFormat="1" ht="18.75" x14ac:dyDescent="0.3">
      <c r="A18" s="88" t="s">
        <v>48</v>
      </c>
    </row>
    <row r="19" spans="1:1" s="85" customFormat="1" ht="18.75" x14ac:dyDescent="0.3">
      <c r="A19" s="89" t="s">
        <v>49</v>
      </c>
    </row>
    <row r="20" spans="1:1" s="85" customFormat="1" ht="18.75" x14ac:dyDescent="0.3">
      <c r="A20" s="89" t="s">
        <v>50</v>
      </c>
    </row>
    <row r="21" spans="1:1" s="85" customFormat="1" ht="18.75" x14ac:dyDescent="0.3">
      <c r="A21" s="89" t="s">
        <v>51</v>
      </c>
    </row>
    <row r="22" spans="1:1" s="85" customFormat="1" ht="18.75" x14ac:dyDescent="0.3">
      <c r="A22" s="89" t="s">
        <v>52</v>
      </c>
    </row>
    <row r="23" spans="1:1" s="85" customFormat="1" ht="18.75" x14ac:dyDescent="0.3">
      <c r="A23" s="89" t="s">
        <v>53</v>
      </c>
    </row>
    <row r="24" spans="1:1" s="85" customFormat="1" ht="18.75" x14ac:dyDescent="0.3">
      <c r="A24" s="89" t="s">
        <v>54</v>
      </c>
    </row>
    <row r="25" spans="1:1" s="85" customFormat="1" ht="18.75" x14ac:dyDescent="0.3">
      <c r="A25" s="89" t="s">
        <v>55</v>
      </c>
    </row>
    <row r="26" spans="1:1" s="85" customFormat="1" ht="18.75" x14ac:dyDescent="0.3">
      <c r="A26" s="90" t="s">
        <v>56</v>
      </c>
    </row>
    <row r="27" spans="1:1" s="85" customFormat="1" ht="18.75" x14ac:dyDescent="0.3">
      <c r="A27" s="90"/>
    </row>
    <row r="28" spans="1:1" s="85" customFormat="1" ht="18.75" x14ac:dyDescent="0.3">
      <c r="A28" s="88" t="s">
        <v>57</v>
      </c>
    </row>
    <row r="29" spans="1:1" ht="18.75" x14ac:dyDescent="0.25">
      <c r="A29" s="91" t="s">
        <v>58</v>
      </c>
    </row>
    <row r="31" spans="1:1" ht="18.75" x14ac:dyDescent="0.25">
      <c r="A31" s="89" t="s">
        <v>59</v>
      </c>
    </row>
    <row r="32" spans="1:1" ht="18.75" x14ac:dyDescent="0.25">
      <c r="A32" s="89"/>
    </row>
    <row r="33" spans="1:2" ht="18.75" x14ac:dyDescent="0.25">
      <c r="A33" s="89" t="s">
        <v>60</v>
      </c>
    </row>
    <row r="34" spans="1:2" ht="18.75" x14ac:dyDescent="0.25">
      <c r="A34" s="92" t="s">
        <v>61</v>
      </c>
    </row>
    <row r="35" spans="1:2" ht="18.75" x14ac:dyDescent="0.25">
      <c r="A35" s="88" t="s">
        <v>62</v>
      </c>
    </row>
    <row r="36" spans="1:2" ht="18.75" x14ac:dyDescent="0.25">
      <c r="A36" s="89" t="s">
        <v>63</v>
      </c>
    </row>
    <row r="37" spans="1:2" ht="18.75" x14ac:dyDescent="0.25">
      <c r="A37" s="89" t="s">
        <v>64</v>
      </c>
    </row>
    <row r="39" spans="1:2" ht="18.75" x14ac:dyDescent="0.25">
      <c r="A39" s="92" t="s">
        <v>65</v>
      </c>
    </row>
    <row r="40" spans="1:2" ht="18.75" x14ac:dyDescent="0.25">
      <c r="A40" s="89" t="s">
        <v>66</v>
      </c>
    </row>
    <row r="42" spans="1:2" ht="18.75" x14ac:dyDescent="0.25">
      <c r="A42" s="92" t="s">
        <v>67</v>
      </c>
    </row>
    <row r="43" spans="1:2" ht="18.75" x14ac:dyDescent="0.3">
      <c r="A43" s="83" t="s">
        <v>68</v>
      </c>
      <c r="B43" s="93" t="s">
        <v>69</v>
      </c>
    </row>
    <row r="44" spans="1:2" ht="18.75" x14ac:dyDescent="0.3">
      <c r="A44" s="94" t="s">
        <v>70</v>
      </c>
      <c r="B44" s="85" t="s">
        <v>71</v>
      </c>
    </row>
    <row r="45" spans="1:2" ht="18.75" x14ac:dyDescent="0.3">
      <c r="A45" s="94" t="s">
        <v>72</v>
      </c>
      <c r="B45" s="85" t="s">
        <v>73</v>
      </c>
    </row>
    <row r="46" spans="1:2" s="85" customFormat="1" ht="18.75" x14ac:dyDescent="0.3">
      <c r="A46" s="88" t="s">
        <v>74</v>
      </c>
    </row>
    <row r="47" spans="1:2" x14ac:dyDescent="0.25">
      <c r="A47" s="95" t="s">
        <v>75</v>
      </c>
    </row>
    <row r="48" spans="1:2" ht="18.75" x14ac:dyDescent="0.25">
      <c r="A48" s="88" t="s">
        <v>76</v>
      </c>
    </row>
    <row r="49" spans="1:2" ht="23.25" customHeight="1" x14ac:dyDescent="0.25">
      <c r="A49" s="89" t="s">
        <v>77</v>
      </c>
    </row>
    <row r="50" spans="1:2" ht="18.75" x14ac:dyDescent="0.25">
      <c r="A50" s="89" t="s">
        <v>78</v>
      </c>
    </row>
    <row r="51" spans="1:2" ht="18.75" x14ac:dyDescent="0.25">
      <c r="A51" s="88" t="s">
        <v>79</v>
      </c>
    </row>
    <row r="52" spans="1:2" ht="18.75" x14ac:dyDescent="0.25">
      <c r="A52" s="89" t="s">
        <v>80</v>
      </c>
    </row>
    <row r="53" spans="1:2" s="85" customFormat="1" ht="18.75" x14ac:dyDescent="0.3">
      <c r="A53" s="96" t="s">
        <v>81</v>
      </c>
    </row>
    <row r="54" spans="1:2" s="85" customFormat="1" ht="18.75" x14ac:dyDescent="0.3">
      <c r="A54" s="97" t="s">
        <v>82</v>
      </c>
      <c r="B54" s="98"/>
    </row>
    <row r="55" spans="1:2" s="85" customFormat="1" ht="18.75" x14ac:dyDescent="0.3">
      <c r="A55" s="97" t="s">
        <v>83</v>
      </c>
      <c r="B55" s="99"/>
    </row>
    <row r="56" spans="1:2" s="85" customFormat="1" ht="18.75" x14ac:dyDescent="0.3">
      <c r="A56" s="100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R123"/>
  <sheetViews>
    <sheetView showGridLines="0" tabSelected="1" zoomScaleNormal="100" workbookViewId="0">
      <pane ySplit="20" topLeftCell="A21" activePane="bottomLeft" state="frozen"/>
      <selection pane="bottomLeft" activeCell="B10" sqref="B10"/>
    </sheetView>
  </sheetViews>
  <sheetFormatPr baseColWidth="10" defaultColWidth="11.42578125" defaultRowHeight="15" x14ac:dyDescent="0.25"/>
  <cols>
    <col min="1" max="1" width="4" style="4" customWidth="1"/>
    <col min="2" max="2" width="5.85546875" style="7" customWidth="1"/>
    <col min="3" max="3" width="12.140625" style="7" customWidth="1"/>
    <col min="4" max="4" width="22.5703125" style="4" customWidth="1"/>
    <col min="5" max="5" width="19.7109375" style="13" customWidth="1"/>
    <col min="6" max="6" width="9.85546875" style="7" customWidth="1"/>
    <col min="7" max="7" width="22.85546875" style="7" customWidth="1"/>
    <col min="8" max="8" width="47.140625" style="7" customWidth="1"/>
    <col min="9" max="9" width="11.5703125" style="4" bestFit="1" customWidth="1"/>
    <col min="10" max="10" width="11.5703125" style="4" customWidth="1"/>
    <col min="11" max="11" width="17.140625" style="7" bestFit="1" customWidth="1"/>
    <col min="12" max="12" width="13.28515625" style="7" customWidth="1"/>
    <col min="13" max="14" width="9.140625" style="7" customWidth="1"/>
    <col min="15" max="15" width="11.85546875" style="6" hidden="1" customWidth="1"/>
    <col min="16" max="16" width="11.42578125" style="6" hidden="1" customWidth="1"/>
    <col min="17" max="18" width="9.140625" style="7" customWidth="1"/>
    <col min="19" max="16384" width="11.42578125" style="6"/>
  </cols>
  <sheetData>
    <row r="1" spans="1:18" ht="18" x14ac:dyDescent="0.3">
      <c r="A1" s="28"/>
      <c r="B1" s="23"/>
      <c r="C1" s="23"/>
      <c r="D1" s="65" t="s">
        <v>21</v>
      </c>
      <c r="E1" s="24"/>
      <c r="F1" s="23"/>
      <c r="G1" s="32"/>
      <c r="H1" s="23"/>
      <c r="I1" s="23"/>
      <c r="J1" s="23"/>
      <c r="K1" s="23"/>
      <c r="L1" s="28"/>
      <c r="M1" s="48"/>
      <c r="N1" s="48"/>
      <c r="O1" s="6" t="s">
        <v>9</v>
      </c>
      <c r="Q1" s="48"/>
      <c r="R1" s="48"/>
    </row>
    <row r="2" spans="1:18" ht="22.5" customHeight="1" x14ac:dyDescent="0.3">
      <c r="A2" s="28"/>
      <c r="B2" s="26"/>
      <c r="C2" s="26"/>
      <c r="D2" s="65" t="s">
        <v>32</v>
      </c>
      <c r="E2" s="26"/>
      <c r="F2" s="25"/>
      <c r="G2" s="32"/>
      <c r="H2" s="27"/>
      <c r="I2" s="23"/>
      <c r="J2" s="23"/>
      <c r="K2" s="28"/>
      <c r="L2" s="28"/>
      <c r="M2" s="48"/>
      <c r="N2" s="48"/>
      <c r="O2" s="6" t="s">
        <v>8</v>
      </c>
      <c r="P2" s="9">
        <v>10</v>
      </c>
      <c r="Q2" s="48"/>
      <c r="R2" s="48"/>
    </row>
    <row r="3" spans="1:18" ht="21.75" customHeight="1" x14ac:dyDescent="0.3">
      <c r="A3" s="28"/>
      <c r="B3" s="26"/>
      <c r="C3" s="26"/>
      <c r="D3" s="78">
        <v>1059.5199999999998</v>
      </c>
      <c r="E3" s="26"/>
      <c r="F3" s="25"/>
      <c r="G3" s="32"/>
      <c r="H3" s="27"/>
      <c r="I3" s="23"/>
      <c r="J3" s="23"/>
      <c r="K3" s="28"/>
      <c r="L3" s="28"/>
      <c r="M3" s="48"/>
      <c r="N3" s="48"/>
      <c r="O3" s="6" t="s">
        <v>0</v>
      </c>
      <c r="Q3" s="48"/>
      <c r="R3" s="48"/>
    </row>
    <row r="4" spans="1:18" ht="21.75" customHeight="1" x14ac:dyDescent="0.3">
      <c r="A4" s="52"/>
      <c r="B4" s="26"/>
      <c r="C4" s="26"/>
      <c r="D4" s="77" t="s">
        <v>19</v>
      </c>
      <c r="E4" s="26"/>
      <c r="F4" s="23"/>
      <c r="G4" s="23"/>
      <c r="H4" s="23"/>
      <c r="I4" s="23"/>
      <c r="J4" s="23"/>
      <c r="K4" s="28"/>
      <c r="L4" s="28"/>
      <c r="M4" s="48"/>
      <c r="N4" s="48"/>
      <c r="O4" s="6" t="s">
        <v>17</v>
      </c>
      <c r="Q4" s="48"/>
      <c r="R4" s="48"/>
    </row>
    <row r="5" spans="1:18" x14ac:dyDescent="0.25">
      <c r="A5" s="61" t="s">
        <v>16</v>
      </c>
      <c r="B5" s="61" t="s">
        <v>7</v>
      </c>
      <c r="C5" s="62" t="s">
        <v>2</v>
      </c>
      <c r="D5" s="61" t="s">
        <v>14</v>
      </c>
      <c r="E5" s="61" t="s">
        <v>3</v>
      </c>
      <c r="F5" s="61" t="s">
        <v>1</v>
      </c>
      <c r="G5" s="61" t="s">
        <v>13</v>
      </c>
      <c r="H5" s="61" t="s">
        <v>12</v>
      </c>
      <c r="I5" s="63" t="s">
        <v>4</v>
      </c>
      <c r="J5" s="63" t="s">
        <v>18</v>
      </c>
      <c r="K5" s="28"/>
      <c r="L5" s="28"/>
      <c r="M5" s="48"/>
      <c r="N5" s="48"/>
      <c r="O5" s="6" t="s">
        <v>5</v>
      </c>
      <c r="Q5" s="48"/>
      <c r="R5" s="48"/>
    </row>
    <row r="6" spans="1:18" ht="22.5" customHeight="1" x14ac:dyDescent="0.25">
      <c r="A6" s="67">
        <v>2</v>
      </c>
      <c r="B6" s="227" t="s">
        <v>20</v>
      </c>
      <c r="C6" s="68">
        <v>42875</v>
      </c>
      <c r="D6" s="67" t="s">
        <v>91</v>
      </c>
      <c r="E6" s="76"/>
      <c r="F6" s="76"/>
      <c r="G6" s="76" t="s">
        <v>15</v>
      </c>
      <c r="H6" s="76" t="s">
        <v>109</v>
      </c>
      <c r="I6" s="69">
        <v>19.899999999999999</v>
      </c>
      <c r="J6" s="70"/>
      <c r="K6" s="57"/>
      <c r="L6" s="28"/>
      <c r="M6" s="48"/>
      <c r="N6" s="48"/>
      <c r="O6" s="6" t="s">
        <v>15</v>
      </c>
      <c r="Q6" s="48"/>
      <c r="R6" s="48"/>
    </row>
    <row r="7" spans="1:18" ht="22.5" customHeight="1" x14ac:dyDescent="0.25">
      <c r="A7" s="71">
        <v>3</v>
      </c>
      <c r="B7" s="75" t="s">
        <v>10</v>
      </c>
      <c r="C7" s="72">
        <v>42878</v>
      </c>
      <c r="D7" s="71" t="s">
        <v>23</v>
      </c>
      <c r="E7" s="76" t="s">
        <v>26</v>
      </c>
      <c r="F7" s="76"/>
      <c r="G7" s="76" t="s">
        <v>9</v>
      </c>
      <c r="H7" s="76" t="s">
        <v>27</v>
      </c>
      <c r="I7" s="73">
        <v>19.47</v>
      </c>
      <c r="J7" s="74"/>
      <c r="K7" s="57"/>
      <c r="L7" s="28"/>
      <c r="M7" s="48"/>
      <c r="N7" s="48"/>
      <c r="O7" s="2"/>
      <c r="Q7" s="48"/>
      <c r="R7" s="48"/>
    </row>
    <row r="8" spans="1:18" ht="22.5" customHeight="1" x14ac:dyDescent="0.25">
      <c r="A8" s="71">
        <v>4</v>
      </c>
      <c r="B8" s="79" t="s">
        <v>20</v>
      </c>
      <c r="C8" s="72">
        <v>42882</v>
      </c>
      <c r="D8" s="71" t="s">
        <v>24</v>
      </c>
      <c r="E8" s="76" t="s">
        <v>26</v>
      </c>
      <c r="F8" s="76">
        <v>296</v>
      </c>
      <c r="G8" s="76" t="s">
        <v>17</v>
      </c>
      <c r="H8" s="76" t="s">
        <v>28</v>
      </c>
      <c r="I8" s="73">
        <v>72.040000000000006</v>
      </c>
      <c r="J8" s="74"/>
      <c r="K8" s="57"/>
      <c r="L8" s="28"/>
      <c r="M8" s="48"/>
      <c r="N8" s="48"/>
      <c r="O8" s="2"/>
      <c r="P8" s="9"/>
      <c r="Q8" s="48"/>
      <c r="R8" s="48"/>
    </row>
    <row r="9" spans="1:18" ht="22.5" customHeight="1" x14ac:dyDescent="0.25">
      <c r="A9" s="71">
        <v>5</v>
      </c>
      <c r="B9" s="79" t="s">
        <v>20</v>
      </c>
      <c r="C9" s="72">
        <v>42882</v>
      </c>
      <c r="D9" s="71" t="s">
        <v>24</v>
      </c>
      <c r="E9" s="76"/>
      <c r="F9" s="76"/>
      <c r="G9" s="76" t="s">
        <v>9</v>
      </c>
      <c r="H9" s="76" t="str">
        <f>IF(G9="divers","Veuillez préciser svp",IF(G9="resto bar accompagné","veuillez nommer les invités (ou initiales société)",""))</f>
        <v/>
      </c>
      <c r="I9" s="73">
        <v>10</v>
      </c>
      <c r="J9" s="74"/>
      <c r="K9" s="57"/>
      <c r="L9" s="28"/>
      <c r="M9" s="48"/>
      <c r="N9" s="48"/>
      <c r="O9" s="2"/>
      <c r="Q9" s="48"/>
      <c r="R9" s="48"/>
    </row>
    <row r="10" spans="1:18" ht="22.5" customHeight="1" x14ac:dyDescent="0.25">
      <c r="A10" s="71">
        <v>6</v>
      </c>
      <c r="B10" s="75" t="s">
        <v>11</v>
      </c>
      <c r="C10" s="72">
        <v>42886</v>
      </c>
      <c r="D10" s="71" t="s">
        <v>29</v>
      </c>
      <c r="E10" s="76"/>
      <c r="F10" s="76"/>
      <c r="G10" s="76" t="s">
        <v>15</v>
      </c>
      <c r="H10" s="76" t="s">
        <v>30</v>
      </c>
      <c r="I10" s="73">
        <v>45</v>
      </c>
      <c r="J10" s="74" t="s">
        <v>22</v>
      </c>
      <c r="K10" s="66"/>
      <c r="L10" s="28"/>
      <c r="M10" s="48"/>
      <c r="N10" s="48"/>
      <c r="Q10" s="48"/>
      <c r="R10" s="48"/>
    </row>
    <row r="11" spans="1:18" ht="23.25" customHeight="1" x14ac:dyDescent="0.25">
      <c r="A11" s="53"/>
      <c r="B11" s="49"/>
      <c r="C11" s="50"/>
      <c r="D11" s="51"/>
      <c r="E11" s="49"/>
      <c r="F11" s="49"/>
      <c r="G11" s="49"/>
      <c r="H11" s="49"/>
      <c r="I11" s="48"/>
      <c r="J11" s="48"/>
      <c r="K11" s="23"/>
      <c r="L11" s="23"/>
      <c r="M11" s="48"/>
      <c r="N11" s="48"/>
      <c r="Q11" s="48"/>
      <c r="R11" s="48"/>
    </row>
    <row r="12" spans="1:18" ht="23.25" customHeight="1" x14ac:dyDescent="0.25">
      <c r="A12" s="53"/>
      <c r="B12" s="49"/>
      <c r="C12" s="64"/>
      <c r="D12" s="51"/>
      <c r="E12" s="49"/>
      <c r="F12" s="49"/>
      <c r="G12" s="49"/>
      <c r="H12" s="49"/>
      <c r="I12" s="48"/>
      <c r="J12" s="48"/>
      <c r="K12" s="28"/>
      <c r="L12" s="28"/>
      <c r="M12" s="48"/>
      <c r="N12" s="48"/>
      <c r="Q12" s="48"/>
      <c r="R12" s="48"/>
    </row>
    <row r="13" spans="1:18" ht="23.25" customHeight="1" x14ac:dyDescent="0.25">
      <c r="A13" s="53"/>
      <c r="B13" s="49"/>
      <c r="C13" s="50"/>
      <c r="D13" s="51"/>
      <c r="E13" s="49"/>
      <c r="F13" s="49"/>
      <c r="G13" s="49"/>
      <c r="H13" s="49"/>
      <c r="I13" s="48"/>
      <c r="J13" s="48"/>
      <c r="K13" s="28"/>
      <c r="L13" s="28"/>
      <c r="M13" s="48"/>
      <c r="N13" s="48"/>
      <c r="Q13" s="48"/>
      <c r="R13" s="48"/>
    </row>
    <row r="14" spans="1:18" x14ac:dyDescent="0.25">
      <c r="A14" s="53"/>
      <c r="B14" s="49"/>
      <c r="C14" s="50"/>
      <c r="D14" s="51"/>
      <c r="E14" s="49"/>
      <c r="F14" s="49"/>
      <c r="G14" s="49"/>
      <c r="H14" s="49"/>
      <c r="I14" s="48"/>
      <c r="J14" s="48"/>
      <c r="K14" s="28"/>
      <c r="L14" s="28"/>
      <c r="M14" s="48"/>
      <c r="N14" s="48"/>
      <c r="Q14" s="48"/>
      <c r="R14" s="48"/>
    </row>
    <row r="15" spans="1:18" x14ac:dyDescent="0.25">
      <c r="A15" s="53"/>
      <c r="B15" s="49"/>
      <c r="C15" s="50"/>
      <c r="D15" s="51"/>
      <c r="E15" s="49"/>
      <c r="F15" s="49"/>
      <c r="G15" s="49"/>
      <c r="H15" s="49"/>
      <c r="I15" s="48"/>
      <c r="J15" s="48"/>
      <c r="K15" s="28"/>
      <c r="L15" s="28"/>
      <c r="M15" s="48"/>
      <c r="N15" s="48"/>
      <c r="Q15" s="48"/>
      <c r="R15" s="48"/>
    </row>
    <row r="16" spans="1:18" x14ac:dyDescent="0.25">
      <c r="A16" s="53"/>
      <c r="B16" s="49"/>
      <c r="C16" s="50"/>
      <c r="D16" s="51"/>
      <c r="E16" s="49"/>
      <c r="F16" s="49"/>
      <c r="G16" s="49"/>
      <c r="H16" s="49"/>
      <c r="I16" s="48"/>
      <c r="J16" s="48"/>
      <c r="K16" s="57"/>
      <c r="L16" s="57"/>
      <c r="M16" s="48"/>
      <c r="N16" s="48"/>
      <c r="Q16" s="48"/>
      <c r="R16" s="48"/>
    </row>
    <row r="17" spans="1:18" x14ac:dyDescent="0.25">
      <c r="A17" s="53"/>
      <c r="B17" s="49"/>
      <c r="C17" s="50"/>
      <c r="D17" s="51"/>
      <c r="E17" s="49"/>
      <c r="F17" s="49"/>
      <c r="G17" s="49"/>
      <c r="H17" s="49"/>
      <c r="I17" s="48"/>
      <c r="J17" s="48"/>
      <c r="K17" s="57"/>
      <c r="L17" s="57"/>
      <c r="M17" s="23"/>
      <c r="N17" s="23"/>
      <c r="Q17" s="23"/>
      <c r="R17" s="23"/>
    </row>
    <row r="18" spans="1:18" x14ac:dyDescent="0.25">
      <c r="A18" s="53"/>
      <c r="B18" s="49"/>
      <c r="C18" s="50"/>
      <c r="D18" s="51"/>
      <c r="E18" s="49"/>
      <c r="F18" s="49"/>
      <c r="G18" s="49"/>
      <c r="H18" s="49"/>
      <c r="I18" s="48"/>
      <c r="J18" s="48"/>
      <c r="K18" s="48"/>
      <c r="L18" s="23"/>
      <c r="M18" s="23"/>
      <c r="N18" s="23"/>
      <c r="Q18" s="23"/>
      <c r="R18" s="23"/>
    </row>
    <row r="19" spans="1:18" x14ac:dyDescent="0.25">
      <c r="A19" s="54"/>
      <c r="B19" s="35"/>
      <c r="C19" s="36"/>
      <c r="D19" s="37"/>
      <c r="E19" s="35"/>
      <c r="F19" s="35"/>
      <c r="G19" s="35"/>
      <c r="H19" s="35"/>
      <c r="I19" s="33"/>
      <c r="J19" s="48"/>
      <c r="K19" s="29"/>
      <c r="L19" s="23"/>
      <c r="M19" s="23"/>
      <c r="N19" s="23"/>
      <c r="Q19" s="23"/>
      <c r="R19" s="23"/>
    </row>
    <row r="20" spans="1:18" x14ac:dyDescent="0.25">
      <c r="A20" s="54"/>
      <c r="B20" s="35"/>
      <c r="C20" s="36"/>
      <c r="D20" s="37"/>
      <c r="E20" s="3"/>
      <c r="F20" s="3"/>
      <c r="G20" s="3"/>
      <c r="H20" s="3"/>
      <c r="I20" s="33"/>
      <c r="J20" s="48"/>
      <c r="K20" s="29"/>
      <c r="L20" s="23"/>
      <c r="M20" s="23"/>
      <c r="N20" s="23"/>
      <c r="Q20" s="23"/>
      <c r="R20" s="23"/>
    </row>
    <row r="21" spans="1:18" x14ac:dyDescent="0.25">
      <c r="A21" s="54"/>
      <c r="B21" s="35"/>
      <c r="C21" s="36"/>
      <c r="D21" s="37"/>
      <c r="E21" s="3"/>
      <c r="F21" s="3"/>
      <c r="G21" s="3"/>
      <c r="H21" s="3"/>
      <c r="I21" s="33"/>
      <c r="J21" s="48"/>
      <c r="K21" s="29"/>
      <c r="L21" s="23"/>
      <c r="M21" s="23"/>
      <c r="N21" s="23"/>
      <c r="Q21" s="23"/>
      <c r="R21" s="23"/>
    </row>
    <row r="22" spans="1:18" x14ac:dyDescent="0.25">
      <c r="A22" s="54"/>
      <c r="B22" s="35"/>
      <c r="C22" s="36"/>
      <c r="D22" s="37"/>
      <c r="E22" s="3"/>
      <c r="F22" s="3"/>
      <c r="G22" s="3"/>
      <c r="H22" s="3"/>
      <c r="I22" s="33"/>
      <c r="J22" s="48"/>
      <c r="K22" s="29"/>
      <c r="L22" s="23"/>
      <c r="M22" s="23"/>
      <c r="N22" s="23"/>
      <c r="Q22" s="23"/>
      <c r="R22" s="23"/>
    </row>
    <row r="23" spans="1:18" x14ac:dyDescent="0.25">
      <c r="A23" s="54"/>
      <c r="B23" s="35"/>
      <c r="C23" s="36"/>
      <c r="D23" s="37"/>
      <c r="E23" s="3"/>
      <c r="F23" s="3"/>
      <c r="G23" s="3"/>
      <c r="H23" s="3"/>
      <c r="I23" s="33"/>
      <c r="J23" s="48"/>
      <c r="K23" s="29"/>
      <c r="L23" s="23"/>
      <c r="M23" s="23"/>
      <c r="N23" s="23"/>
      <c r="Q23" s="23"/>
      <c r="R23" s="23"/>
    </row>
    <row r="24" spans="1:18" x14ac:dyDescent="0.25">
      <c r="A24" s="54"/>
      <c r="B24" s="35"/>
      <c r="C24" s="36"/>
      <c r="D24" s="37"/>
      <c r="E24" s="3"/>
      <c r="F24" s="3"/>
      <c r="G24" s="3"/>
      <c r="H24" s="3"/>
      <c r="I24" s="33"/>
      <c r="J24" s="48"/>
      <c r="K24" s="29"/>
      <c r="L24" s="23"/>
      <c r="M24" s="23"/>
      <c r="N24" s="23"/>
      <c r="Q24" s="23"/>
      <c r="R24" s="23"/>
    </row>
    <row r="25" spans="1:18" x14ac:dyDescent="0.25">
      <c r="A25" s="54"/>
      <c r="B25" s="34"/>
      <c r="C25" s="36"/>
      <c r="D25" s="38"/>
      <c r="E25" s="3"/>
      <c r="F25" s="3"/>
      <c r="G25" s="20"/>
      <c r="H25" s="20"/>
      <c r="I25" s="33"/>
      <c r="J25" s="48"/>
      <c r="K25" s="29"/>
      <c r="L25" s="23"/>
      <c r="M25" s="23"/>
      <c r="N25" s="23"/>
      <c r="Q25" s="23"/>
      <c r="R25" s="23"/>
    </row>
    <row r="26" spans="1:18" x14ac:dyDescent="0.25">
      <c r="A26" s="54"/>
      <c r="B26" s="34"/>
      <c r="C26" s="36"/>
      <c r="D26" s="38"/>
      <c r="E26" s="3"/>
      <c r="F26" s="3"/>
      <c r="G26" s="20"/>
      <c r="H26" s="20"/>
      <c r="I26" s="33"/>
      <c r="J26" s="48"/>
      <c r="K26" s="29"/>
      <c r="L26" s="23"/>
      <c r="M26" s="23"/>
      <c r="N26" s="23"/>
      <c r="Q26" s="23"/>
      <c r="R26" s="23"/>
    </row>
    <row r="27" spans="1:18" x14ac:dyDescent="0.25">
      <c r="A27" s="36"/>
      <c r="B27" s="34"/>
      <c r="C27" s="36"/>
      <c r="D27" s="38"/>
      <c r="E27" s="3"/>
      <c r="F27" s="3"/>
      <c r="G27" s="20"/>
      <c r="H27" s="20"/>
      <c r="I27" s="33"/>
      <c r="J27" s="48"/>
      <c r="K27" s="29"/>
      <c r="L27" s="23"/>
      <c r="M27" s="23"/>
      <c r="N27" s="23"/>
      <c r="Q27" s="23"/>
      <c r="R27" s="23"/>
    </row>
    <row r="28" spans="1:18" x14ac:dyDescent="0.25">
      <c r="A28" s="54"/>
      <c r="B28" s="34"/>
      <c r="C28" s="36"/>
      <c r="D28" s="38"/>
      <c r="E28" s="3"/>
      <c r="F28" s="3"/>
      <c r="G28" s="20"/>
      <c r="H28" s="20"/>
      <c r="I28" s="33"/>
      <c r="J28" s="48"/>
      <c r="K28" s="30"/>
      <c r="L28" s="23"/>
      <c r="M28" s="23"/>
      <c r="N28" s="23"/>
      <c r="Q28" s="23"/>
      <c r="R28" s="23"/>
    </row>
    <row r="29" spans="1:18" x14ac:dyDescent="0.25">
      <c r="A29" s="55"/>
      <c r="B29" s="45"/>
      <c r="C29" s="39"/>
      <c r="D29" s="46"/>
      <c r="E29" s="14"/>
      <c r="F29" s="14"/>
      <c r="G29" s="21"/>
      <c r="H29" s="21"/>
      <c r="I29" s="15"/>
      <c r="J29" s="58"/>
      <c r="K29" s="31"/>
      <c r="L29" s="23"/>
      <c r="M29" s="23"/>
      <c r="N29" s="23"/>
      <c r="Q29" s="23"/>
      <c r="R29" s="23"/>
    </row>
    <row r="30" spans="1:18" x14ac:dyDescent="0.25">
      <c r="A30" s="54"/>
      <c r="B30" s="34"/>
      <c r="C30" s="22"/>
      <c r="D30" s="38"/>
      <c r="E30" s="3"/>
      <c r="F30" s="3"/>
      <c r="G30" s="20"/>
      <c r="H30" s="20"/>
      <c r="I30" s="1"/>
      <c r="J30" s="59"/>
      <c r="K30" s="29"/>
      <c r="L30" s="23"/>
      <c r="M30" s="23"/>
      <c r="N30" s="23"/>
      <c r="Q30" s="23"/>
      <c r="R30" s="23"/>
    </row>
    <row r="31" spans="1:18" x14ac:dyDescent="0.25">
      <c r="A31" s="54"/>
      <c r="B31" s="34"/>
      <c r="C31" s="22"/>
      <c r="D31" s="34"/>
      <c r="E31" s="3"/>
      <c r="F31" s="3"/>
      <c r="G31" s="20"/>
      <c r="H31" s="20"/>
      <c r="I31" s="1"/>
      <c r="J31" s="59"/>
      <c r="K31" s="29"/>
      <c r="L31" s="23"/>
      <c r="M31" s="23"/>
      <c r="N31" s="23"/>
      <c r="Q31" s="23"/>
      <c r="R31" s="23"/>
    </row>
    <row r="32" spans="1:18" x14ac:dyDescent="0.25">
      <c r="A32" s="54"/>
      <c r="B32" s="34"/>
      <c r="C32" s="22"/>
      <c r="D32" s="34"/>
      <c r="E32" s="3"/>
      <c r="F32" s="3"/>
      <c r="G32" s="3"/>
      <c r="H32" s="20"/>
      <c r="I32" s="1"/>
      <c r="J32" s="59"/>
      <c r="K32" s="30"/>
      <c r="L32" s="23"/>
      <c r="M32" s="23"/>
      <c r="N32" s="23"/>
      <c r="Q32" s="23"/>
      <c r="R32" s="23"/>
    </row>
    <row r="33" spans="1:18" x14ac:dyDescent="0.25">
      <c r="A33" s="54"/>
      <c r="B33" s="34"/>
      <c r="C33" s="22"/>
      <c r="D33" s="34"/>
      <c r="E33" s="3"/>
      <c r="F33" s="3"/>
      <c r="G33" s="20"/>
      <c r="H33" s="20"/>
      <c r="I33" s="1"/>
      <c r="J33" s="59"/>
      <c r="K33" s="29"/>
      <c r="L33" s="23"/>
      <c r="M33" s="23"/>
      <c r="N33" s="23"/>
      <c r="Q33" s="23"/>
      <c r="R33" s="23"/>
    </row>
    <row r="34" spans="1:18" x14ac:dyDescent="0.25">
      <c r="A34" s="54"/>
      <c r="B34" s="34"/>
      <c r="C34" s="22"/>
      <c r="D34" s="34"/>
      <c r="E34" s="3"/>
      <c r="F34" s="3"/>
      <c r="G34" s="20"/>
      <c r="H34" s="20"/>
      <c r="I34" s="1"/>
      <c r="J34" s="59"/>
      <c r="K34" s="29"/>
      <c r="L34" s="23"/>
      <c r="M34" s="23"/>
      <c r="N34" s="23"/>
      <c r="Q34" s="23"/>
      <c r="R34" s="23"/>
    </row>
    <row r="35" spans="1:18" x14ac:dyDescent="0.25">
      <c r="A35" s="54"/>
      <c r="B35" s="34"/>
      <c r="C35" s="22"/>
      <c r="D35" s="34"/>
      <c r="E35" s="3"/>
      <c r="F35" s="3"/>
      <c r="G35" s="3"/>
      <c r="H35" s="20"/>
      <c r="I35" s="1"/>
      <c r="J35" s="59"/>
      <c r="K35" s="30"/>
      <c r="L35" s="23"/>
      <c r="M35" s="23"/>
      <c r="N35" s="23"/>
      <c r="Q35" s="23"/>
      <c r="R35" s="23"/>
    </row>
    <row r="36" spans="1:18" x14ac:dyDescent="0.25">
      <c r="A36" s="56"/>
      <c r="B36" s="40"/>
      <c r="C36" s="41"/>
      <c r="D36" s="47"/>
      <c r="E36" s="42"/>
      <c r="F36" s="43"/>
      <c r="G36" s="42"/>
      <c r="H36" s="42"/>
      <c r="I36" s="44"/>
      <c r="J36" s="60"/>
      <c r="K36" s="29"/>
      <c r="L36" s="29"/>
      <c r="M36" s="29"/>
      <c r="N36" s="29"/>
      <c r="Q36" s="29"/>
      <c r="R36" s="29"/>
    </row>
    <row r="37" spans="1:18" x14ac:dyDescent="0.25">
      <c r="A37" s="56"/>
      <c r="B37" s="40"/>
      <c r="C37" s="41"/>
      <c r="D37" s="47"/>
      <c r="E37" s="42"/>
      <c r="F37" s="43"/>
      <c r="G37" s="42"/>
      <c r="H37" s="42"/>
      <c r="I37" s="44"/>
      <c r="J37" s="60"/>
      <c r="K37" s="29"/>
      <c r="L37" s="29"/>
      <c r="M37" s="29"/>
      <c r="N37" s="29"/>
      <c r="Q37" s="29"/>
      <c r="R37" s="29"/>
    </row>
    <row r="38" spans="1:18" x14ac:dyDescent="0.25">
      <c r="A38" s="56"/>
      <c r="B38" s="40"/>
      <c r="C38" s="41"/>
      <c r="D38" s="47"/>
      <c r="E38" s="42"/>
      <c r="F38" s="43"/>
      <c r="G38" s="42"/>
      <c r="H38" s="42"/>
      <c r="I38" s="44"/>
      <c r="J38" s="60"/>
      <c r="K38" s="29"/>
      <c r="L38" s="29"/>
      <c r="M38" s="29"/>
      <c r="N38" s="29"/>
      <c r="Q38" s="29"/>
      <c r="R38" s="29"/>
    </row>
    <row r="39" spans="1:18" x14ac:dyDescent="0.25">
      <c r="A39" s="56"/>
      <c r="B39" s="40"/>
      <c r="C39" s="41"/>
      <c r="D39" s="47"/>
      <c r="E39" s="42"/>
      <c r="F39" s="43"/>
      <c r="G39" s="42"/>
      <c r="H39" s="42"/>
      <c r="I39" s="44"/>
      <c r="J39" s="60"/>
      <c r="K39" s="29"/>
      <c r="L39" s="29"/>
      <c r="M39" s="29"/>
      <c r="N39" s="29"/>
      <c r="Q39" s="29"/>
      <c r="R39" s="29"/>
    </row>
    <row r="40" spans="1:18" x14ac:dyDescent="0.25">
      <c r="B40" s="16"/>
      <c r="C40" s="18"/>
      <c r="D40" s="17"/>
      <c r="E40" s="17"/>
      <c r="F40" s="19"/>
      <c r="G40" s="17"/>
      <c r="H40" s="17"/>
      <c r="I40" s="5"/>
      <c r="J40" s="5"/>
      <c r="K40" s="8"/>
    </row>
    <row r="41" spans="1:18" x14ac:dyDescent="0.25">
      <c r="B41" s="16"/>
      <c r="C41" s="18"/>
      <c r="D41" s="17"/>
      <c r="E41" s="17"/>
      <c r="F41" s="19"/>
      <c r="G41" s="17"/>
      <c r="H41" s="17"/>
      <c r="I41" s="5"/>
      <c r="J41" s="5"/>
      <c r="K41" s="8"/>
    </row>
    <row r="42" spans="1:18" x14ac:dyDescent="0.25">
      <c r="B42" s="16"/>
      <c r="C42" s="18"/>
      <c r="D42" s="17"/>
      <c r="E42" s="17"/>
      <c r="F42" s="19"/>
      <c r="G42" s="17"/>
      <c r="H42" s="17"/>
      <c r="I42" s="5"/>
      <c r="J42" s="5"/>
      <c r="K42" s="8"/>
    </row>
    <row r="43" spans="1:18" x14ac:dyDescent="0.25">
      <c r="B43" s="16"/>
      <c r="C43" s="18"/>
      <c r="D43" s="17"/>
      <c r="E43" s="17"/>
      <c r="F43" s="19"/>
      <c r="G43" s="17"/>
      <c r="H43" s="17"/>
      <c r="I43" s="5"/>
      <c r="J43" s="5"/>
      <c r="K43" s="8"/>
    </row>
    <row r="44" spans="1:18" x14ac:dyDescent="0.25">
      <c r="B44" s="16"/>
      <c r="C44" s="18"/>
      <c r="D44" s="17"/>
      <c r="E44" s="17"/>
      <c r="F44" s="19"/>
      <c r="G44" s="17"/>
      <c r="H44" s="17"/>
      <c r="I44" s="5"/>
      <c r="J44" s="5"/>
      <c r="K44" s="8"/>
    </row>
    <row r="45" spans="1:18" x14ac:dyDescent="0.25">
      <c r="B45" s="16"/>
      <c r="C45" s="18"/>
      <c r="D45" s="17"/>
      <c r="E45" s="17"/>
      <c r="F45" s="19"/>
      <c r="G45" s="17"/>
      <c r="H45" s="17"/>
      <c r="I45" s="5"/>
      <c r="J45" s="5"/>
      <c r="K45" s="8"/>
    </row>
    <row r="46" spans="1:18" x14ac:dyDescent="0.25">
      <c r="B46" s="16"/>
      <c r="C46" s="18"/>
      <c r="D46" s="17"/>
      <c r="E46" s="17"/>
      <c r="F46" s="19"/>
      <c r="G46" s="17"/>
      <c r="H46" s="17"/>
      <c r="I46" s="5"/>
      <c r="J46" s="5"/>
      <c r="K46" s="8"/>
    </row>
    <row r="47" spans="1:18" x14ac:dyDescent="0.25">
      <c r="B47" s="16"/>
      <c r="C47" s="18"/>
      <c r="D47" s="17"/>
      <c r="E47" s="17"/>
      <c r="F47" s="19"/>
      <c r="G47" s="17"/>
      <c r="H47" s="17"/>
      <c r="I47" s="5"/>
      <c r="J47" s="5"/>
      <c r="K47" s="8"/>
    </row>
    <row r="48" spans="1:18" x14ac:dyDescent="0.25">
      <c r="B48" s="16"/>
      <c r="C48" s="16"/>
      <c r="D48" s="17"/>
      <c r="E48" s="17"/>
      <c r="F48" s="17"/>
      <c r="G48" s="17"/>
      <c r="H48" s="17"/>
      <c r="I48" s="5"/>
      <c r="J48" s="5"/>
      <c r="K48" s="8"/>
    </row>
    <row r="49" spans="2:11" x14ac:dyDescent="0.25">
      <c r="B49" s="16"/>
      <c r="C49" s="16"/>
      <c r="D49" s="17"/>
      <c r="E49" s="17"/>
      <c r="F49" s="17"/>
      <c r="G49" s="17"/>
      <c r="H49" s="17"/>
      <c r="I49" s="5"/>
      <c r="J49" s="5"/>
      <c r="K49" s="8"/>
    </row>
    <row r="50" spans="2:11" x14ac:dyDescent="0.25">
      <c r="B50" s="16"/>
      <c r="C50" s="16"/>
      <c r="D50" s="17"/>
      <c r="E50" s="17"/>
      <c r="F50" s="17"/>
      <c r="G50" s="17"/>
      <c r="H50" s="17"/>
      <c r="I50" s="5"/>
      <c r="J50" s="5"/>
      <c r="K50" s="8"/>
    </row>
    <row r="51" spans="2:11" x14ac:dyDescent="0.25">
      <c r="B51" s="11"/>
      <c r="C51" s="11"/>
      <c r="D51" s="10"/>
      <c r="E51" s="12"/>
      <c r="F51" s="11"/>
      <c r="G51" s="11"/>
      <c r="H51" s="11"/>
      <c r="I51" s="10"/>
      <c r="J51" s="10"/>
      <c r="K51" s="8"/>
    </row>
    <row r="52" spans="2:11" x14ac:dyDescent="0.25">
      <c r="B52" s="11"/>
      <c r="C52" s="11"/>
      <c r="D52" s="10"/>
      <c r="E52" s="12"/>
      <c r="F52" s="11"/>
      <c r="G52" s="11"/>
      <c r="H52" s="11"/>
      <c r="I52" s="10"/>
      <c r="J52" s="10"/>
      <c r="K52" s="8"/>
    </row>
    <row r="53" spans="2:11" x14ac:dyDescent="0.25">
      <c r="B53" s="11"/>
      <c r="C53" s="11"/>
      <c r="D53" s="10"/>
      <c r="E53" s="12"/>
      <c r="F53" s="11"/>
      <c r="G53" s="11"/>
      <c r="H53" s="11"/>
      <c r="I53" s="10"/>
      <c r="J53" s="10"/>
      <c r="K53" s="8"/>
    </row>
    <row r="54" spans="2:11" x14ac:dyDescent="0.25">
      <c r="K54" s="8"/>
    </row>
    <row r="55" spans="2:11" x14ac:dyDescent="0.25">
      <c r="K55" s="8"/>
    </row>
    <row r="59" spans="2:11" x14ac:dyDescent="0.25">
      <c r="H59" s="7" t="str">
        <f t="shared" ref="H59:H69" si="0">IF(G59="divers","donnez des précisions !",IF(G59="resto bar accompagné","Nom des invités ou Initiales Ishida ?",""))</f>
        <v/>
      </c>
    </row>
    <row r="60" spans="2:11" x14ac:dyDescent="0.25">
      <c r="H60" s="7" t="str">
        <f t="shared" si="0"/>
        <v/>
      </c>
    </row>
    <row r="61" spans="2:11" x14ac:dyDescent="0.25">
      <c r="H61" s="7" t="str">
        <f t="shared" si="0"/>
        <v/>
      </c>
    </row>
    <row r="62" spans="2:11" x14ac:dyDescent="0.25">
      <c r="H62" s="7" t="str">
        <f t="shared" si="0"/>
        <v/>
      </c>
    </row>
    <row r="63" spans="2:11" x14ac:dyDescent="0.25">
      <c r="H63" s="7" t="str">
        <f t="shared" si="0"/>
        <v/>
      </c>
    </row>
    <row r="64" spans="2:11" x14ac:dyDescent="0.25">
      <c r="H64" s="7" t="str">
        <f t="shared" si="0"/>
        <v/>
      </c>
    </row>
    <row r="65" spans="8:8" x14ac:dyDescent="0.25">
      <c r="H65" s="7" t="str">
        <f t="shared" si="0"/>
        <v/>
      </c>
    </row>
    <row r="66" spans="8:8" x14ac:dyDescent="0.25">
      <c r="H66" s="7" t="str">
        <f t="shared" si="0"/>
        <v/>
      </c>
    </row>
    <row r="67" spans="8:8" x14ac:dyDescent="0.25">
      <c r="H67" s="7" t="str">
        <f t="shared" si="0"/>
        <v/>
      </c>
    </row>
    <row r="68" spans="8:8" x14ac:dyDescent="0.25">
      <c r="H68" s="7" t="str">
        <f t="shared" si="0"/>
        <v/>
      </c>
    </row>
    <row r="69" spans="8:8" x14ac:dyDescent="0.25">
      <c r="H69" s="7" t="str">
        <f t="shared" si="0"/>
        <v/>
      </c>
    </row>
    <row r="70" spans="8:8" x14ac:dyDescent="0.25">
      <c r="H70" s="7" t="str">
        <f t="shared" ref="H70:H123" si="1">IF(G70="divers","donnez des précisions !",IF(G70="resto bar accompagné","Nom des invités ou Initiales Ishida ?",""))</f>
        <v/>
      </c>
    </row>
    <row r="71" spans="8:8" x14ac:dyDescent="0.25">
      <c r="H71" s="7" t="str">
        <f t="shared" si="1"/>
        <v/>
      </c>
    </row>
    <row r="72" spans="8:8" x14ac:dyDescent="0.25">
      <c r="H72" s="7" t="str">
        <f t="shared" si="1"/>
        <v/>
      </c>
    </row>
    <row r="73" spans="8:8" x14ac:dyDescent="0.25">
      <c r="H73" s="7" t="str">
        <f t="shared" si="1"/>
        <v/>
      </c>
    </row>
    <row r="74" spans="8:8" x14ac:dyDescent="0.25">
      <c r="H74" s="7" t="str">
        <f t="shared" si="1"/>
        <v/>
      </c>
    </row>
    <row r="75" spans="8:8" x14ac:dyDescent="0.25">
      <c r="H75" s="7" t="str">
        <f t="shared" si="1"/>
        <v/>
      </c>
    </row>
    <row r="76" spans="8:8" x14ac:dyDescent="0.25">
      <c r="H76" s="7" t="str">
        <f t="shared" si="1"/>
        <v/>
      </c>
    </row>
    <row r="77" spans="8:8" x14ac:dyDescent="0.25">
      <c r="H77" s="7" t="str">
        <f t="shared" si="1"/>
        <v/>
      </c>
    </row>
    <row r="78" spans="8:8" x14ac:dyDescent="0.25">
      <c r="H78" s="7" t="str">
        <f t="shared" si="1"/>
        <v/>
      </c>
    </row>
    <row r="79" spans="8:8" x14ac:dyDescent="0.25">
      <c r="H79" s="7" t="str">
        <f t="shared" si="1"/>
        <v/>
      </c>
    </row>
    <row r="80" spans="8:8" x14ac:dyDescent="0.25">
      <c r="H80" s="7" t="str">
        <f t="shared" si="1"/>
        <v/>
      </c>
    </row>
    <row r="81" spans="8:8" x14ac:dyDescent="0.25">
      <c r="H81" s="7" t="str">
        <f t="shared" si="1"/>
        <v/>
      </c>
    </row>
    <row r="82" spans="8:8" x14ac:dyDescent="0.25">
      <c r="H82" s="7" t="str">
        <f t="shared" si="1"/>
        <v/>
      </c>
    </row>
    <row r="83" spans="8:8" x14ac:dyDescent="0.25">
      <c r="H83" s="7" t="str">
        <f t="shared" si="1"/>
        <v/>
      </c>
    </row>
    <row r="84" spans="8:8" x14ac:dyDescent="0.25">
      <c r="H84" s="7" t="str">
        <f t="shared" si="1"/>
        <v/>
      </c>
    </row>
    <row r="85" spans="8:8" x14ac:dyDescent="0.25">
      <c r="H85" s="7" t="str">
        <f t="shared" si="1"/>
        <v/>
      </c>
    </row>
    <row r="86" spans="8:8" x14ac:dyDescent="0.25">
      <c r="H86" s="7" t="str">
        <f t="shared" si="1"/>
        <v/>
      </c>
    </row>
    <row r="87" spans="8:8" x14ac:dyDescent="0.25">
      <c r="H87" s="7" t="str">
        <f t="shared" si="1"/>
        <v/>
      </c>
    </row>
    <row r="88" spans="8:8" x14ac:dyDescent="0.25">
      <c r="H88" s="7" t="str">
        <f t="shared" si="1"/>
        <v/>
      </c>
    </row>
    <row r="89" spans="8:8" x14ac:dyDescent="0.25">
      <c r="H89" s="7" t="str">
        <f t="shared" si="1"/>
        <v/>
      </c>
    </row>
    <row r="90" spans="8:8" x14ac:dyDescent="0.25">
      <c r="H90" s="7" t="str">
        <f t="shared" si="1"/>
        <v/>
      </c>
    </row>
    <row r="91" spans="8:8" x14ac:dyDescent="0.25">
      <c r="H91" s="7" t="str">
        <f t="shared" si="1"/>
        <v/>
      </c>
    </row>
    <row r="92" spans="8:8" x14ac:dyDescent="0.25">
      <c r="H92" s="7" t="str">
        <f t="shared" si="1"/>
        <v/>
      </c>
    </row>
    <row r="93" spans="8:8" x14ac:dyDescent="0.25">
      <c r="H93" s="7" t="str">
        <f t="shared" si="1"/>
        <v/>
      </c>
    </row>
    <row r="94" spans="8:8" x14ac:dyDescent="0.25">
      <c r="H94" s="7" t="str">
        <f t="shared" si="1"/>
        <v/>
      </c>
    </row>
    <row r="95" spans="8:8" x14ac:dyDescent="0.25">
      <c r="H95" s="7" t="str">
        <f t="shared" si="1"/>
        <v/>
      </c>
    </row>
    <row r="96" spans="8:8" x14ac:dyDescent="0.25">
      <c r="H96" s="7" t="str">
        <f t="shared" si="1"/>
        <v/>
      </c>
    </row>
    <row r="97" spans="8:8" x14ac:dyDescent="0.25">
      <c r="H97" s="7" t="str">
        <f t="shared" si="1"/>
        <v/>
      </c>
    </row>
    <row r="98" spans="8:8" x14ac:dyDescent="0.25">
      <c r="H98" s="7" t="str">
        <f t="shared" si="1"/>
        <v/>
      </c>
    </row>
    <row r="99" spans="8:8" x14ac:dyDescent="0.25">
      <c r="H99" s="7" t="str">
        <f t="shared" si="1"/>
        <v/>
      </c>
    </row>
    <row r="100" spans="8:8" x14ac:dyDescent="0.25">
      <c r="H100" s="7" t="str">
        <f t="shared" si="1"/>
        <v/>
      </c>
    </row>
    <row r="101" spans="8:8" x14ac:dyDescent="0.25">
      <c r="H101" s="7" t="str">
        <f t="shared" si="1"/>
        <v/>
      </c>
    </row>
    <row r="102" spans="8:8" x14ac:dyDescent="0.25">
      <c r="H102" s="7" t="str">
        <f t="shared" si="1"/>
        <v/>
      </c>
    </row>
    <row r="103" spans="8:8" x14ac:dyDescent="0.25">
      <c r="H103" s="7" t="str">
        <f t="shared" si="1"/>
        <v/>
      </c>
    </row>
    <row r="104" spans="8:8" x14ac:dyDescent="0.25">
      <c r="H104" s="7" t="str">
        <f t="shared" si="1"/>
        <v/>
      </c>
    </row>
    <row r="105" spans="8:8" x14ac:dyDescent="0.25">
      <c r="H105" s="7" t="str">
        <f t="shared" si="1"/>
        <v/>
      </c>
    </row>
    <row r="106" spans="8:8" x14ac:dyDescent="0.25">
      <c r="H106" s="7" t="str">
        <f t="shared" si="1"/>
        <v/>
      </c>
    </row>
    <row r="107" spans="8:8" x14ac:dyDescent="0.25">
      <c r="H107" s="7" t="str">
        <f t="shared" si="1"/>
        <v/>
      </c>
    </row>
    <row r="108" spans="8:8" x14ac:dyDescent="0.25">
      <c r="H108" s="7" t="str">
        <f t="shared" si="1"/>
        <v/>
      </c>
    </row>
    <row r="109" spans="8:8" x14ac:dyDescent="0.25">
      <c r="H109" s="7" t="str">
        <f t="shared" si="1"/>
        <v/>
      </c>
    </row>
    <row r="110" spans="8:8" x14ac:dyDescent="0.25">
      <c r="H110" s="7" t="str">
        <f t="shared" si="1"/>
        <v/>
      </c>
    </row>
    <row r="111" spans="8:8" x14ac:dyDescent="0.25">
      <c r="H111" s="7" t="str">
        <f t="shared" si="1"/>
        <v/>
      </c>
    </row>
    <row r="112" spans="8:8" x14ac:dyDescent="0.25">
      <c r="H112" s="7" t="str">
        <f t="shared" si="1"/>
        <v/>
      </c>
    </row>
    <row r="113" spans="8:8" x14ac:dyDescent="0.25">
      <c r="H113" s="7" t="str">
        <f t="shared" si="1"/>
        <v/>
      </c>
    </row>
    <row r="114" spans="8:8" x14ac:dyDescent="0.25">
      <c r="H114" s="7" t="str">
        <f t="shared" si="1"/>
        <v/>
      </c>
    </row>
    <row r="115" spans="8:8" x14ac:dyDescent="0.25">
      <c r="H115" s="7" t="str">
        <f t="shared" si="1"/>
        <v/>
      </c>
    </row>
    <row r="116" spans="8:8" x14ac:dyDescent="0.25">
      <c r="H116" s="7" t="str">
        <f t="shared" si="1"/>
        <v/>
      </c>
    </row>
    <row r="117" spans="8:8" x14ac:dyDescent="0.25">
      <c r="H117" s="7" t="str">
        <f t="shared" si="1"/>
        <v/>
      </c>
    </row>
    <row r="118" spans="8:8" x14ac:dyDescent="0.25">
      <c r="H118" s="7" t="str">
        <f t="shared" si="1"/>
        <v/>
      </c>
    </row>
    <row r="119" spans="8:8" x14ac:dyDescent="0.25">
      <c r="H119" s="7" t="str">
        <f t="shared" si="1"/>
        <v/>
      </c>
    </row>
    <row r="120" spans="8:8" x14ac:dyDescent="0.25">
      <c r="H120" s="7" t="str">
        <f t="shared" si="1"/>
        <v/>
      </c>
    </row>
    <row r="121" spans="8:8" x14ac:dyDescent="0.25">
      <c r="H121" s="7" t="str">
        <f t="shared" si="1"/>
        <v/>
      </c>
    </row>
    <row r="122" spans="8:8" x14ac:dyDescent="0.25">
      <c r="H122" s="7" t="str">
        <f t="shared" si="1"/>
        <v/>
      </c>
    </row>
    <row r="123" spans="8:8" x14ac:dyDescent="0.25">
      <c r="H123" s="7" t="str">
        <f t="shared" si="1"/>
        <v/>
      </c>
    </row>
  </sheetData>
  <phoneticPr fontId="2" type="noConversion"/>
  <conditionalFormatting sqref="A6:D10 I6:J10">
    <cfRule type="expression" dxfId="27232" priority="21">
      <formula>$P$2=ROW()</formula>
    </cfRule>
  </conditionalFormatting>
  <conditionalFormatting sqref="H7:H10">
    <cfRule type="expression" dxfId="27231" priority="6">
      <formula>#REF!=ROW()</formula>
    </cfRule>
  </conditionalFormatting>
  <conditionalFormatting sqref="H6">
    <cfRule type="expression" dxfId="27230" priority="5">
      <formula>#REF!=ROW()</formula>
    </cfRule>
  </conditionalFormatting>
  <conditionalFormatting sqref="E6:G10">
    <cfRule type="expression" dxfId="27229" priority="1">
      <formula>#REF!=ROW()</formula>
    </cfRule>
  </conditionalFormatting>
  <dataValidations count="2">
    <dataValidation type="list" allowBlank="1" showInputMessage="1" showErrorMessage="1" sqref="G19:G78" xr:uid="{00000000-0002-0000-0100-000000000000}">
      <formula1>$P$1:$P$7</formula1>
    </dataValidation>
    <dataValidation type="list" allowBlank="1" showInputMessage="1" showErrorMessage="1" sqref="G6:G10" xr:uid="{76AEA505-FE4E-4821-BBF7-819500628BB9}">
      <formula1>$O$1:$O$6</formula1>
    </dataValidation>
  </dataValidation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187" r:id="rId4" name="Label8">
          <controlPr defaultSize="0" autoFill="0" autoLine="0" r:id="rId5">
            <anchor moveWithCells="1">
              <from>
                <xdr:col>7</xdr:col>
                <xdr:colOff>819150</xdr:colOff>
                <xdr:row>0</xdr:row>
                <xdr:rowOff>38100</xdr:rowOff>
              </from>
              <to>
                <xdr:col>7</xdr:col>
                <xdr:colOff>1209675</xdr:colOff>
                <xdr:row>1</xdr:row>
                <xdr:rowOff>0</xdr:rowOff>
              </to>
            </anchor>
          </controlPr>
        </control>
      </mc:Choice>
      <mc:Fallback>
        <control shapeId="3187" r:id="rId4" name="Label8"/>
      </mc:Fallback>
    </mc:AlternateContent>
    <mc:AlternateContent xmlns:mc="http://schemas.openxmlformats.org/markup-compatibility/2006">
      <mc:Choice Requires="x14">
        <control shapeId="3185" r:id="rId6" name="CommandButton_enregistrer">
          <controlPr defaultSize="0" autoLine="0" r:id="rId7">
            <anchor moveWithCells="1">
              <from>
                <xdr:col>5</xdr:col>
                <xdr:colOff>542925</xdr:colOff>
                <xdr:row>10</xdr:row>
                <xdr:rowOff>228600</xdr:rowOff>
              </from>
              <to>
                <xdr:col>7</xdr:col>
                <xdr:colOff>933450</xdr:colOff>
                <xdr:row>12</xdr:row>
                <xdr:rowOff>200025</xdr:rowOff>
              </to>
            </anchor>
          </controlPr>
        </control>
      </mc:Choice>
      <mc:Fallback>
        <control shapeId="3185" r:id="rId6" name="CommandButton_enregistrer"/>
      </mc:Fallback>
    </mc:AlternateContent>
    <mc:AlternateContent xmlns:mc="http://schemas.openxmlformats.org/markup-compatibility/2006">
      <mc:Choice Requires="x14">
        <control shapeId="3134" r:id="rId8" name="SpinButton_lignes">
          <controlPr defaultSize="0" autoLine="0" r:id="rId9">
            <anchor moveWithCells="1">
              <from>
                <xdr:col>9</xdr:col>
                <xdr:colOff>419100</xdr:colOff>
                <xdr:row>5</xdr:row>
                <xdr:rowOff>38100</xdr:rowOff>
              </from>
              <to>
                <xdr:col>10</xdr:col>
                <xdr:colOff>38100</xdr:colOff>
                <xdr:row>10</xdr:row>
                <xdr:rowOff>38100</xdr:rowOff>
              </to>
            </anchor>
          </controlPr>
        </control>
      </mc:Choice>
      <mc:Fallback>
        <control shapeId="3134" r:id="rId8" name="SpinButton_lignes"/>
      </mc:Fallback>
    </mc:AlternateContent>
    <mc:AlternateContent xmlns:mc="http://schemas.openxmlformats.org/markup-compatibility/2006">
      <mc:Choice Requires="x14">
        <control shapeId="3120" r:id="rId10" name="Label7">
          <controlPr defaultSize="0" autoLine="0" r:id="rId11">
            <anchor moveWithCells="1">
              <from>
                <xdr:col>7</xdr:col>
                <xdr:colOff>57150</xdr:colOff>
                <xdr:row>2</xdr:row>
                <xdr:rowOff>228600</xdr:rowOff>
              </from>
              <to>
                <xdr:col>7</xdr:col>
                <xdr:colOff>561975</xdr:colOff>
                <xdr:row>3</xdr:row>
                <xdr:rowOff>161925</xdr:rowOff>
              </to>
            </anchor>
          </controlPr>
        </control>
      </mc:Choice>
      <mc:Fallback>
        <control shapeId="3120" r:id="rId10" name="Label7"/>
      </mc:Fallback>
    </mc:AlternateContent>
    <mc:AlternateContent xmlns:mc="http://schemas.openxmlformats.org/markup-compatibility/2006">
      <mc:Choice Requires="x14">
        <control shapeId="3117" r:id="rId12" name="TextBoxTotal1">
          <controlPr defaultSize="0" autoLine="0" r:id="rId13">
            <anchor moveWithCells="1">
              <from>
                <xdr:col>6</xdr:col>
                <xdr:colOff>647700</xdr:colOff>
                <xdr:row>2</xdr:row>
                <xdr:rowOff>247650</xdr:rowOff>
              </from>
              <to>
                <xdr:col>6</xdr:col>
                <xdr:colOff>1123950</xdr:colOff>
                <xdr:row>3</xdr:row>
                <xdr:rowOff>180975</xdr:rowOff>
              </to>
            </anchor>
          </controlPr>
        </control>
      </mc:Choice>
      <mc:Fallback>
        <control shapeId="3117" r:id="rId12" name="TextBoxTotal1"/>
      </mc:Fallback>
    </mc:AlternateContent>
    <mc:AlternateContent xmlns:mc="http://schemas.openxmlformats.org/markup-compatibility/2006">
      <mc:Choice Requires="x14">
        <control shapeId="3116" r:id="rId14" name="TextBoxTotal2">
          <controlPr defaultSize="0" autoLine="0" r:id="rId15">
            <anchor moveWithCells="1">
              <from>
                <xdr:col>7</xdr:col>
                <xdr:colOff>771525</xdr:colOff>
                <xdr:row>2</xdr:row>
                <xdr:rowOff>228600</xdr:rowOff>
              </from>
              <to>
                <xdr:col>7</xdr:col>
                <xdr:colOff>1247775</xdr:colOff>
                <xdr:row>3</xdr:row>
                <xdr:rowOff>190500</xdr:rowOff>
              </to>
            </anchor>
          </controlPr>
        </control>
      </mc:Choice>
      <mc:Fallback>
        <control shapeId="3116" r:id="rId14" name="TextBoxTotal2"/>
      </mc:Fallback>
    </mc:AlternateContent>
    <mc:AlternateContent xmlns:mc="http://schemas.openxmlformats.org/markup-compatibility/2006">
      <mc:Choice Requires="x14">
        <control shapeId="3114" r:id="rId16" name="Label_total">
          <controlPr defaultSize="0" autoLine="0" r:id="rId17">
            <anchor moveWithCells="1">
              <from>
                <xdr:col>5</xdr:col>
                <xdr:colOff>228600</xdr:colOff>
                <xdr:row>2</xdr:row>
                <xdr:rowOff>247650</xdr:rowOff>
              </from>
              <to>
                <xdr:col>6</xdr:col>
                <xdr:colOff>133350</xdr:colOff>
                <xdr:row>3</xdr:row>
                <xdr:rowOff>152400</xdr:rowOff>
              </to>
            </anchor>
          </controlPr>
        </control>
      </mc:Choice>
      <mc:Fallback>
        <control shapeId="3114" r:id="rId16" name="Label_total"/>
      </mc:Fallback>
    </mc:AlternateContent>
    <mc:AlternateContent xmlns:mc="http://schemas.openxmlformats.org/markup-compatibility/2006">
      <mc:Choice Requires="x14">
        <control shapeId="3111" r:id="rId18" name="Label6">
          <controlPr defaultSize="0" autoFill="0" autoLine="0" r:id="rId19">
            <anchor moveWithCells="1">
              <from>
                <xdr:col>6</xdr:col>
                <xdr:colOff>342900</xdr:colOff>
                <xdr:row>0</xdr:row>
                <xdr:rowOff>38100</xdr:rowOff>
              </from>
              <to>
                <xdr:col>6</xdr:col>
                <xdr:colOff>1352550</xdr:colOff>
                <xdr:row>1</xdr:row>
                <xdr:rowOff>0</xdr:rowOff>
              </to>
            </anchor>
          </controlPr>
        </control>
      </mc:Choice>
      <mc:Fallback>
        <control shapeId="3111" r:id="rId18" name="Label6"/>
      </mc:Fallback>
    </mc:AlternateContent>
    <mc:AlternateContent xmlns:mc="http://schemas.openxmlformats.org/markup-compatibility/2006">
      <mc:Choice Requires="x14">
        <control shapeId="3110" r:id="rId20" name="TextBoxGazole">
          <controlPr defaultSize="0" autoLine="0" autoPict="0" r:id="rId21">
            <anchor moveWithCells="1">
              <from>
                <xdr:col>7</xdr:col>
                <xdr:colOff>1914525</xdr:colOff>
                <xdr:row>2</xdr:row>
                <xdr:rowOff>104775</xdr:rowOff>
              </from>
              <to>
                <xdr:col>7</xdr:col>
                <xdr:colOff>2552700</xdr:colOff>
                <xdr:row>3</xdr:row>
                <xdr:rowOff>85725</xdr:rowOff>
              </to>
            </anchor>
          </controlPr>
        </control>
      </mc:Choice>
      <mc:Fallback>
        <control shapeId="3110" r:id="rId20" name="TextBoxGazole"/>
      </mc:Fallback>
    </mc:AlternateContent>
    <mc:AlternateContent xmlns:mc="http://schemas.openxmlformats.org/markup-compatibility/2006">
      <mc:Choice Requires="x14">
        <control shapeId="3109" r:id="rId22" name="Label5">
          <controlPr defaultSize="0" autoLine="0" r:id="rId23">
            <anchor moveWithCells="1">
              <from>
                <xdr:col>7</xdr:col>
                <xdr:colOff>1771650</xdr:colOff>
                <xdr:row>1</xdr:row>
                <xdr:rowOff>38100</xdr:rowOff>
              </from>
              <to>
                <xdr:col>7</xdr:col>
                <xdr:colOff>2762250</xdr:colOff>
                <xdr:row>1</xdr:row>
                <xdr:rowOff>257175</xdr:rowOff>
              </to>
            </anchor>
          </controlPr>
        </control>
      </mc:Choice>
      <mc:Fallback>
        <control shapeId="3109" r:id="rId22" name="Label5"/>
      </mc:Fallback>
    </mc:AlternateContent>
    <mc:AlternateContent xmlns:mc="http://schemas.openxmlformats.org/markup-compatibility/2006">
      <mc:Choice Requires="x14">
        <control shapeId="3108" r:id="rId24" name="Label4">
          <controlPr defaultSize="0" autoLine="0" r:id="rId25">
            <anchor moveWithCells="1">
              <from>
                <xdr:col>7</xdr:col>
                <xdr:colOff>28575</xdr:colOff>
                <xdr:row>1</xdr:row>
                <xdr:rowOff>276225</xdr:rowOff>
              </from>
              <to>
                <xdr:col>7</xdr:col>
                <xdr:colOff>733425</xdr:colOff>
                <xdr:row>2</xdr:row>
                <xdr:rowOff>209550</xdr:rowOff>
              </to>
            </anchor>
          </controlPr>
        </control>
      </mc:Choice>
      <mc:Fallback>
        <control shapeId="3108" r:id="rId24" name="Label4"/>
      </mc:Fallback>
    </mc:AlternateContent>
    <mc:AlternateContent xmlns:mc="http://schemas.openxmlformats.org/markup-compatibility/2006">
      <mc:Choice Requires="x14">
        <control shapeId="3107" r:id="rId26" name="Label3">
          <controlPr defaultSize="0" autoLine="0" r:id="rId27">
            <anchor moveWithCells="1">
              <from>
                <xdr:col>7</xdr:col>
                <xdr:colOff>47625</xdr:colOff>
                <xdr:row>1</xdr:row>
                <xdr:rowOff>47625</xdr:rowOff>
              </from>
              <to>
                <xdr:col>7</xdr:col>
                <xdr:colOff>571500</xdr:colOff>
                <xdr:row>1</xdr:row>
                <xdr:rowOff>238125</xdr:rowOff>
              </to>
            </anchor>
          </controlPr>
        </control>
      </mc:Choice>
      <mc:Fallback>
        <control shapeId="3107" r:id="rId26" name="Label3"/>
      </mc:Fallback>
    </mc:AlternateContent>
    <mc:AlternateContent xmlns:mc="http://schemas.openxmlformats.org/markup-compatibility/2006">
      <mc:Choice Requires="x14">
        <control shapeId="3105" r:id="rId28" name="Label2">
          <controlPr defaultSize="0" autoLine="0" r:id="rId29">
            <anchor moveWithCells="1">
              <from>
                <xdr:col>5</xdr:col>
                <xdr:colOff>209550</xdr:colOff>
                <xdr:row>2</xdr:row>
                <xdr:rowOff>0</xdr:rowOff>
              </from>
              <to>
                <xdr:col>6</xdr:col>
                <xdr:colOff>542925</xdr:colOff>
                <xdr:row>2</xdr:row>
                <xdr:rowOff>219075</xdr:rowOff>
              </to>
            </anchor>
          </controlPr>
        </control>
      </mc:Choice>
      <mc:Fallback>
        <control shapeId="3105" r:id="rId28" name="Label2"/>
      </mc:Fallback>
    </mc:AlternateContent>
    <mc:AlternateContent xmlns:mc="http://schemas.openxmlformats.org/markup-compatibility/2006">
      <mc:Choice Requires="x14">
        <control shapeId="3103" r:id="rId30" name="Label1">
          <controlPr defaultSize="0" autoLine="0" r:id="rId31">
            <anchor moveWithCells="1">
              <from>
                <xdr:col>5</xdr:col>
                <xdr:colOff>209550</xdr:colOff>
                <xdr:row>1</xdr:row>
                <xdr:rowOff>0</xdr:rowOff>
              </from>
              <to>
                <xdr:col>6</xdr:col>
                <xdr:colOff>581025</xdr:colOff>
                <xdr:row>1</xdr:row>
                <xdr:rowOff>238125</xdr:rowOff>
              </to>
            </anchor>
          </controlPr>
        </control>
      </mc:Choice>
      <mc:Fallback>
        <control shapeId="3103" r:id="rId30" name="Label1"/>
      </mc:Fallback>
    </mc:AlternateContent>
    <mc:AlternateContent xmlns:mc="http://schemas.openxmlformats.org/markup-compatibility/2006">
      <mc:Choice Requires="x14">
        <control shapeId="3099" r:id="rId32" name="TextBoxKmsTrav">
          <controlPr defaultSize="0" autoLine="0" r:id="rId33">
            <anchor moveWithCells="1">
              <from>
                <xdr:col>7</xdr:col>
                <xdr:colOff>762000</xdr:colOff>
                <xdr:row>1</xdr:row>
                <xdr:rowOff>0</xdr:rowOff>
              </from>
              <to>
                <xdr:col>7</xdr:col>
                <xdr:colOff>1228725</xdr:colOff>
                <xdr:row>1</xdr:row>
                <xdr:rowOff>247650</xdr:rowOff>
              </to>
            </anchor>
          </controlPr>
        </control>
      </mc:Choice>
      <mc:Fallback>
        <control shapeId="3099" r:id="rId32" name="TextBoxKmsTrav"/>
      </mc:Fallback>
    </mc:AlternateContent>
    <mc:AlternateContent xmlns:mc="http://schemas.openxmlformats.org/markup-compatibility/2006">
      <mc:Choice Requires="x14">
        <control shapeId="3098" r:id="rId34" name="TextBoxKmsPerso">
          <controlPr defaultSize="0" autoLine="0" r:id="rId35">
            <anchor moveWithCells="1">
              <from>
                <xdr:col>7</xdr:col>
                <xdr:colOff>771525</xdr:colOff>
                <xdr:row>2</xdr:row>
                <xdr:rowOff>0</xdr:rowOff>
              </from>
              <to>
                <xdr:col>7</xdr:col>
                <xdr:colOff>1238250</xdr:colOff>
                <xdr:row>2</xdr:row>
                <xdr:rowOff>228600</xdr:rowOff>
              </to>
            </anchor>
          </controlPr>
        </control>
      </mc:Choice>
      <mc:Fallback>
        <control shapeId="3098" r:id="rId34" name="TextBoxKmsPerso"/>
      </mc:Fallback>
    </mc:AlternateContent>
    <mc:AlternateContent xmlns:mc="http://schemas.openxmlformats.org/markup-compatibility/2006">
      <mc:Choice Requires="x14">
        <control shapeId="3096" r:id="rId36" name="TextBoxCptKms2">
          <controlPr locked="0" defaultSize="0" autoLine="0" r:id="rId37">
            <anchor moveWithCells="1">
              <from>
                <xdr:col>6</xdr:col>
                <xdr:colOff>647700</xdr:colOff>
                <xdr:row>1</xdr:row>
                <xdr:rowOff>276225</xdr:rowOff>
              </from>
              <to>
                <xdr:col>6</xdr:col>
                <xdr:colOff>1133475</xdr:colOff>
                <xdr:row>2</xdr:row>
                <xdr:rowOff>209550</xdr:rowOff>
              </to>
            </anchor>
          </controlPr>
        </control>
      </mc:Choice>
      <mc:Fallback>
        <control shapeId="3096" r:id="rId36" name="TextBoxCptKms2"/>
      </mc:Fallback>
    </mc:AlternateContent>
    <mc:AlternateContent xmlns:mc="http://schemas.openxmlformats.org/markup-compatibility/2006">
      <mc:Choice Requires="x14">
        <control shapeId="3095" r:id="rId38" name="TextBoxCptKms1">
          <controlPr defaultSize="0" autoLine="0" r:id="rId39">
            <anchor moveWithCells="1">
              <from>
                <xdr:col>6</xdr:col>
                <xdr:colOff>647700</xdr:colOff>
                <xdr:row>1</xdr:row>
                <xdr:rowOff>0</xdr:rowOff>
              </from>
              <to>
                <xdr:col>6</xdr:col>
                <xdr:colOff>1143000</xdr:colOff>
                <xdr:row>1</xdr:row>
                <xdr:rowOff>247650</xdr:rowOff>
              </to>
            </anchor>
          </controlPr>
        </control>
      </mc:Choice>
      <mc:Fallback>
        <control shapeId="3095" r:id="rId38" name="TextBoxCptKms1"/>
      </mc:Fallback>
    </mc:AlternateContent>
    <mc:AlternateContent xmlns:mc="http://schemas.openxmlformats.org/markup-compatibility/2006">
      <mc:Choice Requires="x14">
        <control shapeId="3082" r:id="rId40" name="Bouton_inserer">
          <controlPr defaultSize="0" print="0" autoFill="0" autoPict="0" macro="[0]!inserer_ligne">
            <anchor moveWithCells="1" sizeWithCells="1">
              <from>
                <xdr:col>3</xdr:col>
                <xdr:colOff>104775</xdr:colOff>
                <xdr:row>11</xdr:row>
                <xdr:rowOff>38100</xdr:rowOff>
              </from>
              <to>
                <xdr:col>4</xdr:col>
                <xdr:colOff>485775</xdr:colOff>
                <xdr:row>12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1" r:id="rId41" name="Button 10">
          <controlPr defaultSize="0" print="0" autoFill="0" autoPict="0" macro="[0]!Feuil1.ouvreUF">
            <anchor moveWithCells="1" sizeWithCells="1">
              <from>
                <xdr:col>8</xdr:col>
                <xdr:colOff>238125</xdr:colOff>
                <xdr:row>10</xdr:row>
                <xdr:rowOff>190500</xdr:rowOff>
              </from>
              <to>
                <xdr:col>10</xdr:col>
                <xdr:colOff>76200</xdr:colOff>
                <xdr:row>12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88" r:id="rId42" name="Bouton_supprimer">
          <controlPr defaultSize="0" print="0" autoFill="0" autoPict="0" macro="[0]!supprimer_ligne">
            <anchor moveWithCells="1" sizeWithCells="1">
              <from>
                <xdr:col>8</xdr:col>
                <xdr:colOff>219075</xdr:colOff>
                <xdr:row>12</xdr:row>
                <xdr:rowOff>209550</xdr:rowOff>
              </from>
              <to>
                <xdr:col>10</xdr:col>
                <xdr:colOff>85725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07" r:id="rId43" name="Button 135">
          <controlPr defaultSize="0" print="0" autoFill="0" autoPict="0" macro="[0]!TCD_2">
            <anchor moveWithCells="1" sizeWithCells="1">
              <from>
                <xdr:col>8</xdr:col>
                <xdr:colOff>333375</xdr:colOff>
                <xdr:row>0</xdr:row>
                <xdr:rowOff>152400</xdr:rowOff>
              </from>
              <to>
                <xdr:col>9</xdr:col>
                <xdr:colOff>542925</xdr:colOff>
                <xdr:row>2</xdr:row>
                <xdr:rowOff>123825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8C46C-46EF-4805-8DA7-6DB67D9878D7}">
  <sheetPr codeName="Feuil4"/>
  <dimension ref="A1:O66"/>
  <sheetViews>
    <sheetView showGridLines="0" workbookViewId="0">
      <selection activeCell="N8" sqref="N8"/>
    </sheetView>
  </sheetViews>
  <sheetFormatPr baseColWidth="10" defaultRowHeight="15" x14ac:dyDescent="0.25"/>
  <cols>
    <col min="1" max="1" width="3.28515625" bestFit="1" customWidth="1"/>
    <col min="2" max="2" width="5.140625" bestFit="1" customWidth="1"/>
    <col min="3" max="3" width="11.28515625" bestFit="1" customWidth="1"/>
    <col min="4" max="4" width="22.85546875" bestFit="1" customWidth="1"/>
    <col min="5" max="5" width="14.85546875" customWidth="1"/>
    <col min="6" max="6" width="6.140625" bestFit="1" customWidth="1"/>
    <col min="7" max="7" width="22.42578125" bestFit="1" customWidth="1"/>
    <col min="8" max="8" width="32.140625" customWidth="1"/>
    <col min="9" max="9" width="9.7109375" bestFit="1" customWidth="1"/>
    <col min="10" max="10" width="12.42578125" style="145" customWidth="1"/>
    <col min="11" max="11" width="9.140625" customWidth="1"/>
    <col min="12" max="12" width="7" customWidth="1"/>
    <col min="13" max="14" width="7.42578125" customWidth="1"/>
    <col min="15" max="15" width="8.7109375" customWidth="1"/>
  </cols>
  <sheetData>
    <row r="1" spans="1:15" ht="32.25" customHeight="1" x14ac:dyDescent="0.25">
      <c r="A1" s="116" t="s">
        <v>106</v>
      </c>
      <c r="B1" s="116" t="s">
        <v>7</v>
      </c>
      <c r="C1" s="117" t="s">
        <v>2</v>
      </c>
      <c r="D1" s="116" t="s">
        <v>14</v>
      </c>
      <c r="E1" s="116" t="s">
        <v>3</v>
      </c>
      <c r="F1" s="116" t="s">
        <v>1</v>
      </c>
      <c r="G1" s="116" t="s">
        <v>13</v>
      </c>
      <c r="H1" s="116" t="s">
        <v>12</v>
      </c>
      <c r="I1" s="118" t="s">
        <v>4</v>
      </c>
      <c r="J1" s="142" t="s">
        <v>107</v>
      </c>
      <c r="K1" s="140">
        <f>SUMIF($J$1:$J$107,"",$I$1:$I$107)</f>
        <v>1059.5199999999998</v>
      </c>
      <c r="L1" s="141">
        <f>SUMIF($J$2:$J$47,"perso",$I$2:$I$55)</f>
        <v>50</v>
      </c>
      <c r="M1" s="121">
        <v>9000</v>
      </c>
      <c r="N1" s="122">
        <v>13000</v>
      </c>
      <c r="O1" s="141">
        <f>SUMIF($G$2:$G$48,"gazole",$I$2:$I$55)</f>
        <v>340.84000000000003</v>
      </c>
    </row>
    <row r="2" spans="1:15" x14ac:dyDescent="0.25">
      <c r="A2" s="123">
        <v>1</v>
      </c>
      <c r="B2" s="123" t="s">
        <v>20</v>
      </c>
      <c r="C2" s="124">
        <v>42875</v>
      </c>
      <c r="D2" s="125" t="s">
        <v>91</v>
      </c>
      <c r="E2" s="20"/>
      <c r="F2" s="3"/>
      <c r="G2" s="20" t="s">
        <v>17</v>
      </c>
      <c r="H2" s="20" t="s">
        <v>108</v>
      </c>
      <c r="I2" s="126">
        <v>55.11</v>
      </c>
      <c r="J2" s="127"/>
      <c r="L2" s="128"/>
    </row>
    <row r="3" spans="1:15" x14ac:dyDescent="0.25">
      <c r="A3" s="123">
        <v>2</v>
      </c>
      <c r="B3" s="123" t="s">
        <v>20</v>
      </c>
      <c r="C3" s="124">
        <v>42875</v>
      </c>
      <c r="D3" s="125" t="s">
        <v>91</v>
      </c>
      <c r="E3" s="20"/>
      <c r="F3" s="3"/>
      <c r="G3" s="20" t="s">
        <v>15</v>
      </c>
      <c r="H3" s="20" t="s">
        <v>109</v>
      </c>
      <c r="I3" s="126">
        <v>19.899999999999999</v>
      </c>
      <c r="J3" s="127"/>
      <c r="L3" s="128"/>
    </row>
    <row r="4" spans="1:15" x14ac:dyDescent="0.25">
      <c r="A4" s="123">
        <v>3</v>
      </c>
      <c r="B4" s="123" t="s">
        <v>10</v>
      </c>
      <c r="C4" s="124">
        <v>42878</v>
      </c>
      <c r="D4" s="125" t="s">
        <v>23</v>
      </c>
      <c r="E4" s="20" t="s">
        <v>26</v>
      </c>
      <c r="F4" s="3"/>
      <c r="G4" s="20" t="s">
        <v>9</v>
      </c>
      <c r="H4" s="20" t="s">
        <v>27</v>
      </c>
      <c r="I4" s="126">
        <v>19.47</v>
      </c>
      <c r="J4" s="129"/>
      <c r="L4" s="128"/>
    </row>
    <row r="5" spans="1:15" x14ac:dyDescent="0.25">
      <c r="A5" s="123">
        <v>4</v>
      </c>
      <c r="B5" s="123" t="s">
        <v>20</v>
      </c>
      <c r="C5" s="124">
        <v>42882</v>
      </c>
      <c r="D5" s="125" t="s">
        <v>24</v>
      </c>
      <c r="E5" s="42" t="s">
        <v>26</v>
      </c>
      <c r="F5" s="43">
        <v>296</v>
      </c>
      <c r="G5" s="42" t="s">
        <v>17</v>
      </c>
      <c r="H5" s="42" t="s">
        <v>28</v>
      </c>
      <c r="I5" s="126">
        <v>72.040000000000006</v>
      </c>
      <c r="J5" s="129"/>
      <c r="L5" s="128"/>
    </row>
    <row r="6" spans="1:15" x14ac:dyDescent="0.25">
      <c r="A6" s="123">
        <v>5</v>
      </c>
      <c r="B6" s="123" t="s">
        <v>20</v>
      </c>
      <c r="C6" s="124">
        <v>42882</v>
      </c>
      <c r="D6" s="125" t="s">
        <v>24</v>
      </c>
      <c r="E6" s="42"/>
      <c r="F6" s="43"/>
      <c r="G6" s="42" t="s">
        <v>9</v>
      </c>
      <c r="H6" s="42" t="s">
        <v>108</v>
      </c>
      <c r="I6" s="126">
        <v>10</v>
      </c>
      <c r="J6" s="129"/>
      <c r="L6" s="128"/>
    </row>
    <row r="7" spans="1:15" x14ac:dyDescent="0.25">
      <c r="A7" s="123">
        <v>6</v>
      </c>
      <c r="B7" s="123" t="s">
        <v>11</v>
      </c>
      <c r="C7" s="124">
        <v>42886</v>
      </c>
      <c r="D7" s="125" t="s">
        <v>29</v>
      </c>
      <c r="E7" s="42"/>
      <c r="F7" s="43"/>
      <c r="G7" s="42" t="s">
        <v>15</v>
      </c>
      <c r="H7" s="42" t="s">
        <v>30</v>
      </c>
      <c r="I7" s="126">
        <v>45</v>
      </c>
      <c r="J7" s="129" t="s">
        <v>110</v>
      </c>
      <c r="L7" s="128"/>
    </row>
    <row r="8" spans="1:15" x14ac:dyDescent="0.25">
      <c r="A8" s="123">
        <v>7</v>
      </c>
      <c r="B8" s="123" t="s">
        <v>6</v>
      </c>
      <c r="C8" s="124">
        <v>42887</v>
      </c>
      <c r="D8" s="125" t="s">
        <v>25</v>
      </c>
      <c r="E8" s="42"/>
      <c r="F8" s="43"/>
      <c r="G8" s="42" t="s">
        <v>8</v>
      </c>
      <c r="H8" s="42" t="s">
        <v>31</v>
      </c>
      <c r="I8" s="126">
        <v>11</v>
      </c>
      <c r="J8" s="129"/>
      <c r="L8" s="128"/>
    </row>
    <row r="9" spans="1:15" x14ac:dyDescent="0.25">
      <c r="A9" s="123">
        <v>8</v>
      </c>
      <c r="B9" s="123" t="s">
        <v>6</v>
      </c>
      <c r="C9" s="124">
        <v>42887</v>
      </c>
      <c r="D9" s="125" t="s">
        <v>94</v>
      </c>
      <c r="E9" s="42" t="s">
        <v>111</v>
      </c>
      <c r="F9" s="43">
        <v>980</v>
      </c>
      <c r="G9" s="42" t="s">
        <v>17</v>
      </c>
      <c r="H9" s="42" t="str">
        <f t="shared" ref="H9" si="0">IF(G9="divers","donnez des précisions !",IF(G9="resto bar accompagné","Nom des invités ou Initiales Ishida ?",""))</f>
        <v/>
      </c>
      <c r="I9" s="126">
        <v>50.2</v>
      </c>
      <c r="J9" s="129"/>
      <c r="L9" s="128"/>
    </row>
    <row r="10" spans="1:15" x14ac:dyDescent="0.25">
      <c r="A10" s="123">
        <v>9</v>
      </c>
      <c r="B10" s="123" t="s">
        <v>6</v>
      </c>
      <c r="C10" s="124">
        <v>42887</v>
      </c>
      <c r="D10" s="125" t="s">
        <v>95</v>
      </c>
      <c r="E10" s="42"/>
      <c r="F10" s="43"/>
      <c r="G10" s="42" t="s">
        <v>8</v>
      </c>
      <c r="H10" s="42" t="s">
        <v>112</v>
      </c>
      <c r="I10" s="126">
        <v>61</v>
      </c>
      <c r="J10" s="129"/>
    </row>
    <row r="11" spans="1:15" x14ac:dyDescent="0.25">
      <c r="A11" s="123">
        <v>10</v>
      </c>
      <c r="B11" s="123" t="s">
        <v>113</v>
      </c>
      <c r="C11" s="124">
        <v>42891</v>
      </c>
      <c r="D11" s="125" t="s">
        <v>114</v>
      </c>
      <c r="E11" s="42" t="s">
        <v>111</v>
      </c>
      <c r="F11" s="43"/>
      <c r="G11" s="42" t="s">
        <v>15</v>
      </c>
      <c r="H11" s="42" t="s">
        <v>115</v>
      </c>
      <c r="I11" s="126">
        <v>5</v>
      </c>
      <c r="J11" s="129" t="s">
        <v>110</v>
      </c>
    </row>
    <row r="12" spans="1:15" x14ac:dyDescent="0.25">
      <c r="A12" s="123">
        <v>11</v>
      </c>
      <c r="B12" s="123" t="s">
        <v>11</v>
      </c>
      <c r="C12" s="124">
        <v>42893</v>
      </c>
      <c r="D12" s="125" t="s">
        <v>116</v>
      </c>
      <c r="E12" s="42"/>
      <c r="F12" s="43"/>
      <c r="G12" s="42" t="s">
        <v>8</v>
      </c>
      <c r="H12" s="42" t="s">
        <v>117</v>
      </c>
      <c r="I12" s="126">
        <v>7.8</v>
      </c>
      <c r="J12" s="129"/>
    </row>
    <row r="13" spans="1:15" x14ac:dyDescent="0.25">
      <c r="A13" s="123">
        <v>12</v>
      </c>
      <c r="B13" s="123" t="s">
        <v>11</v>
      </c>
      <c r="C13" s="124">
        <v>42893</v>
      </c>
      <c r="D13" s="125"/>
      <c r="E13" s="42" t="s">
        <v>111</v>
      </c>
      <c r="F13" s="43">
        <v>490</v>
      </c>
      <c r="G13" s="42" t="s">
        <v>15</v>
      </c>
      <c r="H13" s="42" t="s">
        <v>118</v>
      </c>
      <c r="I13" s="126"/>
      <c r="J13" s="129"/>
    </row>
    <row r="14" spans="1:15" x14ac:dyDescent="0.25">
      <c r="A14" s="123">
        <v>13</v>
      </c>
      <c r="B14" s="123" t="s">
        <v>11</v>
      </c>
      <c r="C14" s="124">
        <v>42893</v>
      </c>
      <c r="D14" s="125" t="s">
        <v>97</v>
      </c>
      <c r="E14" s="42" t="s">
        <v>119</v>
      </c>
      <c r="F14" s="43">
        <v>120</v>
      </c>
      <c r="G14" s="42" t="s">
        <v>17</v>
      </c>
      <c r="H14" s="42" t="s">
        <v>120</v>
      </c>
      <c r="I14" s="126">
        <v>47.02</v>
      </c>
      <c r="J14" s="129"/>
    </row>
    <row r="15" spans="1:15" x14ac:dyDescent="0.25">
      <c r="A15" s="123">
        <v>14</v>
      </c>
      <c r="B15" s="123" t="s">
        <v>11</v>
      </c>
      <c r="C15" s="124">
        <v>42893</v>
      </c>
      <c r="D15" s="125" t="s">
        <v>98</v>
      </c>
      <c r="E15" s="42" t="s">
        <v>119</v>
      </c>
      <c r="F15" s="43"/>
      <c r="G15" s="42" t="s">
        <v>8</v>
      </c>
      <c r="H15" s="42" t="s">
        <v>121</v>
      </c>
      <c r="I15" s="126">
        <v>61.7</v>
      </c>
      <c r="J15" s="129"/>
    </row>
    <row r="16" spans="1:15" x14ac:dyDescent="0.25">
      <c r="A16" s="123">
        <v>15</v>
      </c>
      <c r="B16" s="123" t="s">
        <v>6</v>
      </c>
      <c r="C16" s="124">
        <v>42894</v>
      </c>
      <c r="D16" s="125" t="s">
        <v>95</v>
      </c>
      <c r="E16" s="42" t="s">
        <v>119</v>
      </c>
      <c r="F16" s="43"/>
      <c r="G16" s="42" t="s">
        <v>8</v>
      </c>
      <c r="H16" s="42" t="s">
        <v>122</v>
      </c>
      <c r="I16" s="126">
        <v>142.94999999999999</v>
      </c>
      <c r="J16" s="129"/>
    </row>
    <row r="17" spans="1:10" x14ac:dyDescent="0.25">
      <c r="A17" s="123">
        <v>16</v>
      </c>
      <c r="B17" s="123" t="s">
        <v>123</v>
      </c>
      <c r="C17" s="124">
        <v>42895</v>
      </c>
      <c r="D17" s="125" t="s">
        <v>99</v>
      </c>
      <c r="E17" s="20" t="s">
        <v>119</v>
      </c>
      <c r="F17" s="3"/>
      <c r="G17" s="20" t="s">
        <v>0</v>
      </c>
      <c r="H17" s="20" t="s">
        <v>124</v>
      </c>
      <c r="I17" s="126">
        <v>270.36</v>
      </c>
      <c r="J17" s="129"/>
    </row>
    <row r="18" spans="1:10" x14ac:dyDescent="0.25">
      <c r="A18" s="123">
        <v>17</v>
      </c>
      <c r="B18" s="123" t="s">
        <v>20</v>
      </c>
      <c r="C18" s="124">
        <v>42896</v>
      </c>
      <c r="D18" s="125" t="s">
        <v>100</v>
      </c>
      <c r="E18" s="20" t="s">
        <v>125</v>
      </c>
      <c r="F18" s="3">
        <v>860</v>
      </c>
      <c r="G18" s="20" t="s">
        <v>17</v>
      </c>
      <c r="H18" s="20" t="s">
        <v>126</v>
      </c>
      <c r="I18" s="126">
        <v>47.05</v>
      </c>
      <c r="J18" s="129"/>
    </row>
    <row r="19" spans="1:10" x14ac:dyDescent="0.25">
      <c r="A19" s="123">
        <v>18</v>
      </c>
      <c r="B19" s="123" t="s">
        <v>127</v>
      </c>
      <c r="C19" s="124">
        <v>42897</v>
      </c>
      <c r="D19" s="125" t="s">
        <v>101</v>
      </c>
      <c r="E19" s="20" t="s">
        <v>125</v>
      </c>
      <c r="F19" s="3"/>
      <c r="G19" s="20" t="s">
        <v>9</v>
      </c>
      <c r="H19" s="20" t="s">
        <v>108</v>
      </c>
      <c r="I19" s="126">
        <v>12</v>
      </c>
      <c r="J19" s="129"/>
    </row>
    <row r="20" spans="1:10" x14ac:dyDescent="0.25">
      <c r="A20" s="123">
        <v>19</v>
      </c>
      <c r="B20" s="123" t="s">
        <v>113</v>
      </c>
      <c r="C20" s="124">
        <v>42898</v>
      </c>
      <c r="D20" s="125" t="s">
        <v>102</v>
      </c>
      <c r="E20" s="42" t="s">
        <v>128</v>
      </c>
      <c r="F20" s="43">
        <v>605</v>
      </c>
      <c r="G20" s="42" t="s">
        <v>17</v>
      </c>
      <c r="H20" s="42" t="s">
        <v>129</v>
      </c>
      <c r="I20" s="126">
        <v>54.42</v>
      </c>
      <c r="J20" s="129"/>
    </row>
    <row r="21" spans="1:10" x14ac:dyDescent="0.25">
      <c r="A21" s="123">
        <v>20</v>
      </c>
      <c r="B21" s="123" t="s">
        <v>10</v>
      </c>
      <c r="C21" s="124">
        <v>42899</v>
      </c>
      <c r="D21" s="125" t="s">
        <v>103</v>
      </c>
      <c r="E21" s="42" t="s">
        <v>128</v>
      </c>
      <c r="F21" s="43"/>
      <c r="G21" s="42" t="s">
        <v>9</v>
      </c>
      <c r="H21" s="42" t="s">
        <v>27</v>
      </c>
      <c r="I21" s="126">
        <v>18.399999999999999</v>
      </c>
      <c r="J21" s="129"/>
    </row>
    <row r="22" spans="1:10" x14ac:dyDescent="0.25">
      <c r="A22" s="123">
        <v>21</v>
      </c>
      <c r="B22" s="123" t="s">
        <v>10</v>
      </c>
      <c r="C22" s="124">
        <v>42899</v>
      </c>
      <c r="D22" s="125" t="s">
        <v>104</v>
      </c>
      <c r="E22" s="42" t="s">
        <v>128</v>
      </c>
      <c r="F22" s="43"/>
      <c r="G22" s="42" t="s">
        <v>0</v>
      </c>
      <c r="H22" s="42" t="s">
        <v>130</v>
      </c>
      <c r="I22" s="126">
        <v>84.1</v>
      </c>
      <c r="J22" s="129"/>
    </row>
    <row r="23" spans="1:10" x14ac:dyDescent="0.25">
      <c r="A23" s="123">
        <v>22</v>
      </c>
      <c r="B23" s="129" t="s">
        <v>6</v>
      </c>
      <c r="C23" s="124">
        <v>42901</v>
      </c>
      <c r="D23" s="130" t="s">
        <v>105</v>
      </c>
      <c r="E23" s="42"/>
      <c r="F23" s="43"/>
      <c r="G23" s="42" t="s">
        <v>17</v>
      </c>
      <c r="H23" s="42" t="s">
        <v>108</v>
      </c>
      <c r="I23" s="126">
        <v>15</v>
      </c>
      <c r="J23" s="129"/>
    </row>
    <row r="24" spans="1:10" x14ac:dyDescent="0.25">
      <c r="A24" s="131"/>
      <c r="B24" s="123"/>
      <c r="C24" s="132"/>
      <c r="D24" s="125"/>
      <c r="E24" s="3"/>
      <c r="F24" s="3"/>
      <c r="G24" s="3"/>
      <c r="H24" s="3"/>
      <c r="I24" s="126"/>
      <c r="J24" s="143"/>
    </row>
    <row r="25" spans="1:10" x14ac:dyDescent="0.25">
      <c r="A25" s="131"/>
      <c r="B25" s="123"/>
      <c r="C25" s="132"/>
      <c r="D25" s="125"/>
      <c r="E25" s="3"/>
      <c r="F25" s="3"/>
      <c r="G25" s="3"/>
      <c r="H25" s="3"/>
      <c r="I25" s="126"/>
      <c r="J25" s="143"/>
    </row>
    <row r="26" spans="1:10" x14ac:dyDescent="0.25">
      <c r="A26" s="131"/>
      <c r="B26" s="123"/>
      <c r="C26" s="132"/>
      <c r="D26" s="125"/>
      <c r="E26" s="3"/>
      <c r="F26" s="3"/>
      <c r="G26" s="3"/>
      <c r="H26" s="3"/>
      <c r="I26" s="126"/>
      <c r="J26" s="143"/>
    </row>
    <row r="27" spans="1:10" x14ac:dyDescent="0.25">
      <c r="A27" s="131"/>
      <c r="B27" s="129"/>
      <c r="C27" s="132"/>
      <c r="D27" s="130"/>
      <c r="E27" s="3"/>
      <c r="F27" s="3"/>
      <c r="G27" s="3"/>
      <c r="H27" s="3"/>
      <c r="I27" s="126"/>
      <c r="J27" s="143"/>
    </row>
    <row r="28" spans="1:10" x14ac:dyDescent="0.25">
      <c r="A28" s="131"/>
      <c r="B28" s="133"/>
      <c r="C28" s="134"/>
      <c r="D28" s="135"/>
      <c r="E28" s="3"/>
      <c r="F28" s="3"/>
      <c r="G28" s="3"/>
      <c r="H28" s="3"/>
      <c r="I28" s="126"/>
      <c r="J28" s="144"/>
    </row>
    <row r="29" spans="1:10" x14ac:dyDescent="0.25">
      <c r="A29" s="131"/>
      <c r="B29" s="133"/>
      <c r="C29" s="134"/>
      <c r="D29" s="135"/>
      <c r="E29" s="3"/>
      <c r="F29" s="3"/>
      <c r="G29" s="3"/>
      <c r="H29" s="3"/>
      <c r="I29" s="126"/>
      <c r="J29" s="144"/>
    </row>
    <row r="30" spans="1:10" x14ac:dyDescent="0.25">
      <c r="A30" s="131"/>
      <c r="B30" s="133"/>
      <c r="C30" s="134"/>
      <c r="D30" s="135"/>
      <c r="E30" s="3"/>
      <c r="F30" s="3"/>
      <c r="G30" s="20"/>
      <c r="H30" s="20"/>
      <c r="I30" s="126"/>
      <c r="J30" s="144"/>
    </row>
    <row r="31" spans="1:10" x14ac:dyDescent="0.25">
      <c r="A31" s="131"/>
      <c r="B31" s="133"/>
      <c r="C31" s="134"/>
      <c r="D31" s="135"/>
      <c r="E31" s="3"/>
      <c r="F31" s="3"/>
      <c r="G31" s="20"/>
      <c r="H31" s="20"/>
      <c r="I31" s="126"/>
      <c r="J31" s="144"/>
    </row>
    <row r="32" spans="1:10" x14ac:dyDescent="0.25">
      <c r="A32" s="131"/>
      <c r="B32" s="133"/>
      <c r="C32" s="134"/>
      <c r="D32" s="135"/>
      <c r="E32" s="3"/>
      <c r="F32" s="3"/>
      <c r="G32" s="20"/>
      <c r="H32" s="20"/>
      <c r="I32" s="126"/>
      <c r="J32" s="144"/>
    </row>
    <row r="33" spans="1:10" x14ac:dyDescent="0.25">
      <c r="A33" s="131"/>
      <c r="B33" s="133"/>
      <c r="C33" s="134"/>
      <c r="D33" s="135"/>
      <c r="E33" s="3"/>
      <c r="F33" s="3"/>
      <c r="G33" s="20"/>
      <c r="H33" s="20"/>
      <c r="I33" s="126"/>
      <c r="J33" s="144"/>
    </row>
    <row r="34" spans="1:10" x14ac:dyDescent="0.25">
      <c r="A34" s="131"/>
      <c r="B34" s="133"/>
      <c r="C34" s="134"/>
      <c r="D34" s="135"/>
      <c r="E34" s="3"/>
      <c r="F34" s="3"/>
      <c r="G34" s="20"/>
      <c r="H34" s="20"/>
      <c r="I34" s="126"/>
      <c r="J34" s="144"/>
    </row>
    <row r="35" spans="1:10" x14ac:dyDescent="0.25">
      <c r="A35" s="131"/>
      <c r="B35" s="133"/>
      <c r="C35" s="134"/>
      <c r="D35" s="135"/>
      <c r="E35" s="3"/>
      <c r="F35" s="3"/>
      <c r="G35" s="20"/>
      <c r="H35" s="20"/>
      <c r="I35" s="126"/>
      <c r="J35" s="144"/>
    </row>
    <row r="36" spans="1:10" x14ac:dyDescent="0.25">
      <c r="A36" s="131"/>
      <c r="B36" s="133"/>
      <c r="C36" s="134"/>
      <c r="D36" s="135"/>
      <c r="E36" s="3"/>
      <c r="F36" s="3"/>
      <c r="G36" s="3"/>
      <c r="H36" s="20"/>
      <c r="I36" s="126"/>
      <c r="J36" s="144"/>
    </row>
    <row r="37" spans="1:10" x14ac:dyDescent="0.25">
      <c r="A37" s="131"/>
      <c r="B37" s="133"/>
      <c r="C37" s="134"/>
      <c r="D37" s="135"/>
      <c r="E37" s="3"/>
      <c r="F37" s="3"/>
      <c r="G37" s="3"/>
      <c r="H37" s="3"/>
      <c r="I37" s="126"/>
      <c r="J37" s="144"/>
    </row>
    <row r="38" spans="1:10" x14ac:dyDescent="0.25">
      <c r="A38" s="131"/>
      <c r="B38" s="133"/>
      <c r="C38" s="134"/>
      <c r="D38" s="135"/>
      <c r="E38" s="3"/>
      <c r="F38" s="3"/>
      <c r="G38" s="3"/>
      <c r="H38" s="3"/>
      <c r="I38" s="126"/>
      <c r="J38" s="144"/>
    </row>
    <row r="39" spans="1:10" x14ac:dyDescent="0.25">
      <c r="A39" s="131"/>
      <c r="B39" s="133"/>
      <c r="C39" s="134"/>
      <c r="D39" s="135"/>
      <c r="E39" s="3"/>
      <c r="F39" s="3"/>
      <c r="G39" s="3"/>
      <c r="H39" s="3"/>
      <c r="I39" s="126"/>
      <c r="J39" s="144"/>
    </row>
    <row r="40" spans="1:10" x14ac:dyDescent="0.25">
      <c r="A40" s="131"/>
      <c r="B40" s="133"/>
      <c r="C40" s="134"/>
      <c r="D40" s="135"/>
      <c r="E40" s="3"/>
      <c r="F40" s="3"/>
      <c r="G40" s="3"/>
      <c r="H40" s="3"/>
      <c r="I40" s="126"/>
      <c r="J40" s="144"/>
    </row>
    <row r="41" spans="1:10" x14ac:dyDescent="0.25">
      <c r="A41" s="131"/>
      <c r="B41" s="133"/>
      <c r="C41" s="134"/>
      <c r="D41" s="135"/>
      <c r="E41" s="3"/>
      <c r="F41" s="3"/>
      <c r="G41" s="3"/>
      <c r="H41" s="3"/>
      <c r="I41" s="126"/>
      <c r="J41" s="144"/>
    </row>
    <row r="42" spans="1:10" x14ac:dyDescent="0.25">
      <c r="A42" s="131"/>
      <c r="B42" s="133"/>
      <c r="C42" s="134"/>
      <c r="D42" s="135"/>
      <c r="E42" s="20"/>
      <c r="F42" s="3"/>
      <c r="G42" s="20"/>
      <c r="H42" s="20"/>
      <c r="I42" s="126"/>
      <c r="J42" s="144"/>
    </row>
    <row r="43" spans="1:10" x14ac:dyDescent="0.25">
      <c r="A43" s="131"/>
      <c r="B43" s="133"/>
      <c r="C43" s="134"/>
      <c r="D43" s="135"/>
      <c r="E43" s="20"/>
      <c r="F43" s="3"/>
      <c r="G43" s="20"/>
      <c r="H43" s="20"/>
      <c r="I43" s="126"/>
      <c r="J43" s="144"/>
    </row>
    <row r="44" spans="1:10" x14ac:dyDescent="0.25">
      <c r="A44" s="131"/>
      <c r="B44" s="133"/>
      <c r="C44" s="134"/>
      <c r="D44" s="135"/>
      <c r="E44" s="20"/>
      <c r="F44" s="3"/>
      <c r="G44" s="20"/>
      <c r="H44" s="20"/>
      <c r="I44" s="126"/>
      <c r="J44" s="144"/>
    </row>
    <row r="45" spans="1:10" x14ac:dyDescent="0.25">
      <c r="A45" s="131"/>
      <c r="B45" s="133"/>
      <c r="C45" s="134"/>
      <c r="D45" s="135"/>
      <c r="E45" s="20"/>
      <c r="F45" s="3"/>
      <c r="G45" s="20"/>
      <c r="H45" s="20"/>
      <c r="I45" s="126"/>
      <c r="J45" s="144"/>
    </row>
    <row r="46" spans="1:10" x14ac:dyDescent="0.25">
      <c r="A46" s="131"/>
      <c r="B46" s="133"/>
      <c r="C46" s="134"/>
      <c r="D46" s="135"/>
      <c r="E46" s="20"/>
      <c r="F46" s="3"/>
      <c r="G46" s="3"/>
      <c r="H46" s="20"/>
      <c r="I46" s="126"/>
      <c r="J46" s="144"/>
    </row>
    <row r="47" spans="1:10" x14ac:dyDescent="0.25">
      <c r="A47" s="131"/>
      <c r="B47" s="133"/>
      <c r="C47" s="134"/>
      <c r="D47" s="135"/>
      <c r="E47" s="20"/>
      <c r="F47" s="3"/>
      <c r="G47" s="20"/>
      <c r="H47" s="20"/>
      <c r="I47" s="126"/>
      <c r="J47" s="144"/>
    </row>
    <row r="48" spans="1:10" x14ac:dyDescent="0.25">
      <c r="A48" s="131"/>
      <c r="B48" s="133"/>
      <c r="C48" s="134"/>
      <c r="D48" s="135"/>
      <c r="E48" s="20"/>
      <c r="F48" s="3"/>
      <c r="G48" s="20"/>
      <c r="H48" s="20"/>
      <c r="I48" s="126"/>
      <c r="J48" s="144"/>
    </row>
    <row r="49" spans="1:10" x14ac:dyDescent="0.25">
      <c r="A49" s="131"/>
      <c r="B49" s="133"/>
      <c r="C49" s="134"/>
      <c r="D49" s="135"/>
      <c r="E49" s="20"/>
      <c r="F49" s="3"/>
      <c r="G49" s="20"/>
      <c r="H49" s="20"/>
      <c r="I49" s="126"/>
      <c r="J49" s="144"/>
    </row>
    <row r="50" spans="1:10" x14ac:dyDescent="0.25">
      <c r="A50" s="131"/>
      <c r="B50" s="133"/>
      <c r="C50" s="134"/>
      <c r="D50" s="135"/>
      <c r="E50" s="42"/>
      <c r="F50" s="43"/>
      <c r="G50" s="42"/>
      <c r="H50" s="42"/>
      <c r="I50" s="136"/>
      <c r="J50" s="144"/>
    </row>
    <row r="51" spans="1:10" x14ac:dyDescent="0.25">
      <c r="A51" s="131"/>
      <c r="B51" s="133"/>
      <c r="C51" s="134"/>
      <c r="D51" s="135"/>
      <c r="E51" s="42"/>
      <c r="F51" s="43"/>
      <c r="G51" s="42"/>
      <c r="H51" s="42"/>
      <c r="I51" s="136"/>
      <c r="J51" s="144"/>
    </row>
    <row r="52" spans="1:10" x14ac:dyDescent="0.25">
      <c r="A52" s="131"/>
      <c r="B52" s="133"/>
      <c r="C52" s="134"/>
      <c r="D52" s="135"/>
      <c r="E52" s="42"/>
      <c r="F52" s="43"/>
      <c r="G52" s="42"/>
      <c r="H52" s="42"/>
      <c r="I52" s="136"/>
      <c r="J52" s="144"/>
    </row>
    <row r="53" spans="1:10" x14ac:dyDescent="0.25">
      <c r="A53" s="131"/>
      <c r="B53" s="133"/>
      <c r="C53" s="134"/>
      <c r="D53" s="135"/>
      <c r="E53" s="42"/>
      <c r="F53" s="43"/>
      <c r="G53" s="42"/>
      <c r="H53" s="42"/>
      <c r="I53" s="136"/>
      <c r="J53" s="144"/>
    </row>
    <row r="54" spans="1:10" x14ac:dyDescent="0.25">
      <c r="A54" s="131"/>
      <c r="B54" s="133"/>
      <c r="C54" s="134"/>
      <c r="D54" s="135"/>
      <c r="E54" s="42"/>
      <c r="F54" s="43"/>
      <c r="G54" s="42"/>
      <c r="H54" s="42"/>
      <c r="I54" s="136"/>
      <c r="J54" s="144"/>
    </row>
    <row r="55" spans="1:10" x14ac:dyDescent="0.25">
      <c r="A55" s="131"/>
      <c r="B55" s="133"/>
      <c r="C55" s="134"/>
      <c r="D55" s="135"/>
      <c r="E55" s="42"/>
      <c r="F55" s="43"/>
      <c r="G55" s="42"/>
      <c r="H55" s="42"/>
      <c r="I55" s="136"/>
      <c r="J55" s="144"/>
    </row>
    <row r="56" spans="1:10" x14ac:dyDescent="0.25">
      <c r="A56" s="131"/>
      <c r="B56" s="133"/>
      <c r="C56" s="134"/>
      <c r="D56" s="135"/>
      <c r="E56" s="42"/>
      <c r="F56" s="43"/>
      <c r="G56" s="42"/>
      <c r="H56" s="42"/>
      <c r="I56" s="136"/>
      <c r="J56" s="144"/>
    </row>
    <row r="57" spans="1:10" x14ac:dyDescent="0.25">
      <c r="A57" s="131"/>
      <c r="B57" s="133"/>
      <c r="C57" s="134"/>
      <c r="D57" s="135"/>
      <c r="E57" s="42"/>
      <c r="F57" s="43"/>
      <c r="G57" s="42"/>
      <c r="H57" s="42"/>
      <c r="I57" s="136"/>
      <c r="J57" s="144"/>
    </row>
    <row r="58" spans="1:10" x14ac:dyDescent="0.25">
      <c r="A58" s="131"/>
      <c r="B58" s="133"/>
      <c r="C58" s="134"/>
      <c r="D58" s="135"/>
      <c r="E58" s="42"/>
      <c r="F58" s="43"/>
      <c r="G58" s="42"/>
      <c r="H58" s="42"/>
      <c r="I58" s="136"/>
      <c r="J58" s="144"/>
    </row>
    <row r="59" spans="1:10" x14ac:dyDescent="0.25">
      <c r="A59" s="131"/>
      <c r="B59" s="133"/>
      <c r="C59" s="134"/>
      <c r="D59" s="135"/>
      <c r="E59" s="42"/>
      <c r="F59" s="43"/>
      <c r="G59" s="42"/>
      <c r="H59" s="42"/>
      <c r="I59" s="136"/>
      <c r="J59" s="144"/>
    </row>
    <row r="60" spans="1:10" x14ac:dyDescent="0.25">
      <c r="A60" s="131"/>
      <c r="B60" s="133"/>
      <c r="C60" s="134"/>
      <c r="D60" s="135"/>
      <c r="E60" s="42"/>
      <c r="F60" s="43"/>
      <c r="G60" s="42"/>
      <c r="H60" s="42"/>
      <c r="I60" s="136"/>
      <c r="J60" s="144"/>
    </row>
    <row r="61" spans="1:10" x14ac:dyDescent="0.25">
      <c r="E61" s="137"/>
      <c r="F61" s="138"/>
      <c r="G61" s="137"/>
      <c r="H61" s="137"/>
      <c r="I61" s="139"/>
    </row>
    <row r="62" spans="1:10" x14ac:dyDescent="0.25">
      <c r="E62" s="137"/>
      <c r="F62" s="138"/>
      <c r="G62" s="137"/>
      <c r="H62" s="137"/>
      <c r="I62" s="139"/>
    </row>
    <row r="63" spans="1:10" x14ac:dyDescent="0.25">
      <c r="E63" s="137"/>
      <c r="F63" s="138"/>
      <c r="G63" s="137"/>
      <c r="H63" s="137"/>
      <c r="I63" s="139"/>
    </row>
    <row r="64" spans="1:10" x14ac:dyDescent="0.25">
      <c r="E64" s="137"/>
      <c r="F64" s="138"/>
      <c r="G64" s="137"/>
      <c r="H64" s="137"/>
      <c r="I64" s="139"/>
    </row>
    <row r="65" spans="5:9" x14ac:dyDescent="0.25">
      <c r="E65" s="137"/>
      <c r="F65" s="138"/>
      <c r="G65" s="137"/>
      <c r="H65" s="137"/>
      <c r="I65" s="139"/>
    </row>
    <row r="66" spans="5:9" x14ac:dyDescent="0.25">
      <c r="E66" s="137"/>
      <c r="F66" s="138"/>
      <c r="G66" s="137"/>
      <c r="H66" s="137"/>
      <c r="I66" s="139"/>
    </row>
  </sheetData>
  <conditionalFormatting sqref="J24:J27">
    <cfRule type="expression" dxfId="27228" priority="6">
      <formula>#REF!=ROW()</formula>
    </cfRule>
  </conditionalFormatting>
  <conditionalFormatting sqref="J6:J7">
    <cfRule type="expression" dxfId="27227" priority="5">
      <formula>#REF!=ROW()</formula>
    </cfRule>
  </conditionalFormatting>
  <conditionalFormatting sqref="J8">
    <cfRule type="expression" dxfId="27226" priority="4">
      <formula>#REF!=ROW()</formula>
    </cfRule>
  </conditionalFormatting>
  <conditionalFormatting sqref="J5">
    <cfRule type="expression" dxfId="27225" priority="3">
      <formula>#REF!=ROW()</formula>
    </cfRule>
  </conditionalFormatting>
  <conditionalFormatting sqref="J9:J23">
    <cfRule type="expression" dxfId="27224" priority="1">
      <formula>#REF!=ROW()</formula>
    </cfRule>
  </conditionalFormatting>
  <conditionalFormatting sqref="J4">
    <cfRule type="expression" dxfId="27223" priority="2">
      <formula>#REF!=ROW()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AA565-9048-449C-BE28-D76AF692B328}">
  <sheetPr codeName="Feuil5"/>
  <dimension ref="A1:N36"/>
  <sheetViews>
    <sheetView showGridLines="0" workbookViewId="0">
      <selection activeCell="P3" sqref="P3"/>
    </sheetView>
  </sheetViews>
  <sheetFormatPr baseColWidth="10" defaultRowHeight="15" x14ac:dyDescent="0.25"/>
  <cols>
    <col min="1" max="1" width="5.42578125" customWidth="1"/>
    <col min="2" max="2" width="6" customWidth="1"/>
    <col min="3" max="3" width="9.140625" bestFit="1" customWidth="1"/>
    <col min="4" max="4" width="21.5703125" bestFit="1" customWidth="1"/>
    <col min="5" max="5" width="9.42578125" customWidth="1"/>
    <col min="6" max="6" width="8.85546875" style="145" bestFit="1" customWidth="1"/>
    <col min="7" max="7" width="8.140625" style="145" bestFit="1" customWidth="1"/>
    <col min="8" max="8" width="32.28515625" style="146" customWidth="1"/>
    <col min="9" max="13" width="7.7109375" style="146" customWidth="1"/>
    <col min="14" max="15" width="8.85546875" customWidth="1"/>
    <col min="16" max="16" width="21.42578125" bestFit="1" customWidth="1"/>
    <col min="17" max="17" width="24.42578125" bestFit="1" customWidth="1"/>
    <col min="18" max="18" width="26.42578125" bestFit="1" customWidth="1"/>
  </cols>
  <sheetData>
    <row r="1" spans="1:14" x14ac:dyDescent="0.25">
      <c r="D1" t="s">
        <v>108</v>
      </c>
      <c r="E1" s="145"/>
      <c r="F1"/>
      <c r="I1" s="146" t="s">
        <v>131</v>
      </c>
      <c r="K1" s="147">
        <v>9000</v>
      </c>
      <c r="L1" s="146" t="s">
        <v>132</v>
      </c>
    </row>
    <row r="2" spans="1:14" ht="18.75" x14ac:dyDescent="0.3">
      <c r="C2" s="148" t="s">
        <v>133</v>
      </c>
      <c r="E2" s="149" t="s">
        <v>21</v>
      </c>
      <c r="F2"/>
      <c r="I2" s="146" t="s">
        <v>134</v>
      </c>
      <c r="K2" s="150">
        <v>13000</v>
      </c>
    </row>
    <row r="3" spans="1:14" ht="20.25" x14ac:dyDescent="0.3">
      <c r="C3" s="151" t="s">
        <v>162</v>
      </c>
      <c r="E3" s="152"/>
      <c r="F3"/>
      <c r="I3" s="146" t="s">
        <v>135</v>
      </c>
      <c r="K3" s="147">
        <v>3351</v>
      </c>
    </row>
    <row r="4" spans="1:14" ht="18" x14ac:dyDescent="0.25">
      <c r="C4" s="153"/>
      <c r="D4" s="153"/>
      <c r="E4" s="152"/>
      <c r="F4"/>
    </row>
    <row r="5" spans="1:14" x14ac:dyDescent="0.25">
      <c r="A5" s="203" t="s">
        <v>136</v>
      </c>
      <c r="B5" s="154"/>
      <c r="C5" s="154"/>
      <c r="D5" s="154"/>
      <c r="E5" s="154"/>
      <c r="F5" s="154"/>
      <c r="G5" s="155"/>
      <c r="H5" s="156"/>
      <c r="I5" s="156" t="s">
        <v>137</v>
      </c>
      <c r="J5" s="156"/>
      <c r="K5" s="156"/>
      <c r="L5" s="156"/>
      <c r="M5" s="156"/>
      <c r="N5" s="156"/>
    </row>
    <row r="6" spans="1:14" x14ac:dyDescent="0.25">
      <c r="A6" s="198" t="s">
        <v>106</v>
      </c>
      <c r="B6" s="199" t="s">
        <v>7</v>
      </c>
      <c r="C6" s="199" t="s">
        <v>2</v>
      </c>
      <c r="D6" s="199" t="s">
        <v>14</v>
      </c>
      <c r="E6" s="200" t="s">
        <v>138</v>
      </c>
      <c r="F6" s="199" t="s">
        <v>3</v>
      </c>
      <c r="G6" s="201" t="s">
        <v>1</v>
      </c>
      <c r="H6" s="202" t="s">
        <v>12</v>
      </c>
      <c r="I6" s="202" t="s">
        <v>15</v>
      </c>
      <c r="J6" s="202" t="s">
        <v>17</v>
      </c>
      <c r="K6" s="202" t="s">
        <v>0</v>
      </c>
      <c r="L6" s="202" t="s">
        <v>8</v>
      </c>
      <c r="M6" s="202" t="s">
        <v>9</v>
      </c>
      <c r="N6" s="202" t="s">
        <v>139</v>
      </c>
    </row>
    <row r="7" spans="1:14" x14ac:dyDescent="0.25">
      <c r="A7" s="159">
        <v>1</v>
      </c>
      <c r="B7" s="160" t="s">
        <v>20</v>
      </c>
      <c r="C7" s="161" t="s">
        <v>140</v>
      </c>
      <c r="D7" s="162" t="s">
        <v>91</v>
      </c>
      <c r="E7" s="162" t="s">
        <v>141</v>
      </c>
      <c r="F7" s="162" t="s">
        <v>141</v>
      </c>
      <c r="G7" s="163" t="s">
        <v>141</v>
      </c>
      <c r="H7" s="160"/>
      <c r="I7" s="160"/>
      <c r="J7" s="160">
        <v>55.11</v>
      </c>
      <c r="K7" s="160"/>
      <c r="L7" s="160"/>
      <c r="M7" s="160"/>
      <c r="N7" s="160">
        <v>55.11</v>
      </c>
    </row>
    <row r="8" spans="1:14" x14ac:dyDescent="0.25">
      <c r="A8" s="164">
        <v>2</v>
      </c>
      <c r="B8" s="165" t="s">
        <v>20</v>
      </c>
      <c r="C8" s="166" t="s">
        <v>140</v>
      </c>
      <c r="D8" s="167" t="s">
        <v>91</v>
      </c>
      <c r="E8" s="167" t="s">
        <v>141</v>
      </c>
      <c r="F8" s="167" t="s">
        <v>141</v>
      </c>
      <c r="G8" s="168" t="s">
        <v>141</v>
      </c>
      <c r="H8" s="169" t="s">
        <v>109</v>
      </c>
      <c r="I8" s="169">
        <v>19.899999999999999</v>
      </c>
      <c r="J8" s="169"/>
      <c r="K8" s="169"/>
      <c r="L8" s="169"/>
      <c r="M8" s="169"/>
      <c r="N8" s="169">
        <v>19.899999999999999</v>
      </c>
    </row>
    <row r="9" spans="1:14" x14ac:dyDescent="0.25">
      <c r="A9" s="170">
        <v>3</v>
      </c>
      <c r="B9" s="171" t="s">
        <v>10</v>
      </c>
      <c r="C9" s="172" t="s">
        <v>142</v>
      </c>
      <c r="D9" s="171" t="s">
        <v>23</v>
      </c>
      <c r="E9" s="171" t="s">
        <v>141</v>
      </c>
      <c r="F9" s="171" t="s">
        <v>26</v>
      </c>
      <c r="G9" s="173" t="s">
        <v>141</v>
      </c>
      <c r="H9" s="174" t="s">
        <v>27</v>
      </c>
      <c r="I9" s="174"/>
      <c r="J9" s="174"/>
      <c r="K9" s="174"/>
      <c r="L9" s="174"/>
      <c r="M9" s="174">
        <v>19.47</v>
      </c>
      <c r="N9" s="174">
        <v>19.47</v>
      </c>
    </row>
    <row r="10" spans="1:14" x14ac:dyDescent="0.25">
      <c r="A10" s="164">
        <v>4</v>
      </c>
      <c r="B10" s="165" t="s">
        <v>20</v>
      </c>
      <c r="C10" s="166" t="s">
        <v>143</v>
      </c>
      <c r="D10" s="167" t="s">
        <v>24</v>
      </c>
      <c r="E10" s="167" t="s">
        <v>141</v>
      </c>
      <c r="F10" s="167" t="s">
        <v>26</v>
      </c>
      <c r="G10" s="168">
        <v>296</v>
      </c>
      <c r="H10" s="169" t="s">
        <v>28</v>
      </c>
      <c r="I10" s="169"/>
      <c r="J10" s="169">
        <v>72.040000000000006</v>
      </c>
      <c r="K10" s="169"/>
      <c r="L10" s="169"/>
      <c r="M10" s="169"/>
      <c r="N10" s="169">
        <v>72.040000000000006</v>
      </c>
    </row>
    <row r="11" spans="1:14" x14ac:dyDescent="0.25">
      <c r="A11" s="170">
        <v>5</v>
      </c>
      <c r="B11" s="171" t="s">
        <v>20</v>
      </c>
      <c r="C11" s="172" t="s">
        <v>143</v>
      </c>
      <c r="D11" s="171" t="s">
        <v>24</v>
      </c>
      <c r="E11" s="171" t="s">
        <v>141</v>
      </c>
      <c r="F11" s="171" t="s">
        <v>141</v>
      </c>
      <c r="G11" s="173" t="s">
        <v>141</v>
      </c>
      <c r="H11" s="174"/>
      <c r="I11" s="174"/>
      <c r="J11" s="174"/>
      <c r="K11" s="174"/>
      <c r="L11" s="174"/>
      <c r="M11" s="174">
        <v>10</v>
      </c>
      <c r="N11" s="174">
        <v>10</v>
      </c>
    </row>
    <row r="12" spans="1:14" x14ac:dyDescent="0.25">
      <c r="A12" s="164">
        <v>6</v>
      </c>
      <c r="B12" s="167" t="s">
        <v>11</v>
      </c>
      <c r="C12" s="166" t="s">
        <v>144</v>
      </c>
      <c r="D12" s="167" t="s">
        <v>29</v>
      </c>
      <c r="E12" s="167" t="s">
        <v>110</v>
      </c>
      <c r="F12" s="167" t="s">
        <v>141</v>
      </c>
      <c r="G12" s="168" t="s">
        <v>141</v>
      </c>
      <c r="H12" s="169" t="s">
        <v>30</v>
      </c>
      <c r="I12" s="169">
        <v>45</v>
      </c>
      <c r="J12" s="169"/>
      <c r="K12" s="169"/>
      <c r="L12" s="169"/>
      <c r="M12" s="169"/>
      <c r="N12" s="169">
        <v>45</v>
      </c>
    </row>
    <row r="13" spans="1:14" x14ac:dyDescent="0.25">
      <c r="A13" s="170">
        <v>7</v>
      </c>
      <c r="B13" s="174" t="s">
        <v>6</v>
      </c>
      <c r="C13" s="172" t="s">
        <v>145</v>
      </c>
      <c r="D13" s="171" t="s">
        <v>25</v>
      </c>
      <c r="E13" s="171" t="s">
        <v>141</v>
      </c>
      <c r="F13" s="171" t="s">
        <v>141</v>
      </c>
      <c r="G13" s="173" t="s">
        <v>141</v>
      </c>
      <c r="H13" s="174" t="s">
        <v>31</v>
      </c>
      <c r="I13" s="174"/>
      <c r="J13" s="174"/>
      <c r="K13" s="174"/>
      <c r="L13" s="174">
        <v>11</v>
      </c>
      <c r="M13" s="174"/>
      <c r="N13" s="174">
        <v>11</v>
      </c>
    </row>
    <row r="14" spans="1:14" x14ac:dyDescent="0.25">
      <c r="A14" s="164">
        <v>8</v>
      </c>
      <c r="B14" s="167" t="s">
        <v>6</v>
      </c>
      <c r="C14" s="166" t="s">
        <v>145</v>
      </c>
      <c r="D14" s="167" t="s">
        <v>94</v>
      </c>
      <c r="E14" s="167" t="s">
        <v>141</v>
      </c>
      <c r="F14" s="167" t="s">
        <v>111</v>
      </c>
      <c r="G14" s="168">
        <v>980</v>
      </c>
      <c r="H14" s="169"/>
      <c r="I14" s="169"/>
      <c r="J14" s="169">
        <v>50.2</v>
      </c>
      <c r="K14" s="169"/>
      <c r="L14" s="169"/>
      <c r="M14" s="169"/>
      <c r="N14" s="169">
        <v>50.2</v>
      </c>
    </row>
    <row r="15" spans="1:14" x14ac:dyDescent="0.25">
      <c r="A15" s="170">
        <v>9</v>
      </c>
      <c r="B15" s="171" t="s">
        <v>6</v>
      </c>
      <c r="C15" s="172" t="s">
        <v>145</v>
      </c>
      <c r="D15" s="171" t="s">
        <v>95</v>
      </c>
      <c r="E15" s="171" t="s">
        <v>141</v>
      </c>
      <c r="F15" s="171" t="s">
        <v>141</v>
      </c>
      <c r="G15" s="173" t="s">
        <v>141</v>
      </c>
      <c r="H15" s="174" t="s">
        <v>112</v>
      </c>
      <c r="I15" s="174"/>
      <c r="J15" s="174"/>
      <c r="K15" s="174"/>
      <c r="L15" s="174">
        <v>61</v>
      </c>
      <c r="M15" s="174"/>
      <c r="N15" s="174">
        <v>61</v>
      </c>
    </row>
    <row r="16" spans="1:14" x14ac:dyDescent="0.25">
      <c r="A16" s="164">
        <v>10</v>
      </c>
      <c r="B16" s="167" t="s">
        <v>113</v>
      </c>
      <c r="C16" s="166" t="s">
        <v>146</v>
      </c>
      <c r="D16" s="167" t="s">
        <v>114</v>
      </c>
      <c r="E16" s="167" t="s">
        <v>110</v>
      </c>
      <c r="F16" s="167" t="s">
        <v>111</v>
      </c>
      <c r="G16" s="168" t="s">
        <v>141</v>
      </c>
      <c r="H16" s="169" t="s">
        <v>115</v>
      </c>
      <c r="I16" s="169">
        <v>5</v>
      </c>
      <c r="J16" s="169"/>
      <c r="K16" s="169"/>
      <c r="L16" s="169"/>
      <c r="M16" s="169"/>
      <c r="N16" s="169">
        <v>5</v>
      </c>
    </row>
    <row r="17" spans="1:14" x14ac:dyDescent="0.25">
      <c r="A17" s="170">
        <v>11</v>
      </c>
      <c r="B17" s="171" t="s">
        <v>11</v>
      </c>
      <c r="C17" s="172" t="s">
        <v>147</v>
      </c>
      <c r="D17" s="171" t="s">
        <v>116</v>
      </c>
      <c r="E17" s="171" t="s">
        <v>141</v>
      </c>
      <c r="F17" s="171" t="s">
        <v>141</v>
      </c>
      <c r="G17" s="173" t="s">
        <v>141</v>
      </c>
      <c r="H17" s="174" t="s">
        <v>117</v>
      </c>
      <c r="I17" s="174"/>
      <c r="J17" s="174"/>
      <c r="K17" s="174"/>
      <c r="L17" s="174">
        <v>7.8</v>
      </c>
      <c r="M17" s="174"/>
      <c r="N17" s="174">
        <v>7.8</v>
      </c>
    </row>
    <row r="18" spans="1:14" x14ac:dyDescent="0.25">
      <c r="A18" s="164">
        <v>12</v>
      </c>
      <c r="B18" s="167" t="s">
        <v>11</v>
      </c>
      <c r="C18" s="166" t="s">
        <v>147</v>
      </c>
      <c r="D18" s="167" t="s">
        <v>141</v>
      </c>
      <c r="E18" s="167" t="s">
        <v>141</v>
      </c>
      <c r="F18" s="167" t="s">
        <v>111</v>
      </c>
      <c r="G18" s="168">
        <v>490</v>
      </c>
      <c r="H18" s="169" t="s">
        <v>118</v>
      </c>
      <c r="I18" s="169"/>
      <c r="J18" s="169"/>
      <c r="K18" s="169"/>
      <c r="L18" s="169"/>
      <c r="M18" s="169"/>
      <c r="N18" s="169"/>
    </row>
    <row r="19" spans="1:14" x14ac:dyDescent="0.25">
      <c r="A19" s="170">
        <v>13</v>
      </c>
      <c r="B19" s="174" t="s">
        <v>11</v>
      </c>
      <c r="C19" s="172" t="s">
        <v>147</v>
      </c>
      <c r="D19" s="171" t="s">
        <v>97</v>
      </c>
      <c r="E19" s="171" t="s">
        <v>141</v>
      </c>
      <c r="F19" s="171" t="s">
        <v>119</v>
      </c>
      <c r="G19" s="173">
        <v>120</v>
      </c>
      <c r="H19" s="174" t="s">
        <v>120</v>
      </c>
      <c r="I19" s="174"/>
      <c r="J19" s="174">
        <v>47.02</v>
      </c>
      <c r="K19" s="174"/>
      <c r="L19" s="174"/>
      <c r="M19" s="174"/>
      <c r="N19" s="174">
        <v>47.02</v>
      </c>
    </row>
    <row r="20" spans="1:14" x14ac:dyDescent="0.25">
      <c r="A20" s="164">
        <v>14</v>
      </c>
      <c r="B20" s="167" t="s">
        <v>11</v>
      </c>
      <c r="C20" s="166" t="s">
        <v>147</v>
      </c>
      <c r="D20" s="167" t="s">
        <v>98</v>
      </c>
      <c r="E20" s="167" t="s">
        <v>141</v>
      </c>
      <c r="F20" s="167" t="s">
        <v>119</v>
      </c>
      <c r="G20" s="168" t="s">
        <v>141</v>
      </c>
      <c r="H20" s="169" t="s">
        <v>121</v>
      </c>
      <c r="I20" s="169"/>
      <c r="J20" s="169"/>
      <c r="K20" s="169"/>
      <c r="L20" s="169">
        <v>61.7</v>
      </c>
      <c r="M20" s="169"/>
      <c r="N20" s="169">
        <v>61.7</v>
      </c>
    </row>
    <row r="21" spans="1:14" x14ac:dyDescent="0.25">
      <c r="A21" s="170">
        <v>15</v>
      </c>
      <c r="B21" s="174" t="s">
        <v>6</v>
      </c>
      <c r="C21" s="172" t="s">
        <v>148</v>
      </c>
      <c r="D21" s="171" t="s">
        <v>95</v>
      </c>
      <c r="E21" s="171" t="s">
        <v>141</v>
      </c>
      <c r="F21" s="171" t="s">
        <v>119</v>
      </c>
      <c r="G21" s="173" t="s">
        <v>141</v>
      </c>
      <c r="H21" s="174" t="s">
        <v>122</v>
      </c>
      <c r="I21" s="174"/>
      <c r="J21" s="174"/>
      <c r="K21" s="174"/>
      <c r="L21" s="174">
        <v>142.94999999999999</v>
      </c>
      <c r="M21" s="174"/>
      <c r="N21" s="174">
        <v>142.94999999999999</v>
      </c>
    </row>
    <row r="22" spans="1:14" x14ac:dyDescent="0.25">
      <c r="A22" s="164">
        <v>16</v>
      </c>
      <c r="B22" s="167" t="s">
        <v>123</v>
      </c>
      <c r="C22" s="166" t="s">
        <v>149</v>
      </c>
      <c r="D22" s="167" t="s">
        <v>99</v>
      </c>
      <c r="E22" s="167" t="s">
        <v>141</v>
      </c>
      <c r="F22" s="167" t="s">
        <v>119</v>
      </c>
      <c r="G22" s="168" t="s">
        <v>141</v>
      </c>
      <c r="H22" s="169" t="s">
        <v>124</v>
      </c>
      <c r="I22" s="169"/>
      <c r="J22" s="169"/>
      <c r="K22" s="169">
        <v>270.36</v>
      </c>
      <c r="L22" s="169"/>
      <c r="M22" s="169"/>
      <c r="N22" s="169">
        <v>270.36</v>
      </c>
    </row>
    <row r="23" spans="1:14" x14ac:dyDescent="0.25">
      <c r="A23" s="170">
        <v>17</v>
      </c>
      <c r="B23" s="171" t="s">
        <v>20</v>
      </c>
      <c r="C23" s="172" t="s">
        <v>150</v>
      </c>
      <c r="D23" s="171" t="s">
        <v>100</v>
      </c>
      <c r="E23" s="171" t="s">
        <v>141</v>
      </c>
      <c r="F23" s="171" t="s">
        <v>125</v>
      </c>
      <c r="G23" s="173">
        <v>860</v>
      </c>
      <c r="H23" s="174" t="s">
        <v>126</v>
      </c>
      <c r="I23" s="174"/>
      <c r="J23" s="174">
        <v>47.05</v>
      </c>
      <c r="K23" s="174"/>
      <c r="L23" s="174"/>
      <c r="M23" s="174"/>
      <c r="N23" s="174">
        <v>47.05</v>
      </c>
    </row>
    <row r="24" spans="1:14" x14ac:dyDescent="0.25">
      <c r="A24" s="164">
        <v>18</v>
      </c>
      <c r="B24" s="165" t="s">
        <v>127</v>
      </c>
      <c r="C24" s="166" t="s">
        <v>151</v>
      </c>
      <c r="D24" s="167" t="s">
        <v>101</v>
      </c>
      <c r="E24" s="167" t="s">
        <v>141</v>
      </c>
      <c r="F24" s="167" t="s">
        <v>125</v>
      </c>
      <c r="G24" s="168" t="s">
        <v>141</v>
      </c>
      <c r="H24" s="169"/>
      <c r="I24" s="169"/>
      <c r="J24" s="169"/>
      <c r="K24" s="169"/>
      <c r="L24" s="169"/>
      <c r="M24" s="169">
        <v>12</v>
      </c>
      <c r="N24" s="169">
        <v>12</v>
      </c>
    </row>
    <row r="25" spans="1:14" x14ac:dyDescent="0.25">
      <c r="A25" s="170">
        <v>19</v>
      </c>
      <c r="B25" s="171" t="s">
        <v>113</v>
      </c>
      <c r="C25" s="172" t="s">
        <v>152</v>
      </c>
      <c r="D25" s="171" t="s">
        <v>102</v>
      </c>
      <c r="E25" s="171" t="s">
        <v>141</v>
      </c>
      <c r="F25" s="171" t="s">
        <v>128</v>
      </c>
      <c r="G25" s="173">
        <v>605</v>
      </c>
      <c r="H25" s="174" t="s">
        <v>129</v>
      </c>
      <c r="I25" s="174"/>
      <c r="J25" s="174">
        <v>54.42</v>
      </c>
      <c r="K25" s="174"/>
      <c r="L25" s="174"/>
      <c r="M25" s="174"/>
      <c r="N25" s="174">
        <v>54.42</v>
      </c>
    </row>
    <row r="26" spans="1:14" x14ac:dyDescent="0.25">
      <c r="A26" s="164">
        <v>20</v>
      </c>
      <c r="B26" s="167" t="s">
        <v>10</v>
      </c>
      <c r="C26" s="166" t="s">
        <v>153</v>
      </c>
      <c r="D26" s="167" t="s">
        <v>103</v>
      </c>
      <c r="E26" s="167" t="s">
        <v>141</v>
      </c>
      <c r="F26" s="167" t="s">
        <v>128</v>
      </c>
      <c r="G26" s="168" t="s">
        <v>141</v>
      </c>
      <c r="H26" s="169" t="s">
        <v>27</v>
      </c>
      <c r="I26" s="169"/>
      <c r="J26" s="169"/>
      <c r="K26" s="169"/>
      <c r="L26" s="169"/>
      <c r="M26" s="169">
        <v>18.399999999999999</v>
      </c>
      <c r="N26" s="169">
        <v>18.399999999999999</v>
      </c>
    </row>
    <row r="27" spans="1:14" x14ac:dyDescent="0.25">
      <c r="A27" s="170">
        <v>21</v>
      </c>
      <c r="B27" s="171" t="s">
        <v>10</v>
      </c>
      <c r="C27" s="172" t="s">
        <v>153</v>
      </c>
      <c r="D27" s="171" t="s">
        <v>104</v>
      </c>
      <c r="E27" s="171" t="s">
        <v>141</v>
      </c>
      <c r="F27" s="171" t="s">
        <v>128</v>
      </c>
      <c r="G27" s="173" t="s">
        <v>141</v>
      </c>
      <c r="H27" s="174" t="s">
        <v>130</v>
      </c>
      <c r="I27" s="174"/>
      <c r="J27" s="174"/>
      <c r="K27" s="174">
        <v>84.1</v>
      </c>
      <c r="L27" s="174"/>
      <c r="M27" s="174"/>
      <c r="N27" s="174">
        <v>84.1</v>
      </c>
    </row>
    <row r="28" spans="1:14" x14ac:dyDescent="0.25">
      <c r="A28" s="175">
        <v>22</v>
      </c>
      <c r="B28" s="176" t="s">
        <v>6</v>
      </c>
      <c r="C28" s="177" t="s">
        <v>154</v>
      </c>
      <c r="D28" s="178" t="s">
        <v>105</v>
      </c>
      <c r="E28" s="178" t="s">
        <v>141</v>
      </c>
      <c r="F28" s="178" t="s">
        <v>141</v>
      </c>
      <c r="G28" s="179" t="s">
        <v>141</v>
      </c>
      <c r="H28" s="180"/>
      <c r="I28" s="180"/>
      <c r="J28" s="180">
        <v>15</v>
      </c>
      <c r="K28" s="180"/>
      <c r="L28" s="180"/>
      <c r="M28" s="180"/>
      <c r="N28" s="180">
        <v>15</v>
      </c>
    </row>
    <row r="29" spans="1:14" x14ac:dyDescent="0.25">
      <c r="A29" s="181" t="s">
        <v>139</v>
      </c>
      <c r="B29" s="181"/>
      <c r="C29" s="181"/>
      <c r="D29" s="181"/>
      <c r="E29" s="181"/>
      <c r="F29" s="181"/>
      <c r="G29" s="182"/>
      <c r="H29" s="183"/>
      <c r="I29" s="183">
        <v>69.900000000000006</v>
      </c>
      <c r="J29" s="183">
        <v>340.84000000000003</v>
      </c>
      <c r="K29" s="183">
        <v>354.46000000000004</v>
      </c>
      <c r="L29" s="183">
        <v>284.45</v>
      </c>
      <c r="M29" s="183">
        <v>59.87</v>
      </c>
      <c r="N29" s="183">
        <v>1109.5199999999998</v>
      </c>
    </row>
    <row r="30" spans="1:14" x14ac:dyDescent="0.25">
      <c r="A30" s="157"/>
      <c r="B30" s="157"/>
      <c r="C30" s="157"/>
      <c r="D30" s="157"/>
      <c r="E30" s="157"/>
      <c r="F30" s="184"/>
      <c r="G30" s="184"/>
      <c r="H30" s="185"/>
      <c r="I30" s="185"/>
      <c r="J30" s="185"/>
      <c r="K30" s="185"/>
      <c r="L30" s="185"/>
      <c r="M30" s="185"/>
      <c r="N30" s="157"/>
    </row>
    <row r="31" spans="1:14" x14ac:dyDescent="0.25">
      <c r="F31" s="119" t="s">
        <v>155</v>
      </c>
      <c r="G31" s="120">
        <f>SUM(G7:G28)</f>
        <v>3351</v>
      </c>
      <c r="J31" s="186">
        <v>295.39</v>
      </c>
      <c r="N31" s="158" t="s">
        <v>156</v>
      </c>
    </row>
    <row r="32" spans="1:14" x14ac:dyDescent="0.25">
      <c r="F32" s="187" t="s">
        <v>157</v>
      </c>
      <c r="G32" s="188">
        <v>649</v>
      </c>
      <c r="J32" s="189">
        <v>45.45</v>
      </c>
      <c r="N32" s="190">
        <v>1059.5199999999998</v>
      </c>
    </row>
    <row r="33" spans="6:14" x14ac:dyDescent="0.25">
      <c r="F33" s="191" t="s">
        <v>158</v>
      </c>
      <c r="G33" s="192">
        <v>8.5210000000000008E-2</v>
      </c>
    </row>
    <row r="34" spans="6:14" x14ac:dyDescent="0.25">
      <c r="F34" s="191" t="s">
        <v>159</v>
      </c>
      <c r="G34" s="193">
        <v>55.3</v>
      </c>
      <c r="N34" s="158" t="s">
        <v>110</v>
      </c>
    </row>
    <row r="35" spans="6:14" x14ac:dyDescent="0.25">
      <c r="F35" s="194" t="s">
        <v>160</v>
      </c>
      <c r="G35" s="195">
        <v>47.93</v>
      </c>
      <c r="N35" s="190">
        <v>50</v>
      </c>
    </row>
    <row r="36" spans="6:14" x14ac:dyDescent="0.25">
      <c r="F36" s="196" t="s">
        <v>161</v>
      </c>
      <c r="G36" s="197">
        <v>7.37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20FDC-33EE-4219-AB9B-D7BBB2C2DD01}">
  <sheetPr codeName="Feuil6"/>
  <dimension ref="A1:U40"/>
  <sheetViews>
    <sheetView showGridLines="0" workbookViewId="0">
      <selection activeCell="E11" sqref="E11"/>
    </sheetView>
  </sheetViews>
  <sheetFormatPr baseColWidth="10" defaultColWidth="11.42578125" defaultRowHeight="15" x14ac:dyDescent="0.25"/>
  <cols>
    <col min="1" max="1" width="10.42578125" bestFit="1" customWidth="1"/>
    <col min="2" max="2" width="11.42578125" hidden="1" customWidth="1"/>
    <col min="3" max="3" width="21" customWidth="1"/>
    <col min="4" max="4" width="23.28515625" bestFit="1" customWidth="1"/>
    <col min="5" max="5" width="13.140625" bestFit="1" customWidth="1"/>
    <col min="6" max="6" width="12.7109375" bestFit="1" customWidth="1"/>
    <col min="7" max="7" width="13.5703125" customWidth="1"/>
    <col min="8" max="8" width="5.28515625" customWidth="1"/>
    <col min="9" max="9" width="8.28515625" customWidth="1"/>
    <col min="10" max="10" width="4.5703125" customWidth="1"/>
    <col min="11" max="11" width="3.42578125" bestFit="1" customWidth="1"/>
    <col min="12" max="12" width="8.7109375" style="145" customWidth="1"/>
    <col min="13" max="13" width="5.140625" customWidth="1"/>
    <col min="14" max="14" width="18.140625" customWidth="1"/>
    <col min="15" max="15" width="4.42578125" customWidth="1"/>
    <col min="16" max="16" width="7.7109375" bestFit="1" customWidth="1"/>
    <col min="17" max="18" width="9.85546875" customWidth="1"/>
    <col min="19" max="19" width="4.140625" style="209" customWidth="1"/>
    <col min="22" max="22" width="6" customWidth="1"/>
  </cols>
  <sheetData>
    <row r="1" spans="1:21" x14ac:dyDescent="0.25">
      <c r="A1" s="95" t="s">
        <v>163</v>
      </c>
      <c r="B1" s="145">
        <v>467100</v>
      </c>
      <c r="C1" s="204" t="s">
        <v>164</v>
      </c>
      <c r="D1" s="204" t="s">
        <v>165</v>
      </c>
      <c r="E1" s="205" t="s">
        <v>166</v>
      </c>
      <c r="F1" s="205" t="s">
        <v>167</v>
      </c>
      <c r="G1" s="205" t="s">
        <v>168</v>
      </c>
      <c r="I1">
        <v>1</v>
      </c>
      <c r="J1">
        <v>2</v>
      </c>
      <c r="K1">
        <v>3</v>
      </c>
      <c r="L1" s="145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 s="145" t="s">
        <v>169</v>
      </c>
      <c r="U1" s="145" t="s">
        <v>169</v>
      </c>
    </row>
    <row r="2" spans="1:21" x14ac:dyDescent="0.25">
      <c r="B2" s="145" t="s">
        <v>170</v>
      </c>
      <c r="C2" s="206" t="s">
        <v>171</v>
      </c>
      <c r="D2" s="206" t="s">
        <v>170</v>
      </c>
      <c r="E2" s="207"/>
      <c r="F2" s="207">
        <v>41.67</v>
      </c>
      <c r="G2" s="207">
        <v>8.3299999999999983</v>
      </c>
      <c r="I2" s="208">
        <f t="shared" ref="I2:I17" ca="1" si="0">TODAY()</f>
        <v>43622</v>
      </c>
      <c r="K2" t="s">
        <v>172</v>
      </c>
      <c r="L2" s="145" t="s">
        <v>173</v>
      </c>
      <c r="M2" t="s">
        <v>174</v>
      </c>
      <c r="N2" t="s">
        <v>175</v>
      </c>
      <c r="Q2" s="2">
        <v>16.579999999999998</v>
      </c>
      <c r="S2" s="209" t="s">
        <v>176</v>
      </c>
      <c r="T2" s="210">
        <f t="shared" ref="T2:T40" si="1">IF(S2="G",ROUND(Q2,2),"")</f>
        <v>16.579999999999998</v>
      </c>
      <c r="U2" s="210">
        <f t="shared" ref="U2:U40" si="2">IF(S2="G",ROUND(-R2,2),"")</f>
        <v>0</v>
      </c>
    </row>
    <row r="3" spans="1:21" x14ac:dyDescent="0.25">
      <c r="B3" s="145">
        <v>606300</v>
      </c>
      <c r="C3" s="145"/>
      <c r="D3" s="145"/>
      <c r="E3" s="146"/>
      <c r="F3" s="146"/>
      <c r="G3" s="146"/>
      <c r="I3" s="208">
        <f t="shared" ca="1" si="0"/>
        <v>43622</v>
      </c>
      <c r="K3" t="s">
        <v>172</v>
      </c>
      <c r="L3" s="145" t="s">
        <v>177</v>
      </c>
      <c r="M3" t="s">
        <v>174</v>
      </c>
      <c r="N3" t="s">
        <v>178</v>
      </c>
      <c r="Q3" s="2">
        <v>37.5</v>
      </c>
      <c r="R3" s="2"/>
      <c r="S3" s="209" t="s">
        <v>176</v>
      </c>
      <c r="T3" s="210">
        <f t="shared" si="1"/>
        <v>37.5</v>
      </c>
      <c r="U3" s="210">
        <f t="shared" si="2"/>
        <v>0</v>
      </c>
    </row>
    <row r="4" spans="1:21" x14ac:dyDescent="0.25">
      <c r="B4" s="145">
        <v>606400</v>
      </c>
      <c r="C4" s="145"/>
      <c r="D4" s="145"/>
      <c r="E4" s="146"/>
      <c r="F4" s="146"/>
      <c r="G4" s="146"/>
      <c r="I4" s="208">
        <f t="shared" ca="1" si="0"/>
        <v>43622</v>
      </c>
      <c r="K4" t="s">
        <v>172</v>
      </c>
      <c r="L4" s="145" t="s">
        <v>173</v>
      </c>
      <c r="M4" t="s">
        <v>174</v>
      </c>
      <c r="N4" t="s">
        <v>175</v>
      </c>
      <c r="O4">
        <v>1</v>
      </c>
      <c r="P4">
        <v>200000</v>
      </c>
      <c r="Q4" s="2">
        <v>16.579999999999998</v>
      </c>
      <c r="R4" s="2"/>
      <c r="S4" s="209" t="s">
        <v>179</v>
      </c>
      <c r="T4" s="210" t="str">
        <f t="shared" si="1"/>
        <v/>
      </c>
      <c r="U4" s="210" t="str">
        <f t="shared" si="2"/>
        <v/>
      </c>
    </row>
    <row r="5" spans="1:21" x14ac:dyDescent="0.25">
      <c r="B5" s="145">
        <v>606501</v>
      </c>
      <c r="D5" s="146"/>
      <c r="E5" s="146"/>
      <c r="F5" s="146"/>
      <c r="G5" s="146"/>
      <c r="I5" s="208">
        <f t="shared" ca="1" si="0"/>
        <v>43622</v>
      </c>
      <c r="K5" t="s">
        <v>172</v>
      </c>
      <c r="L5" s="145" t="s">
        <v>177</v>
      </c>
      <c r="M5" t="s">
        <v>174</v>
      </c>
      <c r="N5" t="s">
        <v>178</v>
      </c>
      <c r="O5">
        <v>1</v>
      </c>
      <c r="P5">
        <v>200000</v>
      </c>
      <c r="Q5" s="2">
        <v>37.5</v>
      </c>
      <c r="R5" s="2"/>
      <c r="S5" s="209" t="s">
        <v>179</v>
      </c>
      <c r="T5" s="210" t="str">
        <f t="shared" si="1"/>
        <v/>
      </c>
      <c r="U5" s="210" t="str">
        <f t="shared" si="2"/>
        <v/>
      </c>
    </row>
    <row r="6" spans="1:21" x14ac:dyDescent="0.25">
      <c r="B6" s="145">
        <v>606660</v>
      </c>
      <c r="D6" s="146"/>
      <c r="E6" s="146"/>
      <c r="F6" s="146"/>
      <c r="G6" s="146"/>
      <c r="I6" s="208">
        <f t="shared" ca="1" si="0"/>
        <v>43622</v>
      </c>
      <c r="K6" t="s">
        <v>172</v>
      </c>
      <c r="L6" s="145">
        <v>445660</v>
      </c>
      <c r="M6" t="s">
        <v>174</v>
      </c>
      <c r="N6" t="s">
        <v>180</v>
      </c>
      <c r="Q6" s="2">
        <v>10.82</v>
      </c>
      <c r="R6" s="2"/>
      <c r="S6" s="209" t="s">
        <v>176</v>
      </c>
      <c r="T6" s="210">
        <f t="shared" si="1"/>
        <v>10.82</v>
      </c>
      <c r="U6" s="210">
        <f t="shared" si="2"/>
        <v>0</v>
      </c>
    </row>
    <row r="7" spans="1:21" x14ac:dyDescent="0.25">
      <c r="B7" s="145">
        <v>608000</v>
      </c>
      <c r="D7" s="146"/>
      <c r="I7" s="208">
        <f t="shared" ca="1" si="0"/>
        <v>43622</v>
      </c>
      <c r="K7" t="s">
        <v>172</v>
      </c>
      <c r="L7" s="145">
        <v>606150</v>
      </c>
      <c r="M7" t="s">
        <v>174</v>
      </c>
      <c r="N7" t="s">
        <v>180</v>
      </c>
      <c r="Q7" s="2">
        <v>295.39000000000004</v>
      </c>
      <c r="S7" s="209" t="s">
        <v>176</v>
      </c>
      <c r="T7" s="210">
        <f t="shared" si="1"/>
        <v>295.39</v>
      </c>
      <c r="U7" s="210">
        <f t="shared" si="2"/>
        <v>0</v>
      </c>
    </row>
    <row r="8" spans="1:21" x14ac:dyDescent="0.25">
      <c r="B8" s="145" t="s">
        <v>181</v>
      </c>
      <c r="D8" s="146"/>
      <c r="I8" s="208">
        <f t="shared" ca="1" si="0"/>
        <v>43622</v>
      </c>
      <c r="K8" t="s">
        <v>172</v>
      </c>
      <c r="L8" s="145">
        <v>606150</v>
      </c>
      <c r="M8" t="s">
        <v>174</v>
      </c>
      <c r="N8" t="s">
        <v>180</v>
      </c>
      <c r="O8">
        <v>1</v>
      </c>
      <c r="P8">
        <v>200000</v>
      </c>
      <c r="Q8" s="2">
        <v>295.39000000000004</v>
      </c>
      <c r="R8" s="2"/>
      <c r="S8" s="209" t="s">
        <v>179</v>
      </c>
      <c r="T8" s="210" t="str">
        <f t="shared" si="1"/>
        <v/>
      </c>
      <c r="U8" s="210" t="str">
        <f t="shared" si="2"/>
        <v/>
      </c>
    </row>
    <row r="9" spans="1:21" x14ac:dyDescent="0.25">
      <c r="B9" s="145" t="s">
        <v>173</v>
      </c>
      <c r="D9" s="146"/>
      <c r="I9" s="208">
        <f t="shared" ca="1" si="0"/>
        <v>43622</v>
      </c>
      <c r="K9" t="s">
        <v>172</v>
      </c>
      <c r="L9" s="145">
        <v>625150</v>
      </c>
      <c r="M9" t="s">
        <v>174</v>
      </c>
      <c r="N9" t="s">
        <v>180</v>
      </c>
      <c r="Q9" s="2">
        <v>354.46000000000004</v>
      </c>
      <c r="R9" s="2"/>
      <c r="S9" s="209" t="s">
        <v>176</v>
      </c>
      <c r="T9" s="210">
        <f t="shared" si="1"/>
        <v>354.46</v>
      </c>
      <c r="U9" s="210">
        <f t="shared" si="2"/>
        <v>0</v>
      </c>
    </row>
    <row r="10" spans="1:21" x14ac:dyDescent="0.25">
      <c r="B10" s="145" t="s">
        <v>182</v>
      </c>
      <c r="D10" s="146"/>
      <c r="I10" s="208">
        <f t="shared" ca="1" si="0"/>
        <v>43622</v>
      </c>
      <c r="K10" t="s">
        <v>172</v>
      </c>
      <c r="L10" s="145">
        <v>625150</v>
      </c>
      <c r="M10" t="s">
        <v>174</v>
      </c>
      <c r="N10" t="s">
        <v>180</v>
      </c>
      <c r="O10">
        <v>1</v>
      </c>
      <c r="P10">
        <v>200000</v>
      </c>
      <c r="Q10" s="2">
        <v>354.46000000000004</v>
      </c>
      <c r="R10" s="2"/>
      <c r="S10" s="209" t="s">
        <v>179</v>
      </c>
      <c r="T10" s="210" t="str">
        <f t="shared" si="1"/>
        <v/>
      </c>
      <c r="U10" s="210" t="str">
        <f t="shared" si="2"/>
        <v/>
      </c>
    </row>
    <row r="11" spans="1:21" x14ac:dyDescent="0.25">
      <c r="B11" s="145" t="s">
        <v>183</v>
      </c>
      <c r="D11" s="146"/>
      <c r="I11" s="208">
        <f t="shared" ca="1" si="0"/>
        <v>43622</v>
      </c>
      <c r="K11" t="s">
        <v>172</v>
      </c>
      <c r="L11" s="145">
        <v>625700</v>
      </c>
      <c r="M11" t="s">
        <v>174</v>
      </c>
      <c r="N11" t="s">
        <v>180</v>
      </c>
      <c r="Q11" s="2">
        <v>258.58999999999997</v>
      </c>
      <c r="R11" s="2"/>
      <c r="S11" s="209" t="s">
        <v>176</v>
      </c>
      <c r="T11" s="210">
        <f t="shared" si="1"/>
        <v>258.58999999999997</v>
      </c>
      <c r="U11" s="210">
        <f t="shared" si="2"/>
        <v>0</v>
      </c>
    </row>
    <row r="12" spans="1:21" x14ac:dyDescent="0.25">
      <c r="B12" s="145">
        <v>623400</v>
      </c>
      <c r="D12" s="146"/>
      <c r="I12" s="208">
        <f t="shared" ca="1" si="0"/>
        <v>43622</v>
      </c>
      <c r="K12" t="s">
        <v>172</v>
      </c>
      <c r="L12" s="145">
        <v>625700</v>
      </c>
      <c r="M12" t="s">
        <v>174</v>
      </c>
      <c r="N12" t="s">
        <v>180</v>
      </c>
      <c r="O12">
        <v>1</v>
      </c>
      <c r="P12">
        <v>200000</v>
      </c>
      <c r="Q12" s="2">
        <v>258.58999999999997</v>
      </c>
      <c r="S12" s="209" t="s">
        <v>179</v>
      </c>
      <c r="T12" s="210" t="str">
        <f t="shared" si="1"/>
        <v/>
      </c>
      <c r="U12" s="210" t="str">
        <f t="shared" si="2"/>
        <v/>
      </c>
    </row>
    <row r="13" spans="1:21" x14ac:dyDescent="0.25">
      <c r="B13" s="145">
        <v>624200</v>
      </c>
      <c r="I13" s="208">
        <f t="shared" ca="1" si="0"/>
        <v>43622</v>
      </c>
      <c r="K13" t="s">
        <v>172</v>
      </c>
      <c r="L13" s="145">
        <v>625100</v>
      </c>
      <c r="M13" t="s">
        <v>174</v>
      </c>
      <c r="N13" t="s">
        <v>180</v>
      </c>
      <c r="Q13" s="2">
        <v>59.87</v>
      </c>
      <c r="S13" s="209" t="s">
        <v>176</v>
      </c>
      <c r="T13" s="210">
        <f t="shared" si="1"/>
        <v>59.87</v>
      </c>
      <c r="U13" s="210">
        <f t="shared" si="2"/>
        <v>0</v>
      </c>
    </row>
    <row r="14" spans="1:21" x14ac:dyDescent="0.25">
      <c r="B14" s="145" t="s">
        <v>184</v>
      </c>
      <c r="D14" s="146"/>
      <c r="I14" s="208">
        <f t="shared" ca="1" si="0"/>
        <v>43622</v>
      </c>
      <c r="K14" t="s">
        <v>172</v>
      </c>
      <c r="L14" s="145">
        <v>625100</v>
      </c>
      <c r="M14" t="s">
        <v>174</v>
      </c>
      <c r="N14" t="s">
        <v>180</v>
      </c>
      <c r="O14">
        <v>1</v>
      </c>
      <c r="P14">
        <v>200000</v>
      </c>
      <c r="Q14" s="2">
        <v>59.87</v>
      </c>
      <c r="S14" s="209" t="s">
        <v>179</v>
      </c>
      <c r="T14" s="210" t="str">
        <f t="shared" si="1"/>
        <v/>
      </c>
      <c r="U14" s="210" t="str">
        <f t="shared" si="2"/>
        <v/>
      </c>
    </row>
    <row r="15" spans="1:21" x14ac:dyDescent="0.25">
      <c r="B15" s="145">
        <v>626300</v>
      </c>
      <c r="D15" s="146"/>
      <c r="I15" s="208">
        <f t="shared" ca="1" si="0"/>
        <v>43622</v>
      </c>
      <c r="K15" t="s">
        <v>172</v>
      </c>
      <c r="L15" s="145">
        <v>445660</v>
      </c>
      <c r="M15" t="s">
        <v>174</v>
      </c>
      <c r="N15" t="s">
        <v>180</v>
      </c>
      <c r="Q15" s="2">
        <v>71.310000000000016</v>
      </c>
      <c r="S15" s="209" t="s">
        <v>176</v>
      </c>
      <c r="T15" s="210">
        <f t="shared" si="1"/>
        <v>71.31</v>
      </c>
      <c r="U15" s="210">
        <f t="shared" si="2"/>
        <v>0</v>
      </c>
    </row>
    <row r="16" spans="1:21" x14ac:dyDescent="0.25">
      <c r="A16" s="95" t="s">
        <v>185</v>
      </c>
      <c r="B16" s="145" t="s">
        <v>177</v>
      </c>
      <c r="D16" s="211"/>
      <c r="E16" s="156" t="s">
        <v>174</v>
      </c>
      <c r="F16" s="156"/>
      <c r="G16" s="156"/>
      <c r="I16" s="208">
        <f t="shared" ca="1" si="0"/>
        <v>43622</v>
      </c>
      <c r="K16" t="s">
        <v>172</v>
      </c>
      <c r="L16" s="145">
        <v>467100</v>
      </c>
      <c r="N16" t="s">
        <v>180</v>
      </c>
      <c r="R16">
        <v>1059.5199999999998</v>
      </c>
      <c r="S16" s="209" t="s">
        <v>176</v>
      </c>
      <c r="T16" s="210">
        <f t="shared" si="1"/>
        <v>0</v>
      </c>
      <c r="U16" s="210">
        <f t="shared" si="2"/>
        <v>-1059.52</v>
      </c>
    </row>
    <row r="17" spans="1:21" x14ac:dyDescent="0.25">
      <c r="B17" s="145"/>
      <c r="D17" s="220" t="s">
        <v>186</v>
      </c>
      <c r="E17" s="221" t="s">
        <v>187</v>
      </c>
      <c r="F17" s="221" t="s">
        <v>188</v>
      </c>
      <c r="G17" s="221" t="s">
        <v>189</v>
      </c>
      <c r="H17" s="222"/>
      <c r="I17" s="223">
        <f t="shared" ca="1" si="0"/>
        <v>43622</v>
      </c>
      <c r="J17" s="222"/>
      <c r="K17" s="222" t="s">
        <v>172</v>
      </c>
      <c r="L17" s="224">
        <v>467100</v>
      </c>
      <c r="M17" s="222"/>
      <c r="N17" s="222" t="s">
        <v>190</v>
      </c>
      <c r="O17" s="222"/>
      <c r="P17" s="222"/>
      <c r="Q17" s="222"/>
      <c r="R17" s="222">
        <v>45</v>
      </c>
      <c r="S17" s="225" t="s">
        <v>176</v>
      </c>
      <c r="T17" s="226">
        <f t="shared" si="1"/>
        <v>0</v>
      </c>
      <c r="U17" s="210">
        <f t="shared" si="2"/>
        <v>-45</v>
      </c>
    </row>
    <row r="18" spans="1:21" x14ac:dyDescent="0.25">
      <c r="C18" s="145"/>
      <c r="D18" s="211" t="s">
        <v>177</v>
      </c>
      <c r="E18" s="211"/>
      <c r="F18" s="212">
        <v>37.5</v>
      </c>
      <c r="G18" s="156">
        <v>7.5</v>
      </c>
      <c r="I18" s="208"/>
      <c r="T18" s="210" t="str">
        <f t="shared" si="1"/>
        <v/>
      </c>
      <c r="U18" s="210" t="str">
        <f t="shared" si="2"/>
        <v/>
      </c>
    </row>
    <row r="19" spans="1:21" x14ac:dyDescent="0.25">
      <c r="C19" s="145"/>
      <c r="D19" s="211" t="s">
        <v>173</v>
      </c>
      <c r="E19" s="211"/>
      <c r="F19" s="212">
        <v>16.579999999999998</v>
      </c>
      <c r="G19" s="156">
        <v>3.3200000000000003</v>
      </c>
      <c r="I19" s="208"/>
      <c r="T19" s="210" t="str">
        <f t="shared" si="1"/>
        <v/>
      </c>
      <c r="U19" s="210" t="str">
        <f t="shared" si="2"/>
        <v/>
      </c>
    </row>
    <row r="20" spans="1:21" x14ac:dyDescent="0.25">
      <c r="C20" s="145"/>
      <c r="D20" s="211" t="s">
        <v>139</v>
      </c>
      <c r="E20" s="211"/>
      <c r="F20" s="212">
        <v>54.08</v>
      </c>
      <c r="G20" s="207">
        <v>10.82</v>
      </c>
      <c r="I20" s="208"/>
      <c r="T20" s="210" t="str">
        <f t="shared" si="1"/>
        <v/>
      </c>
      <c r="U20" s="210" t="str">
        <f t="shared" si="2"/>
        <v/>
      </c>
    </row>
    <row r="21" spans="1:21" x14ac:dyDescent="0.25">
      <c r="C21" s="145"/>
      <c r="I21" s="208"/>
      <c r="T21" s="210" t="str">
        <f t="shared" si="1"/>
        <v/>
      </c>
      <c r="U21" s="210" t="str">
        <f t="shared" si="2"/>
        <v/>
      </c>
    </row>
    <row r="22" spans="1:21" x14ac:dyDescent="0.25">
      <c r="C22" s="145"/>
      <c r="D22" s="145"/>
      <c r="E22" s="145"/>
      <c r="F22" s="145"/>
      <c r="G22" s="145"/>
      <c r="I22" s="208"/>
      <c r="T22" s="210" t="str">
        <f t="shared" si="1"/>
        <v/>
      </c>
      <c r="U22" s="210" t="str">
        <f t="shared" si="2"/>
        <v/>
      </c>
    </row>
    <row r="23" spans="1:21" x14ac:dyDescent="0.25">
      <c r="C23" s="145"/>
      <c r="D23" s="145"/>
      <c r="E23" s="145"/>
      <c r="F23" s="145"/>
      <c r="G23" s="145"/>
      <c r="I23" s="208"/>
      <c r="T23" s="210" t="str">
        <f t="shared" si="1"/>
        <v/>
      </c>
      <c r="U23" s="210" t="str">
        <f t="shared" si="2"/>
        <v/>
      </c>
    </row>
    <row r="24" spans="1:21" x14ac:dyDescent="0.25">
      <c r="C24" s="145"/>
      <c r="D24" s="145"/>
      <c r="E24" s="145"/>
      <c r="F24" s="145"/>
      <c r="G24" s="145"/>
      <c r="H24" s="145"/>
      <c r="T24" s="210" t="str">
        <f t="shared" si="1"/>
        <v/>
      </c>
      <c r="U24" s="210" t="str">
        <f t="shared" si="2"/>
        <v/>
      </c>
    </row>
    <row r="25" spans="1:21" x14ac:dyDescent="0.25">
      <c r="C25" s="145"/>
      <c r="D25" s="145"/>
      <c r="E25" s="145"/>
      <c r="F25" s="145"/>
      <c r="G25" s="145"/>
      <c r="H25" s="145"/>
      <c r="T25" s="210" t="str">
        <f t="shared" si="1"/>
        <v/>
      </c>
      <c r="U25" s="210" t="str">
        <f t="shared" si="2"/>
        <v/>
      </c>
    </row>
    <row r="26" spans="1:21" x14ac:dyDescent="0.25">
      <c r="C26" s="145"/>
      <c r="D26" s="145"/>
      <c r="E26" s="145"/>
      <c r="F26" s="145"/>
      <c r="G26" s="145"/>
      <c r="H26" s="145"/>
      <c r="T26" s="210" t="str">
        <f t="shared" si="1"/>
        <v/>
      </c>
      <c r="U26" s="210" t="str">
        <f t="shared" si="2"/>
        <v/>
      </c>
    </row>
    <row r="27" spans="1:21" x14ac:dyDescent="0.25">
      <c r="C27" s="145"/>
      <c r="D27" s="145"/>
      <c r="E27" s="145"/>
      <c r="F27" s="145"/>
      <c r="G27" s="145"/>
      <c r="H27" s="145"/>
      <c r="T27" s="210" t="str">
        <f t="shared" si="1"/>
        <v/>
      </c>
      <c r="U27" s="210" t="str">
        <f t="shared" si="2"/>
        <v/>
      </c>
    </row>
    <row r="28" spans="1:21" x14ac:dyDescent="0.25">
      <c r="A28" s="95" t="s">
        <v>191</v>
      </c>
      <c r="C28" s="145"/>
      <c r="D28" s="145"/>
      <c r="E28" s="213"/>
      <c r="F28" s="213"/>
      <c r="G28" s="213"/>
      <c r="T28" s="210" t="str">
        <f t="shared" si="1"/>
        <v/>
      </c>
      <c r="U28" s="210" t="str">
        <f t="shared" si="2"/>
        <v/>
      </c>
    </row>
    <row r="29" spans="1:21" x14ac:dyDescent="0.25">
      <c r="B29" s="145"/>
      <c r="C29" s="145"/>
      <c r="D29" s="145"/>
      <c r="E29" s="213"/>
      <c r="F29" s="213"/>
      <c r="G29" s="213"/>
      <c r="T29" s="210" t="str">
        <f t="shared" si="1"/>
        <v/>
      </c>
      <c r="U29" s="210" t="str">
        <f t="shared" si="2"/>
        <v/>
      </c>
    </row>
    <row r="30" spans="1:21" x14ac:dyDescent="0.25">
      <c r="B30" s="145"/>
      <c r="C30" s="214" t="s">
        <v>17</v>
      </c>
      <c r="D30" s="214">
        <v>606150</v>
      </c>
      <c r="E30" s="215"/>
      <c r="F30" s="215">
        <v>152.01</v>
      </c>
      <c r="G30" s="215">
        <v>23.39</v>
      </c>
      <c r="T30" s="210" t="str">
        <f t="shared" si="1"/>
        <v/>
      </c>
      <c r="U30" s="210" t="str">
        <f t="shared" si="2"/>
        <v/>
      </c>
    </row>
    <row r="31" spans="1:21" x14ac:dyDescent="0.25">
      <c r="B31" s="145"/>
      <c r="C31" s="216" t="s">
        <v>0</v>
      </c>
      <c r="D31" s="216">
        <v>625150</v>
      </c>
      <c r="E31" s="217">
        <v>321.93</v>
      </c>
      <c r="F31" s="217"/>
      <c r="G31" s="217"/>
      <c r="T31" s="210" t="str">
        <f t="shared" si="1"/>
        <v/>
      </c>
      <c r="U31" s="210" t="str">
        <f t="shared" si="2"/>
        <v/>
      </c>
    </row>
    <row r="32" spans="1:21" x14ac:dyDescent="0.25">
      <c r="B32" s="145"/>
      <c r="C32" s="216" t="s">
        <v>8</v>
      </c>
      <c r="D32" s="216">
        <v>625700</v>
      </c>
      <c r="E32" s="217"/>
      <c r="F32" s="217">
        <v>357.55</v>
      </c>
      <c r="G32" s="217">
        <v>35.75</v>
      </c>
      <c r="T32" s="210" t="str">
        <f t="shared" si="1"/>
        <v/>
      </c>
      <c r="U32" s="210" t="str">
        <f t="shared" si="2"/>
        <v/>
      </c>
    </row>
    <row r="33" spans="3:21" x14ac:dyDescent="0.25">
      <c r="C33" s="216" t="s">
        <v>192</v>
      </c>
      <c r="D33" s="216">
        <v>625100</v>
      </c>
      <c r="E33" s="217">
        <v>1502.23</v>
      </c>
      <c r="F33" s="217"/>
      <c r="G33" s="217"/>
      <c r="T33" s="210" t="str">
        <f t="shared" si="1"/>
        <v/>
      </c>
      <c r="U33" s="210" t="str">
        <f t="shared" si="2"/>
        <v/>
      </c>
    </row>
    <row r="34" spans="3:21" x14ac:dyDescent="0.25">
      <c r="C34" s="216" t="s">
        <v>5</v>
      </c>
      <c r="D34" s="216">
        <v>625160</v>
      </c>
      <c r="E34" s="217">
        <v>18.149999999999999</v>
      </c>
      <c r="F34" s="217"/>
      <c r="G34" s="217"/>
      <c r="T34" s="210" t="str">
        <f t="shared" si="1"/>
        <v/>
      </c>
      <c r="U34" s="210" t="str">
        <f t="shared" si="2"/>
        <v/>
      </c>
    </row>
    <row r="35" spans="3:21" x14ac:dyDescent="0.25">
      <c r="C35" s="218" t="s">
        <v>139</v>
      </c>
      <c r="D35" s="218"/>
      <c r="E35" s="219">
        <v>-2461.0100000000007</v>
      </c>
      <c r="F35" s="219"/>
      <c r="G35" s="219">
        <f>SUM(G30:G34)</f>
        <v>59.14</v>
      </c>
      <c r="T35" s="210" t="str">
        <f t="shared" si="1"/>
        <v/>
      </c>
      <c r="U35" s="210" t="str">
        <f t="shared" si="2"/>
        <v/>
      </c>
    </row>
    <row r="36" spans="3:21" x14ac:dyDescent="0.25">
      <c r="T36" s="210" t="str">
        <f t="shared" si="1"/>
        <v/>
      </c>
      <c r="U36" s="210" t="str">
        <f t="shared" si="2"/>
        <v/>
      </c>
    </row>
    <row r="37" spans="3:21" x14ac:dyDescent="0.25">
      <c r="T37" s="210" t="str">
        <f t="shared" si="1"/>
        <v/>
      </c>
      <c r="U37" s="210" t="str">
        <f t="shared" si="2"/>
        <v/>
      </c>
    </row>
    <row r="38" spans="3:21" x14ac:dyDescent="0.25">
      <c r="T38" s="210" t="str">
        <f t="shared" si="1"/>
        <v/>
      </c>
      <c r="U38" s="210" t="str">
        <f t="shared" si="2"/>
        <v/>
      </c>
    </row>
    <row r="39" spans="3:21" x14ac:dyDescent="0.25">
      <c r="T39" s="210" t="str">
        <f t="shared" si="1"/>
        <v/>
      </c>
      <c r="U39" s="210" t="str">
        <f t="shared" si="2"/>
        <v/>
      </c>
    </row>
    <row r="40" spans="3:21" x14ac:dyDescent="0.25">
      <c r="T40" s="210" t="str">
        <f t="shared" si="1"/>
        <v/>
      </c>
      <c r="U40" s="210" t="str">
        <f t="shared" si="2"/>
        <v/>
      </c>
    </row>
  </sheetData>
  <conditionalFormatting sqref="D7">
    <cfRule type="expression" dxfId="86" priority="1">
      <formula>$D$4=ROW()</formula>
    </cfRule>
  </conditionalFormatting>
  <dataValidations count="5">
    <dataValidation type="list" allowBlank="1" showInputMessage="1" showErrorMessage="1" sqref="F6" xr:uid="{4EAEFE9C-C24C-4447-B683-5D4611F510CB}">
      <formula1>$N$1:$N$1</formula1>
    </dataValidation>
    <dataValidation type="list" allowBlank="1" showInputMessage="1" showErrorMessage="1" sqref="W6" xr:uid="{BC9EEF8C-6680-4D81-8F79-FDEDE825DD91}">
      <formula1>$W$1:$W$5</formula1>
    </dataValidation>
    <dataValidation type="list" allowBlank="1" showInputMessage="1" showErrorMessage="1" sqref="B16 D14 B2:B12 B14 D5:D12" xr:uid="{22CE39DE-2550-44C8-A2E6-0C18E9ECD5B7}">
      <formula1>$B$1:$B$16</formula1>
    </dataValidation>
    <dataValidation type="list" allowBlank="1" showInputMessage="1" showErrorMessage="1" sqref="D1" xr:uid="{50E15635-6A66-4263-BB83-D2F053F082E7}">
      <formula1>$B$2:$B$17</formula1>
    </dataValidation>
    <dataValidation type="list" allowBlank="1" showInputMessage="1" showErrorMessage="1" sqref="D2:D4 D15" xr:uid="{38B90015-E2C9-4DE4-BDF5-69CB02853B90}">
      <formula1>$B$1:$B$17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utton 22">
              <controlPr defaultSize="0" print="0" autoFill="0" autoPict="0">
                <anchor moveWithCells="1" sizeWithCells="1">
                  <from>
                    <xdr:col>0</xdr:col>
                    <xdr:colOff>314325</xdr:colOff>
                    <xdr:row>16</xdr:row>
                    <xdr:rowOff>133350</xdr:rowOff>
                  </from>
                  <to>
                    <xdr:col>2</xdr:col>
                    <xdr:colOff>1009650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5" name="Button 27">
              <controlPr defaultSize="0" print="0" autoFill="0" autoPict="0">
                <anchor moveWithCells="1" sizeWithCells="1">
                  <from>
                    <xdr:col>6</xdr:col>
                    <xdr:colOff>0</xdr:colOff>
                    <xdr:row>21</xdr:row>
                    <xdr:rowOff>123825</xdr:rowOff>
                  </from>
                  <to>
                    <xdr:col>6</xdr:col>
                    <xdr:colOff>742950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6" name="Button 29">
              <controlPr defaultSize="0" print="0" autoFill="0" autoPict="0">
                <anchor moveWithCells="1" sizeWithCells="1">
                  <from>
                    <xdr:col>0</xdr:col>
                    <xdr:colOff>276225</xdr:colOff>
                    <xdr:row>7</xdr:row>
                    <xdr:rowOff>123825</xdr:rowOff>
                  </from>
                  <to>
                    <xdr:col>2</xdr:col>
                    <xdr:colOff>381000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cb</vt:lpstr>
      <vt:lpstr>explications</vt:lpstr>
      <vt:lpstr>saisie</vt:lpstr>
      <vt:lpstr>BD</vt:lpstr>
      <vt:lpstr>ndf</vt:lpstr>
      <vt:lpstr>cpt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2019-06-05T20:17:16Z</cp:lastPrinted>
  <dcterms:created xsi:type="dcterms:W3CDTF">2010-09-20T12:37:54Z</dcterms:created>
  <dcterms:modified xsi:type="dcterms:W3CDTF">2019-06-06T16:33:25Z</dcterms:modified>
</cp:coreProperties>
</file>