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fichiers de démo FB\"/>
    </mc:Choice>
  </mc:AlternateContent>
  <xr:revisionPtr revIDLastSave="0" documentId="13_ncr:1_{CAF4E19E-2446-4628-B69F-BA1998D0D700}" xr6:coauthVersionLast="43" xr6:coauthVersionMax="43" xr10:uidLastSave="{00000000-0000-0000-0000-000000000000}"/>
  <workbookProtection lockStructure="1"/>
  <bookViews>
    <workbookView xWindow="-120" yWindow="-120" windowWidth="20730" windowHeight="11160" tabRatio="753" xr2:uid="{00000000-000D-0000-FFFF-FFFF00000000}"/>
  </bookViews>
  <sheets>
    <sheet name="adresses" sheetId="1" r:id="rId1"/>
  </sheets>
  <definedNames>
    <definedName name="_xlnm._FilterDatabase" localSheetId="0" hidden="1">adresses!$A$3:$Q$33</definedName>
    <definedName name="_xlnm.Print_Area" localSheetId="0">adresses!$A$4:$D$36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" i="1" l="1"/>
  <c r="H26" i="1" l="1"/>
  <c r="H6" i="1" l="1"/>
  <c r="L6" i="1"/>
  <c r="K6" i="1" s="1"/>
  <c r="M6" i="1"/>
  <c r="N6" i="1"/>
  <c r="O6" i="1"/>
  <c r="H17" i="1"/>
  <c r="N17" i="1"/>
  <c r="L17" i="1"/>
  <c r="K17" i="1" s="1"/>
  <c r="O17" i="1"/>
  <c r="M17" i="1"/>
  <c r="N8" i="1"/>
  <c r="H5" i="1"/>
  <c r="N5" i="1"/>
  <c r="L5" i="1"/>
  <c r="K5" i="1" s="1"/>
  <c r="O5" i="1"/>
  <c r="M5" i="1"/>
  <c r="M28" i="1"/>
  <c r="N10" i="1"/>
  <c r="O4" i="1"/>
  <c r="M27" i="1"/>
  <c r="N28" i="1"/>
  <c r="N20" i="1"/>
  <c r="H12" i="1"/>
  <c r="H9" i="1"/>
  <c r="L10" i="1"/>
  <c r="K10" i="1" s="1"/>
  <c r="O15" i="1"/>
  <c r="L33" i="1"/>
  <c r="K33" i="1" s="1"/>
  <c r="N14" i="1"/>
  <c r="N32" i="1"/>
  <c r="M15" i="1"/>
  <c r="M29" i="1"/>
  <c r="N22" i="1"/>
  <c r="H22" i="1"/>
  <c r="H32" i="1"/>
  <c r="M9" i="1"/>
  <c r="M20" i="1"/>
  <c r="N15" i="1"/>
  <c r="M23" i="1"/>
  <c r="O30" i="1"/>
  <c r="H29" i="1"/>
  <c r="N11" i="1"/>
  <c r="N33" i="1"/>
  <c r="H30" i="1"/>
  <c r="N24" i="1"/>
  <c r="H23" i="1"/>
  <c r="L15" i="1"/>
  <c r="H33" i="1"/>
  <c r="M21" i="1"/>
  <c r="H7" i="1"/>
  <c r="H8" i="1"/>
  <c r="O32" i="1"/>
  <c r="O24" i="1"/>
  <c r="H4" i="1"/>
  <c r="O29" i="1"/>
  <c r="N25" i="1"/>
  <c r="L27" i="1"/>
  <c r="K27" i="1" s="1"/>
  <c r="H27" i="1"/>
  <c r="N19" i="1"/>
  <c r="L28" i="1"/>
  <c r="K28" i="1" s="1"/>
  <c r="L22" i="1"/>
  <c r="K22" i="1" s="1"/>
  <c r="N4" i="1"/>
  <c r="L32" i="1"/>
  <c r="K32" i="1" s="1"/>
  <c r="H20" i="1"/>
  <c r="O7" i="1"/>
  <c r="L31" i="1"/>
  <c r="K31" i="1" s="1"/>
  <c r="L21" i="1"/>
  <c r="K21" i="1" s="1"/>
  <c r="O27" i="1"/>
  <c r="N27" i="1"/>
  <c r="L26" i="1"/>
  <c r="K26" i="1" s="1"/>
  <c r="M33" i="1"/>
  <c r="H31" i="1"/>
  <c r="O28" i="1"/>
  <c r="L30" i="1"/>
  <c r="K30" i="1" s="1"/>
  <c r="L23" i="1"/>
  <c r="K23" i="1" s="1"/>
  <c r="N18" i="1"/>
  <c r="H14" i="1"/>
  <c r="L11" i="1"/>
  <c r="K11" i="1" s="1"/>
  <c r="M19" i="1"/>
  <c r="L16" i="1"/>
  <c r="K16" i="1" s="1"/>
  <c r="M13" i="1"/>
  <c r="N13" i="1"/>
  <c r="O20" i="1"/>
  <c r="H21" i="1"/>
  <c r="L13" i="1"/>
  <c r="K13" i="1" s="1"/>
  <c r="M4" i="1"/>
  <c r="M26" i="1"/>
  <c r="O16" i="1"/>
  <c r="O10" i="1"/>
  <c r="M22" i="1"/>
  <c r="M30" i="1"/>
  <c r="O9" i="1"/>
  <c r="M32" i="1"/>
  <c r="H28" i="1"/>
  <c r="N21" i="1"/>
  <c r="O14" i="1"/>
  <c r="O8" i="1"/>
  <c r="L12" i="1"/>
  <c r="K12" i="1" s="1"/>
  <c r="O22" i="1"/>
  <c r="N16" i="1"/>
  <c r="N26" i="1"/>
  <c r="L8" i="1"/>
  <c r="K8" i="1" s="1"/>
  <c r="L24" i="1"/>
  <c r="K24" i="1" s="1"/>
  <c r="N7" i="1"/>
  <c r="M11" i="1"/>
  <c r="N31" i="1"/>
  <c r="O11" i="1"/>
  <c r="N12" i="1"/>
  <c r="O23" i="1"/>
  <c r="H25" i="1"/>
  <c r="M24" i="1"/>
  <c r="H19" i="1"/>
  <c r="L20" i="1"/>
  <c r="K20" i="1" s="1"/>
  <c r="L4" i="1"/>
  <c r="K4" i="1" s="1"/>
  <c r="O31" i="1"/>
  <c r="N30" i="1"/>
  <c r="N9" i="1"/>
  <c r="L7" i="1"/>
  <c r="K7" i="1" s="1"/>
  <c r="M8" i="1"/>
  <c r="O25" i="1"/>
  <c r="O19" i="1"/>
  <c r="H18" i="1"/>
  <c r="L18" i="1"/>
  <c r="K18" i="1" s="1"/>
  <c r="H10" i="1"/>
  <c r="L9" i="1"/>
  <c r="K9" i="1" s="1"/>
  <c r="L19" i="1"/>
  <c r="K19" i="1" s="1"/>
  <c r="N23" i="1"/>
  <c r="O21" i="1"/>
  <c r="M31" i="1"/>
  <c r="O18" i="1"/>
  <c r="H11" i="1"/>
  <c r="N29" i="1"/>
  <c r="O26" i="1"/>
  <c r="M14" i="1"/>
  <c r="H13" i="1"/>
  <c r="L25" i="1"/>
  <c r="K25" i="1" s="1"/>
  <c r="O33" i="1"/>
  <c r="M12" i="1"/>
  <c r="M25" i="1"/>
  <c r="M18" i="1"/>
  <c r="M16" i="1"/>
  <c r="H15" i="1"/>
  <c r="M7" i="1"/>
  <c r="H16" i="1"/>
  <c r="H24" i="1"/>
  <c r="M10" i="1"/>
  <c r="O12" i="1"/>
  <c r="L14" i="1"/>
  <c r="K14" i="1" s="1"/>
  <c r="L29" i="1"/>
  <c r="K29" i="1" s="1"/>
  <c r="O13" i="1"/>
  <c r="K15" i="1" l="1"/>
</calcChain>
</file>

<file path=xl/sharedStrings.xml><?xml version="1.0" encoding="utf-8"?>
<sst xmlns="http://schemas.openxmlformats.org/spreadsheetml/2006/main" count="280" uniqueCount="176">
  <si>
    <t>date naissance</t>
  </si>
  <si>
    <t>fonction</t>
  </si>
  <si>
    <t>MR</t>
  </si>
  <si>
    <t>age</t>
  </si>
  <si>
    <t>BB</t>
  </si>
  <si>
    <t>LC</t>
  </si>
  <si>
    <t>DJ</t>
  </si>
  <si>
    <t>NOM</t>
  </si>
  <si>
    <t>IN</t>
  </si>
  <si>
    <t>y</t>
  </si>
  <si>
    <t>m</t>
  </si>
  <si>
    <t>j</t>
  </si>
  <si>
    <t>PF</t>
  </si>
  <si>
    <t>Cadre ?</t>
  </si>
  <si>
    <t>NC</t>
  </si>
  <si>
    <t>C</t>
  </si>
  <si>
    <t>SM</t>
  </si>
  <si>
    <t>anniversaire</t>
  </si>
  <si>
    <t>F</t>
  </si>
  <si>
    <t>H</t>
  </si>
  <si>
    <t>DR</t>
  </si>
  <si>
    <t>ADRESSE</t>
  </si>
  <si>
    <t>PRENOM</t>
  </si>
  <si>
    <t>SX</t>
  </si>
  <si>
    <t>X</t>
  </si>
  <si>
    <t>SP</t>
  </si>
  <si>
    <t>JA</t>
  </si>
  <si>
    <t>SCE</t>
  </si>
  <si>
    <t>SAV</t>
  </si>
  <si>
    <t>CC</t>
  </si>
  <si>
    <t>CPT</t>
  </si>
  <si>
    <t>PR</t>
  </si>
  <si>
    <t>MG</t>
  </si>
  <si>
    <t>anniversaire2</t>
  </si>
  <si>
    <t>RAD</t>
  </si>
  <si>
    <t>GB</t>
  </si>
  <si>
    <t>N°</t>
  </si>
  <si>
    <t>MA</t>
  </si>
  <si>
    <t>DD</t>
  </si>
  <si>
    <t>SD</t>
  </si>
  <si>
    <t>AD</t>
  </si>
  <si>
    <t>FF</t>
  </si>
  <si>
    <t>HF</t>
  </si>
  <si>
    <t>AG</t>
  </si>
  <si>
    <t>DG</t>
  </si>
  <si>
    <t>GH</t>
  </si>
  <si>
    <t>FJ</t>
  </si>
  <si>
    <t>NJ</t>
  </si>
  <si>
    <t>JK</t>
  </si>
  <si>
    <t>XP</t>
  </si>
  <si>
    <t>GP</t>
  </si>
  <si>
    <t>TP</t>
  </si>
  <si>
    <t>RR</t>
  </si>
  <si>
    <t>CR</t>
  </si>
  <si>
    <t>RT</t>
  </si>
  <si>
    <t>LZ</t>
  </si>
  <si>
    <t>UZ</t>
  </si>
  <si>
    <t xml:space="preserve">LISTE DES SALARIES </t>
  </si>
  <si>
    <t>SEL</t>
  </si>
  <si>
    <t>FIZHLUT</t>
  </si>
  <si>
    <t>PCMHLP</t>
  </si>
  <si>
    <t xml:space="preserve">89622 ECOEXUZWIV U'NOHI      </t>
  </si>
  <si>
    <t>HMABQOS</t>
  </si>
  <si>
    <t>HVPKGPY</t>
  </si>
  <si>
    <t xml:space="preserve"> 46445 MF RGUNO OECDLX</t>
  </si>
  <si>
    <t>OMZAS</t>
  </si>
  <si>
    <t>DESPTJ</t>
  </si>
  <si>
    <t xml:space="preserve">36308 WDTEQOKULY  </t>
  </si>
  <si>
    <t>HLINBH</t>
  </si>
  <si>
    <t>DMUQWPC</t>
  </si>
  <si>
    <t xml:space="preserve">8 duvpbf Gpesjc KXPARYG, </t>
  </si>
  <si>
    <t>QENFPC</t>
  </si>
  <si>
    <t>IRYESM</t>
  </si>
  <si>
    <t xml:space="preserve"> 55243 IFNYEF</t>
  </si>
  <si>
    <t>VYMN</t>
  </si>
  <si>
    <t>RRDQSJS</t>
  </si>
  <si>
    <t xml:space="preserve"> 34 623 LIXGZ IB HON</t>
  </si>
  <si>
    <t>FRTLJK</t>
  </si>
  <si>
    <t>PSNDF</t>
  </si>
  <si>
    <t>72722 KUNQBMUEQ</t>
  </si>
  <si>
    <t>HKQDMOC</t>
  </si>
  <si>
    <t>HCRWXC</t>
  </si>
  <si>
    <t>84140 ILOHS</t>
  </si>
  <si>
    <t>HYCVO</t>
  </si>
  <si>
    <t>RGRIOR</t>
  </si>
  <si>
    <t xml:space="preserve">40305 HTP JTTNDEBBL OWQM PRIN  </t>
  </si>
  <si>
    <t>ZHPZGV</t>
  </si>
  <si>
    <t>UPIKJZ</t>
  </si>
  <si>
    <t xml:space="preserve"> 35466 ZESSUJWMVVP</t>
  </si>
  <si>
    <t>OSQXKJR</t>
  </si>
  <si>
    <t>CYPOWZ</t>
  </si>
  <si>
    <t>46517 ZGIOST GM HRGIX</t>
  </si>
  <si>
    <t xml:space="preserve">ERWX </t>
  </si>
  <si>
    <t>KDYJGU</t>
  </si>
  <si>
    <t>38170 VHJLSWEA</t>
  </si>
  <si>
    <t>QJVFASP</t>
  </si>
  <si>
    <t>KVAEAZI</t>
  </si>
  <si>
    <t>49047 QRTAMM</t>
  </si>
  <si>
    <t>LHCLQ</t>
  </si>
  <si>
    <t>LJBSVK</t>
  </si>
  <si>
    <t>&amp;fmoc;65031 IKLZYBOR</t>
  </si>
  <si>
    <t>XBRP</t>
  </si>
  <si>
    <t>LLPWEE</t>
  </si>
  <si>
    <t>32449 JY VJIDP LBPBTNN</t>
  </si>
  <si>
    <t>LJKE</t>
  </si>
  <si>
    <t>ELDQVJSO</t>
  </si>
  <si>
    <t>78186 ACWZXIG</t>
  </si>
  <si>
    <t>KAXOLH</t>
  </si>
  <si>
    <t>SVHOWKZ</t>
  </si>
  <si>
    <t>73135 VKJYLQ CBRV DEPF</t>
  </si>
  <si>
    <t>XCAMQH</t>
  </si>
  <si>
    <t>FBYE</t>
  </si>
  <si>
    <t>85758 VSXQTYMZASO</t>
  </si>
  <si>
    <t>YQNHYUF</t>
  </si>
  <si>
    <t>PZLKCVAY</t>
  </si>
  <si>
    <t>85934 WWUFBBWA</t>
  </si>
  <si>
    <t>KHDLRVV</t>
  </si>
  <si>
    <t>BCCZQB</t>
  </si>
  <si>
    <t xml:space="preserve"> 92373 KKD</t>
  </si>
  <si>
    <t>MBAQYP</t>
  </si>
  <si>
    <t>IFXIGRE</t>
  </si>
  <si>
    <t>45672 AQAGZTXXP</t>
  </si>
  <si>
    <t>MNFQQEO</t>
  </si>
  <si>
    <t>CFAOXP</t>
  </si>
  <si>
    <t>97524 UQ MCDQN YQXMOZ</t>
  </si>
  <si>
    <t>DUKAPS</t>
  </si>
  <si>
    <t>IKKRYD</t>
  </si>
  <si>
    <t>46 157 XUZUXK</t>
  </si>
  <si>
    <t>LIGBCI</t>
  </si>
  <si>
    <t>XBHRDW</t>
  </si>
  <si>
    <t>41937 MBASCB</t>
  </si>
  <si>
    <t>PXENVI</t>
  </si>
  <si>
    <t>DVQDUGJD</t>
  </si>
  <si>
    <t>60694 COWSCKVJ HT Fszcnr</t>
  </si>
  <si>
    <t>CAJKPMUYS</t>
  </si>
  <si>
    <t>NBHMQSTL</t>
  </si>
  <si>
    <t>43848 KUWFFAYAX</t>
  </si>
  <si>
    <t>UHBDHMD</t>
  </si>
  <si>
    <t>CLRABB</t>
  </si>
  <si>
    <t>96784 Xwoanvu</t>
  </si>
  <si>
    <t>OPYQP</t>
  </si>
  <si>
    <t>KJLUUZH</t>
  </si>
  <si>
    <t>47116 ITEGCGRM</t>
  </si>
  <si>
    <t>RIXXOXL</t>
  </si>
  <si>
    <t>GCNNCMZ</t>
  </si>
  <si>
    <t>27435 Zpiwthqrke-pfa-Derqrlp</t>
  </si>
  <si>
    <t>bcavyabclqr gifmkmijcd</t>
  </si>
  <si>
    <t>Mcaipatifiu qnmprsvqs hba gdywtm</t>
  </si>
  <si>
    <t>Bwifscaepfd zsbnvrgvt boo yeqibz</t>
  </si>
  <si>
    <t>Qtgptjrlksrqoo/Fmcypegxnd stebjiuumxk</t>
  </si>
  <si>
    <t>ihiydcpjqht ewecfkstpd</t>
  </si>
  <si>
    <t>rgsgiaqyufq riiekdsnvw</t>
  </si>
  <si>
    <t>Ylpgdwsxbkt acpfzbfde srm gnmnrk</t>
  </si>
  <si>
    <t>mrhacmeaflt cyjeocmghr</t>
  </si>
  <si>
    <t>lctsewxrk rsewafgc pks vbfslx</t>
  </si>
  <si>
    <t>vjhroysjg</t>
  </si>
  <si>
    <t>Uakbzkmax Isttooa</t>
  </si>
  <si>
    <t>Svkm rj ubeakm</t>
  </si>
  <si>
    <t>Zgyspzuuivs nft qfpmll</t>
  </si>
  <si>
    <t>Cdzq wx utdiwa</t>
  </si>
  <si>
    <t>Yianusesuzz tyuuotw yv yydsmqjwpsspeco</t>
  </si>
  <si>
    <t>fvpjskyejx MWM</t>
  </si>
  <si>
    <t>aojuhtkkju SPK</t>
  </si>
  <si>
    <t>ejdikumrjsy hcfoaatesw</t>
  </si>
  <si>
    <t>mmshufokwzu ltkchdpfeu</t>
  </si>
  <si>
    <t>mbazckslarb rjgbsrxdsl</t>
  </si>
  <si>
    <t>phxltmwxoxtha uwtfhz lgjhhakbl</t>
  </si>
  <si>
    <t>myhaeavppi FKZ</t>
  </si>
  <si>
    <t>wbitfrlczalod qtheeqx ibrmutqeyn CLI</t>
  </si>
  <si>
    <t>uskxaroyetj sjxjpggca</t>
  </si>
  <si>
    <t>Fstohsdlvfw tnh xyjya cylrx</t>
  </si>
  <si>
    <t>ctaidwxdfkmdy DFP</t>
  </si>
  <si>
    <t>ffchyzaonq SGQ</t>
  </si>
  <si>
    <t>Ivmdzrxjc</t>
  </si>
  <si>
    <t>uzrcsulhyxw cqulgowruccj</t>
  </si>
  <si>
    <t>Ufueqrtxsrp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</si>
</sst>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Fill="1" applyBorder="1"/>
    <xf numFmtId="14" fontId="2" fillId="0" borderId="0" xfId="0" applyNumberFormat="1" applyFont="1" applyBorder="1"/>
    <xf numFmtId="2" fontId="3" fillId="0" borderId="0" xfId="0" applyNumberFormat="1" applyFont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2" fontId="1" fillId="0" borderId="0" xfId="0" applyNumberFormat="1" applyFont="1"/>
    <xf numFmtId="14" fontId="3" fillId="0" borderId="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/>
    <xf numFmtId="2" fontId="1" fillId="0" borderId="0" xfId="0" applyNumberFormat="1" applyFont="1" applyBorder="1" applyAlignment="1">
      <alignment horizontal="center"/>
    </xf>
    <xf numFmtId="1" fontId="6" fillId="0" borderId="0" xfId="0" quotePrefix="1" applyNumberFormat="1" applyFont="1" applyBorder="1"/>
    <xf numFmtId="14" fontId="2" fillId="0" borderId="0" xfId="0" applyNumberFormat="1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14" fontId="1" fillId="0" borderId="0" xfId="0" applyNumberFormat="1" applyFont="1" applyBorder="1"/>
    <xf numFmtId="164" fontId="0" fillId="0" borderId="0" xfId="0" applyNumberFormat="1" applyFont="1" applyFill="1" applyBorder="1" applyAlignment="1">
      <alignment horizontal="right"/>
    </xf>
    <xf numFmtId="1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3" borderId="2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right"/>
    </xf>
    <xf numFmtId="14" fontId="0" fillId="3" borderId="1" xfId="0" applyNumberFormat="1" applyFill="1" applyBorder="1"/>
    <xf numFmtId="14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/>
    </xf>
    <xf numFmtId="1" fontId="6" fillId="3" borderId="1" xfId="0" quotePrefix="1" applyNumberFormat="1" applyFont="1" applyFill="1" applyBorder="1"/>
    <xf numFmtId="0" fontId="0" fillId="3" borderId="1" xfId="0" applyFill="1" applyBorder="1"/>
    <xf numFmtId="14" fontId="2" fillId="3" borderId="1" xfId="0" applyNumberFormat="1" applyFont="1" applyFill="1" applyBorder="1"/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left"/>
    </xf>
  </cellXfs>
  <cellStyles count="1">
    <cellStyle name="Normal" xfId="0" builtinId="0"/>
  </cellStyles>
  <dxfs count="10"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99"/>
        </patternFill>
      </fill>
    </dxf>
    <dxf>
      <fill>
        <patternFill>
          <bgColor rgb="FFFFFFCC"/>
        </pattern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9" defaultPivotStyle="PivotStyleLight16"/>
  <colors>
    <mruColors>
      <color rgb="FFFFFFCC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71437</xdr:rowOff>
    </xdr:from>
    <xdr:to>
      <xdr:col>1</xdr:col>
      <xdr:colOff>142874</xdr:colOff>
      <xdr:row>1</xdr:row>
      <xdr:rowOff>488156</xdr:rowOff>
    </xdr:to>
    <xdr:sp macro="[0]!col_prec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369093"/>
          <a:ext cx="595312" cy="416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166689</xdr:colOff>
      <xdr:row>1</xdr:row>
      <xdr:rowOff>71436</xdr:rowOff>
    </xdr:from>
    <xdr:to>
      <xdr:col>3</xdr:col>
      <xdr:colOff>702469</xdr:colOff>
      <xdr:row>1</xdr:row>
      <xdr:rowOff>511968</xdr:rowOff>
    </xdr:to>
    <xdr:sp macro="[0]!col_suiv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131095" y="369092"/>
          <a:ext cx="535780" cy="4405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166687</xdr:colOff>
      <xdr:row>1</xdr:row>
      <xdr:rowOff>333375</xdr:rowOff>
    </xdr:from>
    <xdr:to>
      <xdr:col>3</xdr:col>
      <xdr:colOff>119063</xdr:colOff>
      <xdr:row>1</xdr:row>
      <xdr:rowOff>688180</xdr:rowOff>
    </xdr:to>
    <xdr:sp macro="[0]!ligne_suiv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19125" y="631031"/>
          <a:ext cx="464344" cy="35480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166688</xdr:colOff>
      <xdr:row>0</xdr:row>
      <xdr:rowOff>23812</xdr:rowOff>
    </xdr:from>
    <xdr:to>
      <xdr:col>3</xdr:col>
      <xdr:colOff>95250</xdr:colOff>
      <xdr:row>1</xdr:row>
      <xdr:rowOff>83345</xdr:rowOff>
    </xdr:to>
    <xdr:sp macro="[0]!ligne_prec" textlink="">
      <xdr:nvSpPr>
        <xdr:cNvPr id="5" name="Flèche vers le hau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19126" y="23812"/>
          <a:ext cx="440530" cy="357189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59531</xdr:colOff>
      <xdr:row>0</xdr:row>
      <xdr:rowOff>23813</xdr:rowOff>
    </xdr:from>
    <xdr:to>
      <xdr:col>6</xdr:col>
      <xdr:colOff>583406</xdr:colOff>
      <xdr:row>1</xdr:row>
      <xdr:rowOff>273845</xdr:rowOff>
    </xdr:to>
    <xdr:sp macro="[0]!rech_sal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500" y="23813"/>
          <a:ext cx="523875" cy="54768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INITIALES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6"/>
  <sheetViews>
    <sheetView showGridLines="0" tabSelected="1" zoomScale="80" zoomScaleNormal="8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C1" sqref="C1"/>
    </sheetView>
  </sheetViews>
  <sheetFormatPr baseColWidth="10" defaultRowHeight="12.75" x14ac:dyDescent="0.2"/>
  <cols>
    <col min="1" max="1" width="6.7109375" customWidth="1"/>
    <col min="2" max="2" width="4" customWidth="1"/>
    <col min="3" max="3" width="3.7109375" customWidth="1"/>
    <col min="4" max="4" width="13" customWidth="1"/>
    <col min="5" max="5" width="13.140625" customWidth="1"/>
    <col min="6" max="6" width="27.85546875" customWidth="1"/>
    <col min="7" max="7" width="9.5703125" customWidth="1"/>
    <col min="8" max="8" width="12.140625" customWidth="1"/>
    <col min="9" max="9" width="13.85546875" style="10" customWidth="1"/>
    <col min="10" max="10" width="8.85546875" style="10" customWidth="1"/>
    <col min="11" max="11" width="8" customWidth="1"/>
    <col min="12" max="12" width="6" customWidth="1"/>
    <col min="13" max="14" width="3.42578125" customWidth="1"/>
    <col min="15" max="15" width="4.42578125" customWidth="1"/>
    <col min="16" max="16" width="35.7109375" bestFit="1" customWidth="1"/>
    <col min="17" max="17" width="7.85546875" customWidth="1"/>
  </cols>
  <sheetData>
    <row r="1" spans="1:17" ht="23.25" customHeight="1" thickBot="1" x14ac:dyDescent="0.25">
      <c r="A1" s="16" t="s">
        <v>48</v>
      </c>
      <c r="C1" s="20" t="s">
        <v>27</v>
      </c>
      <c r="D1" s="4"/>
      <c r="F1" s="22">
        <f ca="1">+TODAY()</f>
        <v>43651</v>
      </c>
      <c r="G1" s="3"/>
      <c r="H1" s="8"/>
      <c r="P1" s="19">
        <v>9</v>
      </c>
    </row>
    <row r="2" spans="1:17" ht="58.5" customHeight="1" thickBot="1" x14ac:dyDescent="0.25">
      <c r="E2" s="21" t="s">
        <v>57</v>
      </c>
      <c r="F2" s="2"/>
      <c r="G2" s="2"/>
    </row>
    <row r="3" spans="1:17" x14ac:dyDescent="0.2">
      <c r="A3" s="36" t="s">
        <v>36</v>
      </c>
      <c r="B3" s="37" t="s">
        <v>8</v>
      </c>
      <c r="C3" s="38" t="s">
        <v>23</v>
      </c>
      <c r="D3" s="38" t="s">
        <v>22</v>
      </c>
      <c r="E3" s="38" t="s">
        <v>7</v>
      </c>
      <c r="F3" s="38" t="s">
        <v>21</v>
      </c>
      <c r="G3" s="38" t="s">
        <v>27</v>
      </c>
      <c r="H3" s="38" t="s">
        <v>17</v>
      </c>
      <c r="I3" s="38" t="s">
        <v>0</v>
      </c>
      <c r="J3" s="39" t="s">
        <v>13</v>
      </c>
      <c r="K3" s="38" t="s">
        <v>33</v>
      </c>
      <c r="L3" s="38" t="s">
        <v>3</v>
      </c>
      <c r="M3" s="38" t="s">
        <v>9</v>
      </c>
      <c r="N3" s="38" t="s">
        <v>10</v>
      </c>
      <c r="O3" s="38" t="s">
        <v>11</v>
      </c>
      <c r="P3" s="40" t="s">
        <v>1</v>
      </c>
      <c r="Q3" s="41" t="s">
        <v>58</v>
      </c>
    </row>
    <row r="4" spans="1:17" ht="15" customHeight="1" x14ac:dyDescent="0.2">
      <c r="A4" s="23">
        <v>1</v>
      </c>
      <c r="B4" s="24" t="s">
        <v>4</v>
      </c>
      <c r="C4" s="25" t="s">
        <v>19</v>
      </c>
      <c r="D4" s="25" t="s">
        <v>59</v>
      </c>
      <c r="E4" s="25" t="s">
        <v>60</v>
      </c>
      <c r="F4" s="25" t="s">
        <v>61</v>
      </c>
      <c r="G4" s="26" t="s">
        <v>29</v>
      </c>
      <c r="H4" s="27" t="str">
        <f t="shared" ref="H4:H33" ca="1" si="0">CONCATENATE(DAY(I4),"/",MONTH(I4),"/",YEAR($F$1))</f>
        <v>29/6/2019</v>
      </c>
      <c r="I4" s="28">
        <v>22461</v>
      </c>
      <c r="J4" s="29" t="s">
        <v>15</v>
      </c>
      <c r="K4" s="30">
        <f t="shared" ref="K4:K33" ca="1" si="1">L4-INT(L4)</f>
        <v>5.4794520547943648E-2</v>
      </c>
      <c r="L4" s="30">
        <f t="shared" ref="L4:L10" ca="1" si="2">+($F$1-I4)/12/(365/12)</f>
        <v>58.054794520547944</v>
      </c>
      <c r="M4" s="31">
        <f t="shared" ref="M4:M33" ca="1" si="3">DATEDIF($I4,$F$1,"y")</f>
        <v>58</v>
      </c>
      <c r="N4" s="31">
        <f t="shared" ref="N4:N33" ca="1" si="4">DATEDIF($I4,$F$1,"ym")</f>
        <v>0</v>
      </c>
      <c r="O4" s="31">
        <f t="shared" ref="O4:O33" ca="1" si="5">DATEDIF($I4,$F$1,"md")</f>
        <v>6</v>
      </c>
      <c r="P4" s="32" t="s">
        <v>146</v>
      </c>
      <c r="Q4" s="26" t="s">
        <v>24</v>
      </c>
    </row>
    <row r="5" spans="1:17" x14ac:dyDescent="0.2">
      <c r="A5" s="23">
        <v>2</v>
      </c>
      <c r="B5" s="24" t="s">
        <v>35</v>
      </c>
      <c r="C5" s="25" t="s">
        <v>19</v>
      </c>
      <c r="D5" s="25" t="s">
        <v>62</v>
      </c>
      <c r="E5" s="25" t="s">
        <v>63</v>
      </c>
      <c r="F5" s="25" t="s">
        <v>64</v>
      </c>
      <c r="G5" s="26" t="s">
        <v>29</v>
      </c>
      <c r="H5" s="27" t="str">
        <f t="shared" ca="1" si="0"/>
        <v>20/8/2019</v>
      </c>
      <c r="I5" s="28">
        <v>30183</v>
      </c>
      <c r="J5" s="29" t="s">
        <v>15</v>
      </c>
      <c r="K5" s="30">
        <f t="shared" ca="1" si="1"/>
        <v>0.89863013698629857</v>
      </c>
      <c r="L5" s="30">
        <f t="shared" ca="1" si="2"/>
        <v>36.898630136986299</v>
      </c>
      <c r="M5" s="31">
        <f t="shared" ca="1" si="3"/>
        <v>36</v>
      </c>
      <c r="N5" s="31">
        <f t="shared" ca="1" si="4"/>
        <v>10</v>
      </c>
      <c r="O5" s="31">
        <f t="shared" ca="1" si="5"/>
        <v>15</v>
      </c>
      <c r="P5" s="25" t="s">
        <v>147</v>
      </c>
      <c r="Q5" s="26"/>
    </row>
    <row r="6" spans="1:17" ht="14.25" customHeight="1" x14ac:dyDescent="0.2">
      <c r="A6" s="23">
        <v>3</v>
      </c>
      <c r="B6" s="24" t="s">
        <v>40</v>
      </c>
      <c r="C6" s="25" t="s">
        <v>19</v>
      </c>
      <c r="D6" s="25" t="s">
        <v>65</v>
      </c>
      <c r="E6" s="25" t="s">
        <v>66</v>
      </c>
      <c r="F6" s="25" t="s">
        <v>67</v>
      </c>
      <c r="G6" s="26" t="s">
        <v>29</v>
      </c>
      <c r="H6" s="27" t="str">
        <f t="shared" ca="1" si="0"/>
        <v>1/6/2019</v>
      </c>
      <c r="I6" s="28">
        <v>33025</v>
      </c>
      <c r="J6" s="29" t="s">
        <v>15</v>
      </c>
      <c r="K6" s="30">
        <f t="shared" ca="1" si="1"/>
        <v>0.11232876712328732</v>
      </c>
      <c r="L6" s="30">
        <f t="shared" ca="1" si="2"/>
        <v>29.112328767123287</v>
      </c>
      <c r="M6" s="31">
        <f t="shared" ca="1" si="3"/>
        <v>29</v>
      </c>
      <c r="N6" s="31">
        <f t="shared" ca="1" si="4"/>
        <v>1</v>
      </c>
      <c r="O6" s="31">
        <f t="shared" ca="1" si="5"/>
        <v>4</v>
      </c>
      <c r="P6" s="25" t="s">
        <v>148</v>
      </c>
      <c r="Q6" s="26"/>
    </row>
    <row r="7" spans="1:17" ht="15" customHeight="1" x14ac:dyDescent="0.2">
      <c r="A7" s="23">
        <v>4</v>
      </c>
      <c r="B7" s="24" t="s">
        <v>32</v>
      </c>
      <c r="C7" s="25" t="s">
        <v>18</v>
      </c>
      <c r="D7" s="25" t="s">
        <v>68</v>
      </c>
      <c r="E7" s="25" t="s">
        <v>69</v>
      </c>
      <c r="F7" s="25" t="s">
        <v>70</v>
      </c>
      <c r="G7" s="26" t="s">
        <v>29</v>
      </c>
      <c r="H7" s="27" t="str">
        <f t="shared" ca="1" si="0"/>
        <v>9/4/2019</v>
      </c>
      <c r="I7" s="28">
        <v>29685</v>
      </c>
      <c r="J7" s="29" t="s">
        <v>14</v>
      </c>
      <c r="K7" s="30">
        <f t="shared" ca="1" si="1"/>
        <v>0.26301369863013235</v>
      </c>
      <c r="L7" s="30">
        <f t="shared" ca="1" si="2"/>
        <v>38.263013698630132</v>
      </c>
      <c r="M7" s="31">
        <f t="shared" ca="1" si="3"/>
        <v>38</v>
      </c>
      <c r="N7" s="31">
        <f t="shared" ca="1" si="4"/>
        <v>2</v>
      </c>
      <c r="O7" s="31">
        <f t="shared" ca="1" si="5"/>
        <v>26</v>
      </c>
      <c r="P7" s="25" t="s">
        <v>149</v>
      </c>
      <c r="Q7" s="26"/>
    </row>
    <row r="8" spans="1:17" ht="15" customHeight="1" x14ac:dyDescent="0.2">
      <c r="A8" s="23">
        <v>5</v>
      </c>
      <c r="B8" s="24" t="s">
        <v>6</v>
      </c>
      <c r="C8" s="25" t="s">
        <v>19</v>
      </c>
      <c r="D8" s="25" t="s">
        <v>71</v>
      </c>
      <c r="E8" s="25" t="s">
        <v>72</v>
      </c>
      <c r="F8" s="25" t="s">
        <v>73</v>
      </c>
      <c r="G8" s="26" t="s">
        <v>29</v>
      </c>
      <c r="H8" s="27" t="str">
        <f t="shared" ca="1" si="0"/>
        <v>23/6/2019</v>
      </c>
      <c r="I8" s="33">
        <v>24646</v>
      </c>
      <c r="J8" s="29" t="s">
        <v>15</v>
      </c>
      <c r="K8" s="30">
        <f t="shared" ca="1" si="1"/>
        <v>6.849315068492956E-2</v>
      </c>
      <c r="L8" s="30">
        <f t="shared" ca="1" si="2"/>
        <v>52.06849315068493</v>
      </c>
      <c r="M8" s="31">
        <f t="shared" ca="1" si="3"/>
        <v>52</v>
      </c>
      <c r="N8" s="31">
        <f t="shared" ca="1" si="4"/>
        <v>0</v>
      </c>
      <c r="O8" s="31">
        <f t="shared" ca="1" si="5"/>
        <v>12</v>
      </c>
      <c r="P8" s="32" t="s">
        <v>150</v>
      </c>
      <c r="Q8" s="26" t="s">
        <v>24</v>
      </c>
    </row>
    <row r="9" spans="1:17" ht="15" customHeight="1" x14ac:dyDescent="0.2">
      <c r="A9" s="23">
        <v>6</v>
      </c>
      <c r="B9" s="24" t="s">
        <v>47</v>
      </c>
      <c r="C9" s="25" t="s">
        <v>19</v>
      </c>
      <c r="D9" s="25" t="s">
        <v>74</v>
      </c>
      <c r="E9" s="25" t="s">
        <v>75</v>
      </c>
      <c r="F9" s="25" t="s">
        <v>76</v>
      </c>
      <c r="G9" s="26" t="s">
        <v>29</v>
      </c>
      <c r="H9" s="27" t="str">
        <f t="shared" ca="1" si="0"/>
        <v>8/4/2019</v>
      </c>
      <c r="I9" s="33">
        <v>23475</v>
      </c>
      <c r="J9" s="29" t="s">
        <v>15</v>
      </c>
      <c r="K9" s="30">
        <f t="shared" ca="1" si="1"/>
        <v>0.27671232876711827</v>
      </c>
      <c r="L9" s="30">
        <f t="shared" ca="1" si="2"/>
        <v>55.276712328767118</v>
      </c>
      <c r="M9" s="31">
        <f t="shared" ca="1" si="3"/>
        <v>55</v>
      </c>
      <c r="N9" s="31">
        <f t="shared" ca="1" si="4"/>
        <v>2</v>
      </c>
      <c r="O9" s="31">
        <f t="shared" ca="1" si="5"/>
        <v>27</v>
      </c>
      <c r="P9" s="32" t="s">
        <v>151</v>
      </c>
      <c r="Q9" s="26" t="s">
        <v>24</v>
      </c>
    </row>
    <row r="10" spans="1:17" x14ac:dyDescent="0.2">
      <c r="A10" s="23">
        <v>7</v>
      </c>
      <c r="B10" s="24" t="s">
        <v>48</v>
      </c>
      <c r="C10" s="25" t="s">
        <v>18</v>
      </c>
      <c r="D10" s="25" t="s">
        <v>77</v>
      </c>
      <c r="E10" s="25" t="s">
        <v>78</v>
      </c>
      <c r="F10" s="25" t="s">
        <v>79</v>
      </c>
      <c r="G10" s="26" t="s">
        <v>29</v>
      </c>
      <c r="H10" s="27" t="str">
        <f t="shared" ca="1" si="0"/>
        <v>5/7/2019</v>
      </c>
      <c r="I10" s="28">
        <v>29407</v>
      </c>
      <c r="J10" s="29" t="s">
        <v>15</v>
      </c>
      <c r="K10" s="30">
        <f t="shared" ca="1" si="1"/>
        <v>2.4657534246571799E-2</v>
      </c>
      <c r="L10" s="30">
        <f t="shared" ca="1" si="2"/>
        <v>39.024657534246572</v>
      </c>
      <c r="M10" s="31">
        <f t="shared" ca="1" si="3"/>
        <v>39</v>
      </c>
      <c r="N10" s="31">
        <f t="shared" ca="1" si="4"/>
        <v>0</v>
      </c>
      <c r="O10" s="31">
        <f t="shared" ca="1" si="5"/>
        <v>0</v>
      </c>
      <c r="P10" s="25" t="s">
        <v>152</v>
      </c>
      <c r="Q10" s="26" t="s">
        <v>24</v>
      </c>
    </row>
    <row r="11" spans="1:17" x14ac:dyDescent="0.2">
      <c r="A11" s="23">
        <v>8</v>
      </c>
      <c r="B11" s="24" t="s">
        <v>2</v>
      </c>
      <c r="C11" s="25" t="s">
        <v>19</v>
      </c>
      <c r="D11" s="25" t="s">
        <v>80</v>
      </c>
      <c r="E11" s="25" t="s">
        <v>81</v>
      </c>
      <c r="F11" s="25" t="s">
        <v>82</v>
      </c>
      <c r="G11" s="26" t="s">
        <v>29</v>
      </c>
      <c r="H11" s="27" t="str">
        <f t="shared" ca="1" si="0"/>
        <v>6/7/2019</v>
      </c>
      <c r="I11" s="33">
        <v>26851</v>
      </c>
      <c r="J11" s="29" t="s">
        <v>15</v>
      </c>
      <c r="K11" s="30">
        <f t="shared" ca="1" si="1"/>
        <v>0.6666666666666643</v>
      </c>
      <c r="L11" s="30">
        <f ca="1">($F$1-I11)/(12*30)</f>
        <v>46.666666666666664</v>
      </c>
      <c r="M11" s="31">
        <f t="shared" ca="1" si="3"/>
        <v>45</v>
      </c>
      <c r="N11" s="31">
        <f t="shared" ca="1" si="4"/>
        <v>11</v>
      </c>
      <c r="O11" s="31">
        <f t="shared" ca="1" si="5"/>
        <v>29</v>
      </c>
      <c r="P11" s="32" t="s">
        <v>153</v>
      </c>
      <c r="Q11" s="26" t="s">
        <v>24</v>
      </c>
    </row>
    <row r="12" spans="1:17" x14ac:dyDescent="0.2">
      <c r="A12" s="23">
        <v>9</v>
      </c>
      <c r="B12" s="24" t="s">
        <v>54</v>
      </c>
      <c r="C12" s="25" t="s">
        <v>19</v>
      </c>
      <c r="D12" s="25" t="s">
        <v>83</v>
      </c>
      <c r="E12" s="25" t="s">
        <v>84</v>
      </c>
      <c r="F12" s="25" t="s">
        <v>85</v>
      </c>
      <c r="G12" s="26" t="s">
        <v>29</v>
      </c>
      <c r="H12" s="27" t="str">
        <f t="shared" ca="1" si="0"/>
        <v>16/10/2019</v>
      </c>
      <c r="I12" s="28">
        <v>21474</v>
      </c>
      <c r="J12" s="29" t="s">
        <v>15</v>
      </c>
      <c r="K12" s="30">
        <f t="shared" ca="1" si="1"/>
        <v>0.75890410958903942</v>
      </c>
      <c r="L12" s="30">
        <f t="shared" ref="L12:L33" ca="1" si="6">+($F$1-I12)/12/(365/12)</f>
        <v>60.758904109589039</v>
      </c>
      <c r="M12" s="31">
        <f t="shared" ca="1" si="3"/>
        <v>60</v>
      </c>
      <c r="N12" s="31">
        <f t="shared" ca="1" si="4"/>
        <v>8</v>
      </c>
      <c r="O12" s="31">
        <f t="shared" ca="1" si="5"/>
        <v>19</v>
      </c>
      <c r="P12" s="32" t="s">
        <v>154</v>
      </c>
      <c r="Q12" s="26" t="s">
        <v>24</v>
      </c>
    </row>
    <row r="13" spans="1:17" ht="15" customHeight="1" x14ac:dyDescent="0.2">
      <c r="A13" s="23">
        <v>10</v>
      </c>
      <c r="B13" s="24" t="s">
        <v>49</v>
      </c>
      <c r="C13" s="25" t="s">
        <v>19</v>
      </c>
      <c r="D13" s="25" t="s">
        <v>86</v>
      </c>
      <c r="E13" s="25" t="s">
        <v>87</v>
      </c>
      <c r="F13" s="25" t="s">
        <v>88</v>
      </c>
      <c r="G13" s="26" t="s">
        <v>30</v>
      </c>
      <c r="H13" s="27" t="str">
        <f t="shared" ca="1" si="0"/>
        <v>4/12/2019</v>
      </c>
      <c r="I13" s="28">
        <v>23715</v>
      </c>
      <c r="J13" s="29" t="s">
        <v>15</v>
      </c>
      <c r="K13" s="30">
        <f t="shared" ca="1" si="1"/>
        <v>0.61917808219177317</v>
      </c>
      <c r="L13" s="30">
        <f t="shared" ca="1" si="6"/>
        <v>54.619178082191773</v>
      </c>
      <c r="M13" s="31">
        <f t="shared" ca="1" si="3"/>
        <v>54</v>
      </c>
      <c r="N13" s="31">
        <f t="shared" ca="1" si="4"/>
        <v>7</v>
      </c>
      <c r="O13" s="31">
        <f t="shared" ca="1" si="5"/>
        <v>1</v>
      </c>
      <c r="P13" s="32" t="s">
        <v>155</v>
      </c>
      <c r="Q13" s="23"/>
    </row>
    <row r="14" spans="1:17" x14ac:dyDescent="0.2">
      <c r="A14" s="23">
        <v>11</v>
      </c>
      <c r="B14" s="24" t="s">
        <v>46</v>
      </c>
      <c r="C14" s="25" t="s">
        <v>19</v>
      </c>
      <c r="D14" s="25" t="s">
        <v>89</v>
      </c>
      <c r="E14" s="25" t="s">
        <v>90</v>
      </c>
      <c r="F14" s="25" t="s">
        <v>91</v>
      </c>
      <c r="G14" s="26" t="s">
        <v>20</v>
      </c>
      <c r="H14" s="27" t="str">
        <f t="shared" ca="1" si="0"/>
        <v>29/3/2019</v>
      </c>
      <c r="I14" s="33">
        <v>23099</v>
      </c>
      <c r="J14" s="29" t="s">
        <v>15</v>
      </c>
      <c r="K14" s="30">
        <f t="shared" ca="1" si="1"/>
        <v>0.30684931506849011</v>
      </c>
      <c r="L14" s="30">
        <f t="shared" ca="1" si="6"/>
        <v>56.30684931506849</v>
      </c>
      <c r="M14" s="31">
        <f t="shared" ca="1" si="3"/>
        <v>56</v>
      </c>
      <c r="N14" s="31">
        <f t="shared" ca="1" si="4"/>
        <v>3</v>
      </c>
      <c r="O14" s="31">
        <f t="shared" ca="1" si="5"/>
        <v>6</v>
      </c>
      <c r="P14" s="32" t="s">
        <v>156</v>
      </c>
      <c r="Q14" s="26" t="s">
        <v>24</v>
      </c>
    </row>
    <row r="15" spans="1:17" ht="15" customHeight="1" x14ac:dyDescent="0.2">
      <c r="A15" s="23">
        <v>12</v>
      </c>
      <c r="B15" s="24" t="s">
        <v>26</v>
      </c>
      <c r="C15" s="25" t="s">
        <v>19</v>
      </c>
      <c r="D15" s="25" t="s">
        <v>92</v>
      </c>
      <c r="E15" s="25" t="s">
        <v>93</v>
      </c>
      <c r="F15" s="25" t="s">
        <v>94</v>
      </c>
      <c r="G15" s="26" t="s">
        <v>31</v>
      </c>
      <c r="H15" s="27" t="str">
        <f t="shared" ca="1" si="0"/>
        <v>2/9/2019</v>
      </c>
      <c r="I15" s="33">
        <v>31657</v>
      </c>
      <c r="J15" s="29" t="s">
        <v>15</v>
      </c>
      <c r="K15" s="30">
        <f t="shared" ca="1" si="1"/>
        <v>0.86027397260274086</v>
      </c>
      <c r="L15" s="30">
        <f t="shared" ca="1" si="6"/>
        <v>32.860273972602741</v>
      </c>
      <c r="M15" s="31">
        <f t="shared" ca="1" si="3"/>
        <v>32</v>
      </c>
      <c r="N15" s="31">
        <f t="shared" ca="1" si="4"/>
        <v>10</v>
      </c>
      <c r="O15" s="31">
        <f t="shared" ca="1" si="5"/>
        <v>3</v>
      </c>
      <c r="P15" s="25" t="s">
        <v>157</v>
      </c>
      <c r="Q15" s="26" t="s">
        <v>24</v>
      </c>
    </row>
    <row r="16" spans="1:17" ht="15.75" customHeight="1" x14ac:dyDescent="0.2">
      <c r="A16" s="23">
        <v>13</v>
      </c>
      <c r="B16" s="24" t="s">
        <v>41</v>
      </c>
      <c r="C16" s="25" t="s">
        <v>19</v>
      </c>
      <c r="D16" s="25" t="s">
        <v>95</v>
      </c>
      <c r="E16" s="25" t="s">
        <v>96</v>
      </c>
      <c r="F16" s="25" t="s">
        <v>97</v>
      </c>
      <c r="G16" s="26" t="s">
        <v>31</v>
      </c>
      <c r="H16" s="27" t="str">
        <f t="shared" ca="1" si="0"/>
        <v>13/5/2019</v>
      </c>
      <c r="I16" s="33">
        <v>28258</v>
      </c>
      <c r="J16" s="29" t="s">
        <v>15</v>
      </c>
      <c r="K16" s="30">
        <f t="shared" ca="1" si="1"/>
        <v>0.17260273972602391</v>
      </c>
      <c r="L16" s="30">
        <f t="shared" ca="1" si="6"/>
        <v>42.172602739726024</v>
      </c>
      <c r="M16" s="31">
        <f t="shared" ca="1" si="3"/>
        <v>42</v>
      </c>
      <c r="N16" s="31">
        <f t="shared" ca="1" si="4"/>
        <v>1</v>
      </c>
      <c r="O16" s="31">
        <f t="shared" ca="1" si="5"/>
        <v>22</v>
      </c>
      <c r="P16" s="25" t="s">
        <v>158</v>
      </c>
      <c r="Q16" s="26" t="s">
        <v>24</v>
      </c>
    </row>
    <row r="17" spans="1:17" ht="16.5" customHeight="1" x14ac:dyDescent="0.2">
      <c r="A17" s="23">
        <v>14</v>
      </c>
      <c r="B17" s="24" t="s">
        <v>56</v>
      </c>
      <c r="C17" s="25" t="s">
        <v>19</v>
      </c>
      <c r="D17" s="25" t="s">
        <v>98</v>
      </c>
      <c r="E17" s="25" t="s">
        <v>99</v>
      </c>
      <c r="F17" s="25" t="s">
        <v>100</v>
      </c>
      <c r="G17" s="26" t="s">
        <v>31</v>
      </c>
      <c r="H17" s="27" t="str">
        <f t="shared" ca="1" si="0"/>
        <v>24/9/2019</v>
      </c>
      <c r="I17" s="28">
        <v>31679</v>
      </c>
      <c r="J17" s="29" t="s">
        <v>15</v>
      </c>
      <c r="K17" s="30">
        <f t="shared" ca="1" si="1"/>
        <v>0.79999999999999716</v>
      </c>
      <c r="L17" s="30">
        <f t="shared" ca="1" si="6"/>
        <v>32.799999999999997</v>
      </c>
      <c r="M17" s="31">
        <f t="shared" ca="1" si="3"/>
        <v>32</v>
      </c>
      <c r="N17" s="31">
        <f t="shared" ca="1" si="4"/>
        <v>9</v>
      </c>
      <c r="O17" s="31">
        <f t="shared" ca="1" si="5"/>
        <v>11</v>
      </c>
      <c r="P17" s="25" t="s">
        <v>159</v>
      </c>
      <c r="Q17" s="26"/>
    </row>
    <row r="18" spans="1:17" ht="16.5" customHeight="1" x14ac:dyDescent="0.2">
      <c r="A18" s="23">
        <v>15</v>
      </c>
      <c r="B18" s="24" t="s">
        <v>51</v>
      </c>
      <c r="C18" s="25" t="s">
        <v>19</v>
      </c>
      <c r="D18" s="25" t="s">
        <v>113</v>
      </c>
      <c r="E18" s="25" t="s">
        <v>114</v>
      </c>
      <c r="F18" s="34" t="s">
        <v>115</v>
      </c>
      <c r="G18" s="26" t="s">
        <v>34</v>
      </c>
      <c r="H18" s="27" t="str">
        <f t="shared" ca="1" si="0"/>
        <v>21/7/2019</v>
      </c>
      <c r="I18" s="33">
        <v>32345</v>
      </c>
      <c r="J18" s="29" t="s">
        <v>15</v>
      </c>
      <c r="K18" s="30">
        <f t="shared" ca="1" si="1"/>
        <v>0.9753424657534211</v>
      </c>
      <c r="L18" s="30">
        <f t="shared" ca="1" si="6"/>
        <v>30.975342465753421</v>
      </c>
      <c r="M18" s="31">
        <f t="shared" ca="1" si="3"/>
        <v>30</v>
      </c>
      <c r="N18" s="31">
        <f t="shared" ca="1" si="4"/>
        <v>11</v>
      </c>
      <c r="O18" s="31">
        <f t="shared" ca="1" si="5"/>
        <v>14</v>
      </c>
      <c r="P18" s="25" t="s">
        <v>160</v>
      </c>
      <c r="Q18" s="26"/>
    </row>
    <row r="19" spans="1:17" ht="15" customHeight="1" x14ac:dyDescent="0.2">
      <c r="A19" s="23">
        <v>16</v>
      </c>
      <c r="B19" s="24" t="s">
        <v>37</v>
      </c>
      <c r="C19" s="25" t="s">
        <v>19</v>
      </c>
      <c r="D19" s="25" t="s">
        <v>101</v>
      </c>
      <c r="E19" s="25" t="s">
        <v>102</v>
      </c>
      <c r="F19" s="25" t="s">
        <v>103</v>
      </c>
      <c r="G19" s="26" t="s">
        <v>28</v>
      </c>
      <c r="H19" s="27" t="str">
        <f t="shared" ca="1" si="0"/>
        <v>11/3/2019</v>
      </c>
      <c r="I19" s="33">
        <v>25273</v>
      </c>
      <c r="J19" s="29" t="s">
        <v>15</v>
      </c>
      <c r="K19" s="30">
        <f t="shared" ca="1" si="1"/>
        <v>0.35068493150684787</v>
      </c>
      <c r="L19" s="30">
        <f t="shared" ca="1" si="6"/>
        <v>50.350684931506848</v>
      </c>
      <c r="M19" s="31">
        <f t="shared" ca="1" si="3"/>
        <v>50</v>
      </c>
      <c r="N19" s="31">
        <f t="shared" ca="1" si="4"/>
        <v>3</v>
      </c>
      <c r="O19" s="31">
        <f t="shared" ca="1" si="5"/>
        <v>24</v>
      </c>
      <c r="P19" s="25" t="s">
        <v>161</v>
      </c>
      <c r="Q19" s="26" t="s">
        <v>24</v>
      </c>
    </row>
    <row r="20" spans="1:17" s="1" customFormat="1" x14ac:dyDescent="0.2">
      <c r="A20" s="23">
        <v>17</v>
      </c>
      <c r="B20" s="24" t="s">
        <v>5</v>
      </c>
      <c r="C20" s="25" t="s">
        <v>19</v>
      </c>
      <c r="D20" s="25" t="s">
        <v>104</v>
      </c>
      <c r="E20" s="25" t="s">
        <v>105</v>
      </c>
      <c r="F20" s="25" t="s">
        <v>106</v>
      </c>
      <c r="G20" s="26" t="s">
        <v>28</v>
      </c>
      <c r="H20" s="27" t="str">
        <f t="shared" ca="1" si="0"/>
        <v>6/4/2019</v>
      </c>
      <c r="I20" s="33">
        <v>19090</v>
      </c>
      <c r="J20" s="29" t="s">
        <v>15</v>
      </c>
      <c r="K20" s="30">
        <f t="shared" ca="1" si="1"/>
        <v>0.29041095890410418</v>
      </c>
      <c r="L20" s="30">
        <f t="shared" ca="1" si="6"/>
        <v>67.290410958904104</v>
      </c>
      <c r="M20" s="31">
        <f t="shared" ca="1" si="3"/>
        <v>67</v>
      </c>
      <c r="N20" s="31">
        <f t="shared" ca="1" si="4"/>
        <v>2</v>
      </c>
      <c r="O20" s="31">
        <f t="shared" ca="1" si="5"/>
        <v>29</v>
      </c>
      <c r="P20" s="32" t="s">
        <v>162</v>
      </c>
      <c r="Q20" s="26" t="s">
        <v>24</v>
      </c>
    </row>
    <row r="21" spans="1:17" s="1" customFormat="1" x14ac:dyDescent="0.2">
      <c r="A21" s="23">
        <v>18</v>
      </c>
      <c r="B21" s="24" t="s">
        <v>38</v>
      </c>
      <c r="C21" s="25" t="s">
        <v>19</v>
      </c>
      <c r="D21" s="25" t="s">
        <v>107</v>
      </c>
      <c r="E21" s="25" t="s">
        <v>108</v>
      </c>
      <c r="F21" s="25" t="s">
        <v>109</v>
      </c>
      <c r="G21" s="26" t="s">
        <v>28</v>
      </c>
      <c r="H21" s="27" t="str">
        <f t="shared" ca="1" si="0"/>
        <v>10/7/2019</v>
      </c>
      <c r="I21" s="33">
        <v>24298</v>
      </c>
      <c r="J21" s="29" t="s">
        <v>15</v>
      </c>
      <c r="K21" s="30">
        <f t="shared" ca="1" si="1"/>
        <v>2.191780821917888E-2</v>
      </c>
      <c r="L21" s="30">
        <f t="shared" ca="1" si="6"/>
        <v>53.021917808219179</v>
      </c>
      <c r="M21" s="31">
        <f t="shared" ca="1" si="3"/>
        <v>52</v>
      </c>
      <c r="N21" s="31">
        <f t="shared" ca="1" si="4"/>
        <v>11</v>
      </c>
      <c r="O21" s="31">
        <f t="shared" ca="1" si="5"/>
        <v>25</v>
      </c>
      <c r="P21" s="25" t="s">
        <v>163</v>
      </c>
      <c r="Q21" s="26" t="s">
        <v>24</v>
      </c>
    </row>
    <row r="22" spans="1:17" s="1" customFormat="1" ht="15" customHeight="1" x14ac:dyDescent="0.2">
      <c r="A22" s="23">
        <v>19</v>
      </c>
      <c r="B22" s="24" t="s">
        <v>39</v>
      </c>
      <c r="C22" s="25" t="s">
        <v>19</v>
      </c>
      <c r="D22" s="25" t="s">
        <v>110</v>
      </c>
      <c r="E22" s="25" t="s">
        <v>111</v>
      </c>
      <c r="F22" s="34" t="s">
        <v>112</v>
      </c>
      <c r="G22" s="26" t="s">
        <v>28</v>
      </c>
      <c r="H22" s="27" t="str">
        <f t="shared" ca="1" si="0"/>
        <v>5/3/2019</v>
      </c>
      <c r="I22" s="33">
        <v>23806</v>
      </c>
      <c r="J22" s="29" t="s">
        <v>15</v>
      </c>
      <c r="K22" s="30">
        <f t="shared" ca="1" si="1"/>
        <v>0.36986301369862673</v>
      </c>
      <c r="L22" s="30">
        <f t="shared" ca="1" si="6"/>
        <v>54.369863013698627</v>
      </c>
      <c r="M22" s="31">
        <f t="shared" ca="1" si="3"/>
        <v>54</v>
      </c>
      <c r="N22" s="31">
        <f t="shared" ca="1" si="4"/>
        <v>4</v>
      </c>
      <c r="O22" s="31">
        <f t="shared" ca="1" si="5"/>
        <v>0</v>
      </c>
      <c r="P22" s="25" t="s">
        <v>164</v>
      </c>
      <c r="Q22" s="26" t="s">
        <v>24</v>
      </c>
    </row>
    <row r="23" spans="1:17" s="1" customFormat="1" ht="13.5" customHeight="1" x14ac:dyDescent="0.2">
      <c r="A23" s="23">
        <v>20</v>
      </c>
      <c r="B23" s="24" t="s">
        <v>12</v>
      </c>
      <c r="C23" s="25" t="s">
        <v>19</v>
      </c>
      <c r="D23" s="25" t="s">
        <v>113</v>
      </c>
      <c r="E23" s="25" t="s">
        <v>114</v>
      </c>
      <c r="F23" s="34" t="s">
        <v>115</v>
      </c>
      <c r="G23" s="26" t="s">
        <v>28</v>
      </c>
      <c r="H23" s="27" t="str">
        <f t="shared" ca="1" si="0"/>
        <v>5/11/2019</v>
      </c>
      <c r="I23" s="28">
        <v>22590</v>
      </c>
      <c r="J23" s="29" t="s">
        <v>15</v>
      </c>
      <c r="K23" s="30">
        <f t="shared" ca="1" si="1"/>
        <v>0.70136986301369575</v>
      </c>
      <c r="L23" s="30">
        <f t="shared" ca="1" si="6"/>
        <v>57.701369863013696</v>
      </c>
      <c r="M23" s="31">
        <f t="shared" ca="1" si="3"/>
        <v>57</v>
      </c>
      <c r="N23" s="31">
        <f t="shared" ca="1" si="4"/>
        <v>8</v>
      </c>
      <c r="O23" s="31">
        <f t="shared" ca="1" si="5"/>
        <v>0</v>
      </c>
      <c r="P23" s="25" t="s">
        <v>165</v>
      </c>
      <c r="Q23" s="26" t="s">
        <v>24</v>
      </c>
    </row>
    <row r="24" spans="1:17" s="1" customFormat="1" ht="15" customHeight="1" x14ac:dyDescent="0.2">
      <c r="A24" s="23">
        <v>21</v>
      </c>
      <c r="B24" s="24" t="s">
        <v>42</v>
      </c>
      <c r="C24" s="25" t="s">
        <v>18</v>
      </c>
      <c r="D24" s="25" t="s">
        <v>116</v>
      </c>
      <c r="E24" s="25" t="s">
        <v>117</v>
      </c>
      <c r="F24" s="25" t="s">
        <v>118</v>
      </c>
      <c r="G24" s="26" t="s">
        <v>28</v>
      </c>
      <c r="H24" s="27" t="str">
        <f t="shared" ca="1" si="0"/>
        <v>31/10/2019</v>
      </c>
      <c r="I24" s="28">
        <v>31716</v>
      </c>
      <c r="J24" s="29" t="s">
        <v>14</v>
      </c>
      <c r="K24" s="30">
        <f t="shared" ca="1" si="1"/>
        <v>0.69863013698630283</v>
      </c>
      <c r="L24" s="30">
        <f t="shared" ca="1" si="6"/>
        <v>32.698630136986303</v>
      </c>
      <c r="M24" s="31">
        <f t="shared" ca="1" si="3"/>
        <v>32</v>
      </c>
      <c r="N24" s="31">
        <f t="shared" ca="1" si="4"/>
        <v>8</v>
      </c>
      <c r="O24" s="31">
        <f t="shared" ca="1" si="5"/>
        <v>4</v>
      </c>
      <c r="P24" s="25" t="s">
        <v>166</v>
      </c>
      <c r="Q24" s="26"/>
    </row>
    <row r="25" spans="1:17" s="1" customFormat="1" ht="15.75" customHeight="1" x14ac:dyDescent="0.2">
      <c r="A25" s="23">
        <v>22</v>
      </c>
      <c r="B25" s="24" t="s">
        <v>43</v>
      </c>
      <c r="C25" s="25" t="s">
        <v>19</v>
      </c>
      <c r="D25" s="25" t="s">
        <v>119</v>
      </c>
      <c r="E25" s="25" t="s">
        <v>120</v>
      </c>
      <c r="F25" s="25" t="s">
        <v>121</v>
      </c>
      <c r="G25" s="26" t="s">
        <v>28</v>
      </c>
      <c r="H25" s="27" t="str">
        <f t="shared" ca="1" si="0"/>
        <v>30/7/2019</v>
      </c>
      <c r="I25" s="33">
        <v>31623</v>
      </c>
      <c r="J25" s="29" t="s">
        <v>15</v>
      </c>
      <c r="K25" s="30">
        <f t="shared" ca="1" si="1"/>
        <v>0.95342465753424932</v>
      </c>
      <c r="L25" s="30">
        <f t="shared" ca="1" si="6"/>
        <v>32.953424657534249</v>
      </c>
      <c r="M25" s="31">
        <f t="shared" ca="1" si="3"/>
        <v>32</v>
      </c>
      <c r="N25" s="31">
        <f t="shared" ca="1" si="4"/>
        <v>11</v>
      </c>
      <c r="O25" s="31">
        <f t="shared" ca="1" si="5"/>
        <v>5</v>
      </c>
      <c r="P25" s="25" t="s">
        <v>167</v>
      </c>
      <c r="Q25" s="26" t="s">
        <v>24</v>
      </c>
    </row>
    <row r="26" spans="1:17" s="1" customFormat="1" x14ac:dyDescent="0.2">
      <c r="A26" s="23">
        <v>23</v>
      </c>
      <c r="B26" s="24" t="s">
        <v>44</v>
      </c>
      <c r="C26" s="25" t="s">
        <v>18</v>
      </c>
      <c r="D26" s="25" t="s">
        <v>122</v>
      </c>
      <c r="E26" s="25" t="s">
        <v>123</v>
      </c>
      <c r="F26" s="25" t="s">
        <v>124</v>
      </c>
      <c r="G26" s="26" t="s">
        <v>28</v>
      </c>
      <c r="H26" s="27" t="str">
        <f t="shared" ca="1" si="0"/>
        <v>14/7/2019</v>
      </c>
      <c r="I26" s="28">
        <v>33433</v>
      </c>
      <c r="J26" s="29" t="s">
        <v>14</v>
      </c>
      <c r="K26" s="30">
        <f t="shared" ca="1" si="1"/>
        <v>0.9945205479452035</v>
      </c>
      <c r="L26" s="30">
        <f t="shared" ca="1" si="6"/>
        <v>27.994520547945204</v>
      </c>
      <c r="M26" s="31">
        <f t="shared" ca="1" si="3"/>
        <v>27</v>
      </c>
      <c r="N26" s="31">
        <f t="shared" ca="1" si="4"/>
        <v>11</v>
      </c>
      <c r="O26" s="31">
        <f t="shared" ca="1" si="5"/>
        <v>21</v>
      </c>
      <c r="P26" s="32" t="s">
        <v>168</v>
      </c>
      <c r="Q26" s="26"/>
    </row>
    <row r="27" spans="1:17" s="1" customFormat="1" x14ac:dyDescent="0.2">
      <c r="A27" s="23">
        <v>24</v>
      </c>
      <c r="B27" s="24" t="s">
        <v>45</v>
      </c>
      <c r="C27" s="25" t="s">
        <v>19</v>
      </c>
      <c r="D27" s="25" t="s">
        <v>125</v>
      </c>
      <c r="E27" s="25" t="s">
        <v>126</v>
      </c>
      <c r="F27" s="25" t="s">
        <v>127</v>
      </c>
      <c r="G27" s="35" t="s">
        <v>28</v>
      </c>
      <c r="H27" s="27" t="str">
        <f t="shared" ca="1" si="0"/>
        <v>13/12/2019</v>
      </c>
      <c r="I27" s="28">
        <v>22628</v>
      </c>
      <c r="J27" s="29" t="s">
        <v>15</v>
      </c>
      <c r="K27" s="30">
        <f t="shared" ca="1" si="1"/>
        <v>0.5972602739726014</v>
      </c>
      <c r="L27" s="30">
        <f t="shared" ca="1" si="6"/>
        <v>57.597260273972601</v>
      </c>
      <c r="M27" s="31">
        <f t="shared" ca="1" si="3"/>
        <v>57</v>
      </c>
      <c r="N27" s="31">
        <f t="shared" ca="1" si="4"/>
        <v>6</v>
      </c>
      <c r="O27" s="31">
        <f t="shared" ca="1" si="5"/>
        <v>22</v>
      </c>
      <c r="P27" s="25" t="s">
        <v>169</v>
      </c>
      <c r="Q27" s="26" t="s">
        <v>24</v>
      </c>
    </row>
    <row r="28" spans="1:17" s="1" customFormat="1" x14ac:dyDescent="0.2">
      <c r="A28" s="23">
        <v>25</v>
      </c>
      <c r="B28" s="24" t="s">
        <v>16</v>
      </c>
      <c r="C28" s="25" t="s">
        <v>18</v>
      </c>
      <c r="D28" s="32" t="s">
        <v>128</v>
      </c>
      <c r="E28" s="32" t="s">
        <v>129</v>
      </c>
      <c r="F28" s="32" t="s">
        <v>130</v>
      </c>
      <c r="G28" s="26" t="s">
        <v>28</v>
      </c>
      <c r="H28" s="27" t="str">
        <f t="shared" ca="1" si="0"/>
        <v>27/4/2019</v>
      </c>
      <c r="I28" s="33">
        <v>29703</v>
      </c>
      <c r="J28" s="29" t="s">
        <v>15</v>
      </c>
      <c r="K28" s="30">
        <f t="shared" ca="1" si="1"/>
        <v>0.21369863013698165</v>
      </c>
      <c r="L28" s="30">
        <f t="shared" ca="1" si="6"/>
        <v>38.213698630136982</v>
      </c>
      <c r="M28" s="31">
        <f t="shared" ca="1" si="3"/>
        <v>38</v>
      </c>
      <c r="N28" s="31">
        <f t="shared" ca="1" si="4"/>
        <v>2</v>
      </c>
      <c r="O28" s="31">
        <f t="shared" ca="1" si="5"/>
        <v>8</v>
      </c>
      <c r="P28" s="25" t="s">
        <v>170</v>
      </c>
      <c r="Q28" s="26" t="s">
        <v>24</v>
      </c>
    </row>
    <row r="29" spans="1:17" s="1" customFormat="1" ht="15" customHeight="1" x14ac:dyDescent="0.2">
      <c r="A29" s="23">
        <v>26</v>
      </c>
      <c r="B29" s="24" t="s">
        <v>50</v>
      </c>
      <c r="C29" s="25" t="s">
        <v>18</v>
      </c>
      <c r="D29" s="32" t="s">
        <v>131</v>
      </c>
      <c r="E29" s="32" t="s">
        <v>132</v>
      </c>
      <c r="F29" s="32" t="s">
        <v>133</v>
      </c>
      <c r="G29" s="26" t="s">
        <v>28</v>
      </c>
      <c r="H29" s="27" t="str">
        <f t="shared" ca="1" si="0"/>
        <v>24/3/2019</v>
      </c>
      <c r="I29" s="33">
        <v>22364</v>
      </c>
      <c r="J29" s="29" t="s">
        <v>14</v>
      </c>
      <c r="K29" s="30">
        <f t="shared" ca="1" si="1"/>
        <v>0.32054794520548313</v>
      </c>
      <c r="L29" s="30">
        <f t="shared" ca="1" si="6"/>
        <v>58.320547945205483</v>
      </c>
      <c r="M29" s="31">
        <f t="shared" ca="1" si="3"/>
        <v>58</v>
      </c>
      <c r="N29" s="31">
        <f t="shared" ca="1" si="4"/>
        <v>3</v>
      </c>
      <c r="O29" s="31">
        <f t="shared" ca="1" si="5"/>
        <v>11</v>
      </c>
      <c r="P29" s="32" t="s">
        <v>171</v>
      </c>
      <c r="Q29" s="23"/>
    </row>
    <row r="30" spans="1:17" s="1" customFormat="1" x14ac:dyDescent="0.2">
      <c r="A30" s="23">
        <v>27</v>
      </c>
      <c r="B30" s="24" t="s">
        <v>25</v>
      </c>
      <c r="C30" s="25" t="s">
        <v>19</v>
      </c>
      <c r="D30" s="32" t="s">
        <v>134</v>
      </c>
      <c r="E30" s="32" t="s">
        <v>135</v>
      </c>
      <c r="F30" s="32" t="s">
        <v>136</v>
      </c>
      <c r="G30" s="26" t="s">
        <v>28</v>
      </c>
      <c r="H30" s="27" t="str">
        <f t="shared" ca="1" si="0"/>
        <v>21/4/2019</v>
      </c>
      <c r="I30" s="33">
        <v>28236</v>
      </c>
      <c r="J30" s="29" t="s">
        <v>15</v>
      </c>
      <c r="K30" s="30">
        <f t="shared" ca="1" si="1"/>
        <v>0.2328767123287605</v>
      </c>
      <c r="L30" s="30">
        <f t="shared" ca="1" si="6"/>
        <v>42.232876712328761</v>
      </c>
      <c r="M30" s="31">
        <f t="shared" ca="1" si="3"/>
        <v>42</v>
      </c>
      <c r="N30" s="31">
        <f t="shared" ca="1" si="4"/>
        <v>2</v>
      </c>
      <c r="O30" s="31">
        <f t="shared" ca="1" si="5"/>
        <v>14</v>
      </c>
      <c r="P30" s="25" t="s">
        <v>172</v>
      </c>
      <c r="Q30" s="26" t="s">
        <v>24</v>
      </c>
    </row>
    <row r="31" spans="1:17" s="1" customFormat="1" x14ac:dyDescent="0.2">
      <c r="A31" s="23">
        <v>28</v>
      </c>
      <c r="B31" s="24" t="s">
        <v>52</v>
      </c>
      <c r="C31" s="25" t="s">
        <v>19</v>
      </c>
      <c r="D31" s="32" t="s">
        <v>137</v>
      </c>
      <c r="E31" s="32" t="s">
        <v>138</v>
      </c>
      <c r="F31" s="32" t="s">
        <v>139</v>
      </c>
      <c r="G31" s="26" t="s">
        <v>28</v>
      </c>
      <c r="H31" s="27" t="str">
        <f t="shared" ca="1" si="0"/>
        <v>1/7/2019</v>
      </c>
      <c r="I31" s="33">
        <v>26481</v>
      </c>
      <c r="J31" s="29" t="s">
        <v>15</v>
      </c>
      <c r="K31" s="30">
        <f t="shared" ca="1" si="1"/>
        <v>4.1095890410957736E-2</v>
      </c>
      <c r="L31" s="30">
        <f t="shared" ca="1" si="6"/>
        <v>47.041095890410958</v>
      </c>
      <c r="M31" s="31">
        <f t="shared" ca="1" si="3"/>
        <v>47</v>
      </c>
      <c r="N31" s="31">
        <f t="shared" ca="1" si="4"/>
        <v>0</v>
      </c>
      <c r="O31" s="31">
        <f t="shared" ca="1" si="5"/>
        <v>4</v>
      </c>
      <c r="P31" s="25" t="s">
        <v>173</v>
      </c>
      <c r="Q31" s="26" t="s">
        <v>24</v>
      </c>
    </row>
    <row r="32" spans="1:17" s="1" customFormat="1" x14ac:dyDescent="0.2">
      <c r="A32" s="23">
        <v>29</v>
      </c>
      <c r="B32" s="24" t="s">
        <v>53</v>
      </c>
      <c r="C32" s="25" t="s">
        <v>19</v>
      </c>
      <c r="D32" s="32" t="s">
        <v>140</v>
      </c>
      <c r="E32" s="32" t="s">
        <v>141</v>
      </c>
      <c r="F32" s="32" t="s">
        <v>142</v>
      </c>
      <c r="G32" s="35" t="s">
        <v>28</v>
      </c>
      <c r="H32" s="27" t="str">
        <f t="shared" ca="1" si="0"/>
        <v>16/1/2019</v>
      </c>
      <c r="I32" s="28">
        <v>28141</v>
      </c>
      <c r="J32" s="29" t="s">
        <v>15</v>
      </c>
      <c r="K32" s="30">
        <f t="shared" ca="1" si="1"/>
        <v>0.49315068493150704</v>
      </c>
      <c r="L32" s="30">
        <f t="shared" ca="1" si="6"/>
        <v>42.493150684931507</v>
      </c>
      <c r="M32" s="31">
        <f t="shared" ca="1" si="3"/>
        <v>42</v>
      </c>
      <c r="N32" s="31">
        <f t="shared" ca="1" si="4"/>
        <v>5</v>
      </c>
      <c r="O32" s="31">
        <f t="shared" ca="1" si="5"/>
        <v>19</v>
      </c>
      <c r="P32" s="25" t="s">
        <v>174</v>
      </c>
      <c r="Q32" s="26" t="s">
        <v>24</v>
      </c>
    </row>
    <row r="33" spans="1:17" s="1" customFormat="1" ht="14.25" customHeight="1" x14ac:dyDescent="0.2">
      <c r="A33" s="23">
        <v>30</v>
      </c>
      <c r="B33" s="24" t="s">
        <v>55</v>
      </c>
      <c r="C33" s="25" t="s">
        <v>19</v>
      </c>
      <c r="D33" s="32" t="s">
        <v>143</v>
      </c>
      <c r="E33" s="32" t="s">
        <v>144</v>
      </c>
      <c r="F33" s="32" t="s">
        <v>145</v>
      </c>
      <c r="G33" s="26" t="s">
        <v>28</v>
      </c>
      <c r="H33" s="27" t="str">
        <f t="shared" ca="1" si="0"/>
        <v>21/1/2019</v>
      </c>
      <c r="I33" s="33">
        <v>27415</v>
      </c>
      <c r="J33" s="29" t="s">
        <v>15</v>
      </c>
      <c r="K33" s="30">
        <f t="shared" ca="1" si="1"/>
        <v>0.48219178082191405</v>
      </c>
      <c r="L33" s="30">
        <f t="shared" ca="1" si="6"/>
        <v>44.482191780821914</v>
      </c>
      <c r="M33" s="31">
        <f t="shared" ca="1" si="3"/>
        <v>44</v>
      </c>
      <c r="N33" s="31">
        <f t="shared" ca="1" si="4"/>
        <v>5</v>
      </c>
      <c r="O33" s="31">
        <f t="shared" ca="1" si="5"/>
        <v>14</v>
      </c>
      <c r="P33" s="25" t="s">
        <v>175</v>
      </c>
      <c r="Q33" s="26"/>
    </row>
    <row r="34" spans="1:17" s="1" customFormat="1" x14ac:dyDescent="0.2">
      <c r="A34" s="12"/>
      <c r="B34" s="12"/>
      <c r="C34" s="12"/>
      <c r="D34"/>
      <c r="E34"/>
      <c r="F34"/>
      <c r="G34" s="15"/>
      <c r="H34" s="5"/>
      <c r="I34" s="7"/>
      <c r="J34" s="13"/>
      <c r="K34" s="6"/>
      <c r="L34" s="14"/>
      <c r="M34" s="14"/>
      <c r="N34" s="14"/>
      <c r="O34" s="15"/>
      <c r="P34" s="12"/>
      <c r="Q34" s="11"/>
    </row>
    <row r="35" spans="1:17" s="1" customFormat="1" x14ac:dyDescent="0.2">
      <c r="A35" s="12"/>
      <c r="B35" s="12"/>
      <c r="C35" s="12"/>
      <c r="D35" s="12"/>
      <c r="E35" s="12"/>
      <c r="F35" s="12"/>
      <c r="G35" s="18"/>
      <c r="H35" s="17"/>
      <c r="I35" s="12"/>
      <c r="J35" s="12"/>
      <c r="K35" s="12"/>
      <c r="L35" s="12"/>
      <c r="M35" s="12"/>
      <c r="N35" s="12"/>
      <c r="O35" s="12"/>
      <c r="P35" s="9"/>
      <c r="Q35" s="12"/>
    </row>
    <row r="36" spans="1:17" s="1" customFormat="1" x14ac:dyDescent="0.2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</row>
  </sheetData>
  <autoFilter ref="A3:Q33" xr:uid="{00000000-0009-0000-0000-000000000000}"/>
  <sortState ref="A4:Q33">
    <sortCondition ref="G4:G33"/>
  </sortState>
  <phoneticPr fontId="5" type="noConversion"/>
  <conditionalFormatting sqref="K4:L30 J34:K34">
    <cfRule type="expression" dxfId="9" priority="184">
      <formula>"h4&lt;0.5"</formula>
    </cfRule>
  </conditionalFormatting>
  <conditionalFormatting sqref="K31:L32">
    <cfRule type="expression" dxfId="8" priority="89">
      <formula>"h4&lt;0.5"</formula>
    </cfRule>
  </conditionalFormatting>
  <conditionalFormatting sqref="K31:L31">
    <cfRule type="expression" dxfId="7" priority="69">
      <formula>"h4&lt;0.5"</formula>
    </cfRule>
  </conditionalFormatting>
  <conditionalFormatting sqref="K32:L32">
    <cfRule type="expression" dxfId="6" priority="54">
      <formula>"h4&lt;0.5"</formula>
    </cfRule>
  </conditionalFormatting>
  <conditionalFormatting sqref="K33:L33">
    <cfRule type="expression" dxfId="5" priority="35">
      <formula>"h4&lt;0.5"</formula>
    </cfRule>
  </conditionalFormatting>
  <conditionalFormatting sqref="K33:L33">
    <cfRule type="expression" dxfId="4" priority="36">
      <formula>"h4&lt;0.5"</formula>
    </cfRule>
  </conditionalFormatting>
  <conditionalFormatting sqref="A4:Q33">
    <cfRule type="expression" dxfId="3" priority="668">
      <formula>A$3=$C$1</formula>
    </cfRule>
    <cfRule type="expression" dxfId="2" priority="669">
      <formula>$P$1=_xludf.row()</formula>
    </cfRule>
    <cfRule type="expression" dxfId="1" priority="670">
      <formula>$P$1=ROW()</formula>
    </cfRule>
    <cfRule type="expression" dxfId="0" priority="671">
      <formula>$B4=$A$1</formula>
    </cfRule>
  </conditionalFormatting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adresses</vt:lpstr>
      <vt:lpstr>adresses!Zone_d_impression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cp:lastPrinted>2017-07-12T13:00:23Z</cp:lastPrinted>
  <dcterms:created xsi:type="dcterms:W3CDTF">2007-01-24T16:01:03Z</dcterms:created>
  <dcterms:modified xsi:type="dcterms:W3CDTF">2019-07-05T19:57:50Z</dcterms:modified>
  <cp:contentStatus/>
</cp:coreProperties>
</file>