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FRANCK\Documents\FRANCK\EXCEL\MACROS\APPLICATIONS\GESTION ABSENCES\"/>
    </mc:Choice>
  </mc:AlternateContent>
  <xr:revisionPtr revIDLastSave="0" documentId="13_ncr:1_{D50894A8-C199-4EDB-909C-233C4C60DD65}" xr6:coauthVersionLast="47" xr6:coauthVersionMax="47" xr10:uidLastSave="{00000000-0000-0000-0000-000000000000}"/>
  <bookViews>
    <workbookView xWindow="-120" yWindow="-120" windowWidth="20730" windowHeight="11160" xr2:uid="{3FA04E04-0A8B-42B6-9FCA-329FDCE84017}"/>
  </bookViews>
  <sheets>
    <sheet name="mois" sheetId="5" r:id="rId1"/>
    <sheet name="BD" sheetId="3" r:id="rId2"/>
    <sheet name="data" sheetId="2" r:id="rId3"/>
    <sheet name="recap" sheetId="6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5" i="6" l="1"/>
  <c r="F15" i="6"/>
  <c r="G15" i="6"/>
  <c r="H15" i="6"/>
  <c r="I15" i="6"/>
  <c r="J15" i="6"/>
  <c r="K15" i="6"/>
  <c r="L15" i="6"/>
  <c r="M15" i="6"/>
  <c r="N15" i="6"/>
  <c r="E16" i="6"/>
  <c r="F16" i="6"/>
  <c r="G16" i="6"/>
  <c r="H16" i="6"/>
  <c r="I16" i="6"/>
  <c r="J16" i="6"/>
  <c r="K16" i="6"/>
  <c r="L16" i="6"/>
  <c r="M16" i="6"/>
  <c r="N16" i="6"/>
  <c r="E17" i="6"/>
  <c r="F17" i="6"/>
  <c r="G17" i="6"/>
  <c r="H17" i="6"/>
  <c r="I17" i="6"/>
  <c r="J17" i="6"/>
  <c r="K17" i="6"/>
  <c r="L17" i="6"/>
  <c r="M17" i="6"/>
  <c r="N17" i="6"/>
  <c r="E18" i="6"/>
  <c r="F18" i="6"/>
  <c r="G18" i="6"/>
  <c r="H18" i="6"/>
  <c r="I18" i="6"/>
  <c r="J18" i="6"/>
  <c r="K18" i="6"/>
  <c r="L18" i="6"/>
  <c r="M18" i="6"/>
  <c r="N18" i="6"/>
  <c r="E19" i="6"/>
  <c r="F19" i="6"/>
  <c r="G19" i="6"/>
  <c r="H19" i="6"/>
  <c r="I19" i="6"/>
  <c r="J19" i="6"/>
  <c r="K19" i="6"/>
  <c r="L19" i="6"/>
  <c r="M19" i="6"/>
  <c r="N19" i="6"/>
  <c r="E20" i="6"/>
  <c r="F20" i="6"/>
  <c r="G20" i="6"/>
  <c r="H20" i="6"/>
  <c r="I20" i="6"/>
  <c r="J20" i="6"/>
  <c r="K20" i="6"/>
  <c r="L20" i="6"/>
  <c r="M20" i="6"/>
  <c r="N20" i="6"/>
  <c r="E21" i="6"/>
  <c r="F21" i="6"/>
  <c r="G21" i="6"/>
  <c r="H21" i="6"/>
  <c r="I21" i="6"/>
  <c r="J21" i="6"/>
  <c r="K21" i="6"/>
  <c r="L21" i="6"/>
  <c r="M21" i="6"/>
  <c r="N21" i="6"/>
  <c r="E22" i="6"/>
  <c r="F22" i="6"/>
  <c r="G22" i="6"/>
  <c r="H22" i="6"/>
  <c r="I22" i="6"/>
  <c r="J22" i="6"/>
  <c r="K22" i="6"/>
  <c r="L22" i="6"/>
  <c r="M22" i="6"/>
  <c r="N22" i="6"/>
  <c r="E23" i="6"/>
  <c r="F23" i="6"/>
  <c r="G23" i="6"/>
  <c r="H23" i="6"/>
  <c r="I23" i="6"/>
  <c r="J23" i="6"/>
  <c r="K23" i="6"/>
  <c r="L23" i="6"/>
  <c r="M23" i="6"/>
  <c r="N23" i="6"/>
  <c r="E24" i="6"/>
  <c r="F24" i="6"/>
  <c r="G24" i="6"/>
  <c r="H24" i="6"/>
  <c r="I24" i="6"/>
  <c r="J24" i="6"/>
  <c r="K24" i="6"/>
  <c r="L24" i="6"/>
  <c r="M24" i="6"/>
  <c r="N24" i="6"/>
  <c r="E25" i="6"/>
  <c r="F25" i="6"/>
  <c r="G25" i="6"/>
  <c r="H25" i="6"/>
  <c r="I25" i="6"/>
  <c r="J25" i="6"/>
  <c r="K25" i="6"/>
  <c r="L25" i="6"/>
  <c r="M25" i="6"/>
  <c r="N25" i="6"/>
  <c r="D15" i="6"/>
  <c r="D16" i="6"/>
  <c r="D17" i="6"/>
  <c r="D18" i="6"/>
  <c r="D19" i="6"/>
  <c r="D20" i="6"/>
  <c r="D21" i="6"/>
  <c r="D22" i="6"/>
  <c r="D23" i="6"/>
  <c r="D24" i="6"/>
  <c r="D25" i="6"/>
  <c r="C17" i="6"/>
  <c r="C18" i="6"/>
  <c r="C19" i="6"/>
  <c r="C20" i="6"/>
  <c r="C21" i="6"/>
  <c r="C22" i="6"/>
  <c r="C23" i="6"/>
  <c r="C24" i="6"/>
  <c r="C25" i="6"/>
  <c r="C16" i="6"/>
  <c r="C15" i="6"/>
  <c r="AF2" i="6"/>
  <c r="AE2" i="6"/>
  <c r="AD3" i="6"/>
  <c r="AC3" i="6"/>
  <c r="AB2" i="6"/>
  <c r="AA2" i="6"/>
  <c r="Z3" i="6"/>
  <c r="Y3" i="6"/>
  <c r="X2" i="6"/>
  <c r="W2" i="6"/>
  <c r="V3" i="6"/>
  <c r="U3" i="6"/>
  <c r="T2" i="6"/>
  <c r="S2" i="6"/>
  <c r="R3" i="6"/>
  <c r="Q3" i="6"/>
  <c r="P2" i="6"/>
  <c r="O2" i="6"/>
  <c r="N3" i="6"/>
  <c r="M3" i="6"/>
  <c r="L2" i="6"/>
  <c r="K2" i="6"/>
  <c r="J3" i="6"/>
  <c r="I3" i="6"/>
  <c r="H2" i="6"/>
  <c r="G2" i="6"/>
  <c r="F3" i="6"/>
  <c r="E3" i="6"/>
  <c r="D2" i="6"/>
  <c r="C5" i="6"/>
  <c r="G26" i="6" l="1"/>
  <c r="M26" i="6"/>
  <c r="E26" i="6"/>
  <c r="I26" i="6"/>
  <c r="K26" i="6"/>
  <c r="C12" i="6"/>
  <c r="C8" i="6"/>
  <c r="C2" i="6"/>
  <c r="D9" i="6"/>
  <c r="D5" i="6"/>
  <c r="R12" i="6"/>
  <c r="N12" i="6"/>
  <c r="J12" i="6"/>
  <c r="F12" i="6"/>
  <c r="P11" i="6"/>
  <c r="L11" i="6"/>
  <c r="H11" i="6"/>
  <c r="R10" i="6"/>
  <c r="N10" i="6"/>
  <c r="J10" i="6"/>
  <c r="F10" i="6"/>
  <c r="P9" i="6"/>
  <c r="L9" i="6"/>
  <c r="H9" i="6"/>
  <c r="R8" i="6"/>
  <c r="N8" i="6"/>
  <c r="J8" i="6"/>
  <c r="F8" i="6"/>
  <c r="P7" i="6"/>
  <c r="L7" i="6"/>
  <c r="H7" i="6"/>
  <c r="R6" i="6"/>
  <c r="N6" i="6"/>
  <c r="J6" i="6"/>
  <c r="F6" i="6"/>
  <c r="P5" i="6"/>
  <c r="L5" i="6"/>
  <c r="H5" i="6"/>
  <c r="R4" i="6"/>
  <c r="N4" i="6"/>
  <c r="J4" i="6"/>
  <c r="F4" i="6"/>
  <c r="P3" i="6"/>
  <c r="L3" i="6"/>
  <c r="H3" i="6"/>
  <c r="R2" i="6"/>
  <c r="N2" i="6"/>
  <c r="J2" i="6"/>
  <c r="F2" i="6"/>
  <c r="AD12" i="6"/>
  <c r="Z12" i="6"/>
  <c r="V12" i="6"/>
  <c r="AF11" i="6"/>
  <c r="AB11" i="6"/>
  <c r="X11" i="6"/>
  <c r="T11" i="6"/>
  <c r="AD10" i="6"/>
  <c r="Z10" i="6"/>
  <c r="V10" i="6"/>
  <c r="AF9" i="6"/>
  <c r="AB9" i="6"/>
  <c r="X9" i="6"/>
  <c r="T9" i="6"/>
  <c r="AD8" i="6"/>
  <c r="Z8" i="6"/>
  <c r="V8" i="6"/>
  <c r="AF7" i="6"/>
  <c r="AB7" i="6"/>
  <c r="X7" i="6"/>
  <c r="T7" i="6"/>
  <c r="AD6" i="6"/>
  <c r="Z6" i="6"/>
  <c r="V6" i="6"/>
  <c r="AF5" i="6"/>
  <c r="AB5" i="6"/>
  <c r="X5" i="6"/>
  <c r="T5" i="6"/>
  <c r="AD4" i="6"/>
  <c r="Z4" i="6"/>
  <c r="V4" i="6"/>
  <c r="AF3" i="6"/>
  <c r="AB3" i="6"/>
  <c r="X3" i="6"/>
  <c r="T3" i="6"/>
  <c r="AD2" i="6"/>
  <c r="Z2" i="6"/>
  <c r="V2" i="6"/>
  <c r="C11" i="6"/>
  <c r="C7" i="6"/>
  <c r="D12" i="6"/>
  <c r="D8" i="6"/>
  <c r="D4" i="6"/>
  <c r="Q12" i="6"/>
  <c r="M12" i="6"/>
  <c r="I12" i="6"/>
  <c r="E12" i="6"/>
  <c r="O11" i="6"/>
  <c r="K11" i="6"/>
  <c r="G11" i="6"/>
  <c r="Q10" i="6"/>
  <c r="M10" i="6"/>
  <c r="I10" i="6"/>
  <c r="E10" i="6"/>
  <c r="O9" i="6"/>
  <c r="K9" i="6"/>
  <c r="G9" i="6"/>
  <c r="Q8" i="6"/>
  <c r="M8" i="6"/>
  <c r="I8" i="6"/>
  <c r="E8" i="6"/>
  <c r="O7" i="6"/>
  <c r="K7" i="6"/>
  <c r="G7" i="6"/>
  <c r="Q6" i="6"/>
  <c r="M6" i="6"/>
  <c r="I6" i="6"/>
  <c r="E6" i="6"/>
  <c r="O5" i="6"/>
  <c r="K5" i="6"/>
  <c r="G5" i="6"/>
  <c r="Q4" i="6"/>
  <c r="M4" i="6"/>
  <c r="I4" i="6"/>
  <c r="E4" i="6"/>
  <c r="O3" i="6"/>
  <c r="K3" i="6"/>
  <c r="G3" i="6"/>
  <c r="Q2" i="6"/>
  <c r="M2" i="6"/>
  <c r="I2" i="6"/>
  <c r="E2" i="6"/>
  <c r="AC12" i="6"/>
  <c r="Y12" i="6"/>
  <c r="U12" i="6"/>
  <c r="AE11" i="6"/>
  <c r="AA11" i="6"/>
  <c r="W11" i="6"/>
  <c r="S11" i="6"/>
  <c r="AC10" i="6"/>
  <c r="Y10" i="6"/>
  <c r="U10" i="6"/>
  <c r="AE9" i="6"/>
  <c r="AA9" i="6"/>
  <c r="W9" i="6"/>
  <c r="S9" i="6"/>
  <c r="AC8" i="6"/>
  <c r="Y8" i="6"/>
  <c r="U8" i="6"/>
  <c r="AE7" i="6"/>
  <c r="AA7" i="6"/>
  <c r="W7" i="6"/>
  <c r="S7" i="6"/>
  <c r="AC6" i="6"/>
  <c r="Y6" i="6"/>
  <c r="U6" i="6"/>
  <c r="AE5" i="6"/>
  <c r="AA5" i="6"/>
  <c r="W5" i="6"/>
  <c r="S5" i="6"/>
  <c r="AC4" i="6"/>
  <c r="Y4" i="6"/>
  <c r="U4" i="6"/>
  <c r="AE3" i="6"/>
  <c r="AA3" i="6"/>
  <c r="W3" i="6"/>
  <c r="S3" i="6"/>
  <c r="AC2" i="6"/>
  <c r="Y2" i="6"/>
  <c r="U2" i="6"/>
  <c r="C3" i="6"/>
  <c r="C10" i="6"/>
  <c r="C6" i="6"/>
  <c r="D11" i="6"/>
  <c r="D7" i="6"/>
  <c r="D3" i="6"/>
  <c r="P12" i="6"/>
  <c r="L12" i="6"/>
  <c r="H12" i="6"/>
  <c r="R11" i="6"/>
  <c r="N11" i="6"/>
  <c r="J11" i="6"/>
  <c r="F11" i="6"/>
  <c r="P10" i="6"/>
  <c r="L10" i="6"/>
  <c r="H10" i="6"/>
  <c r="R9" i="6"/>
  <c r="N9" i="6"/>
  <c r="J9" i="6"/>
  <c r="F9" i="6"/>
  <c r="P8" i="6"/>
  <c r="L8" i="6"/>
  <c r="H8" i="6"/>
  <c r="R7" i="6"/>
  <c r="N7" i="6"/>
  <c r="J7" i="6"/>
  <c r="F7" i="6"/>
  <c r="P6" i="6"/>
  <c r="L6" i="6"/>
  <c r="H6" i="6"/>
  <c r="R5" i="6"/>
  <c r="N5" i="6"/>
  <c r="J5" i="6"/>
  <c r="F5" i="6"/>
  <c r="P4" i="6"/>
  <c r="L4" i="6"/>
  <c r="H4" i="6"/>
  <c r="AF12" i="6"/>
  <c r="AB12" i="6"/>
  <c r="X12" i="6"/>
  <c r="T12" i="6"/>
  <c r="AD11" i="6"/>
  <c r="Z11" i="6"/>
  <c r="V11" i="6"/>
  <c r="AF10" i="6"/>
  <c r="AB10" i="6"/>
  <c r="X10" i="6"/>
  <c r="T10" i="6"/>
  <c r="AD9" i="6"/>
  <c r="Z9" i="6"/>
  <c r="V9" i="6"/>
  <c r="AF8" i="6"/>
  <c r="AB8" i="6"/>
  <c r="X8" i="6"/>
  <c r="T8" i="6"/>
  <c r="AD7" i="6"/>
  <c r="Z7" i="6"/>
  <c r="V7" i="6"/>
  <c r="AF6" i="6"/>
  <c r="AB6" i="6"/>
  <c r="X6" i="6"/>
  <c r="T6" i="6"/>
  <c r="AD5" i="6"/>
  <c r="Z5" i="6"/>
  <c r="V5" i="6"/>
  <c r="AF4" i="6"/>
  <c r="AB4" i="6"/>
  <c r="X4" i="6"/>
  <c r="T4" i="6"/>
  <c r="C4" i="6"/>
  <c r="C9" i="6"/>
  <c r="D10" i="6"/>
  <c r="D6" i="6"/>
  <c r="O12" i="6"/>
  <c r="K12" i="6"/>
  <c r="G12" i="6"/>
  <c r="Q11" i="6"/>
  <c r="M11" i="6"/>
  <c r="I11" i="6"/>
  <c r="E11" i="6"/>
  <c r="O10" i="6"/>
  <c r="K10" i="6"/>
  <c r="G10" i="6"/>
  <c r="Q9" i="6"/>
  <c r="M9" i="6"/>
  <c r="I9" i="6"/>
  <c r="E9" i="6"/>
  <c r="O8" i="6"/>
  <c r="K8" i="6"/>
  <c r="G8" i="6"/>
  <c r="Q7" i="6"/>
  <c r="M7" i="6"/>
  <c r="I7" i="6"/>
  <c r="E7" i="6"/>
  <c r="O6" i="6"/>
  <c r="K6" i="6"/>
  <c r="G6" i="6"/>
  <c r="Q5" i="6"/>
  <c r="M5" i="6"/>
  <c r="I5" i="6"/>
  <c r="E5" i="6"/>
  <c r="O4" i="6"/>
  <c r="K4" i="6"/>
  <c r="G4" i="6"/>
  <c r="AE12" i="6"/>
  <c r="AA12" i="6"/>
  <c r="W12" i="6"/>
  <c r="S12" i="6"/>
  <c r="AC11" i="6"/>
  <c r="Y11" i="6"/>
  <c r="U11" i="6"/>
  <c r="AE10" i="6"/>
  <c r="AA10" i="6"/>
  <c r="W10" i="6"/>
  <c r="S10" i="6"/>
  <c r="AC9" i="6"/>
  <c r="Y9" i="6"/>
  <c r="U9" i="6"/>
  <c r="AE8" i="6"/>
  <c r="AA8" i="6"/>
  <c r="W8" i="6"/>
  <c r="S8" i="6"/>
  <c r="AC7" i="6"/>
  <c r="Y7" i="6"/>
  <c r="U7" i="6"/>
  <c r="AE6" i="6"/>
  <c r="AA6" i="6"/>
  <c r="W6" i="6"/>
  <c r="S6" i="6"/>
  <c r="AC5" i="6"/>
  <c r="Y5" i="6"/>
  <c r="U5" i="6"/>
  <c r="AE4" i="6"/>
  <c r="AA4" i="6"/>
  <c r="W4" i="6"/>
  <c r="S4" i="6"/>
  <c r="O23" i="6"/>
  <c r="O25" i="6"/>
  <c r="N26" i="6"/>
  <c r="O17" i="6"/>
  <c r="F26" i="6"/>
  <c r="O21" i="6"/>
  <c r="J26" i="6"/>
  <c r="O22" i="6"/>
  <c r="O24" i="6"/>
  <c r="C26" i="6"/>
  <c r="O16" i="6"/>
  <c r="D26" i="6"/>
  <c r="H26" i="6"/>
  <c r="L26" i="6"/>
  <c r="O18" i="6"/>
  <c r="O19" i="6"/>
  <c r="O20" i="6"/>
  <c r="O15" i="6"/>
  <c r="O26" i="6" l="1"/>
  <c r="O13" i="6"/>
  <c r="E7" i="2" l="1"/>
  <c r="E6" i="2"/>
  <c r="E5" i="2"/>
  <c r="E4" i="2"/>
  <c r="E3" i="2"/>
  <c r="A3" i="2"/>
  <c r="E2" i="2"/>
  <c r="A2" i="2"/>
  <c r="I8" i="2" s="1"/>
  <c r="E1" i="2"/>
  <c r="E12" i="2" l="1"/>
  <c r="E9" i="2"/>
  <c r="F9" i="2" s="1"/>
  <c r="E8" i="2"/>
  <c r="E11" i="2"/>
  <c r="I10" i="2"/>
  <c r="I12" i="2"/>
  <c r="I3" i="2"/>
  <c r="I5" i="2"/>
  <c r="I7" i="2"/>
  <c r="I2" i="2"/>
  <c r="I9" i="2"/>
  <c r="I11" i="2"/>
  <c r="I1" i="2"/>
  <c r="I4" i="2"/>
  <c r="I6" i="2"/>
  <c r="E10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  <author>Pairaud</author>
  </authors>
  <commentList>
    <comment ref="A1" authorId="0" shapeId="0" xr:uid="{81E9DA8E-ACE0-4AA4-8D47-B652D3F7CCA1}">
      <text>
        <r>
          <rPr>
            <b/>
            <sz val="9"/>
            <color indexed="81"/>
            <rFont val="Tahoma"/>
            <family val="2"/>
          </rPr>
          <t>Annee en cours (entre 06/n et 05/n+1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" authorId="0" shapeId="0" xr:uid="{C2E00969-AA4E-446E-A0C1-140272647FE3}">
      <text>
        <r>
          <rPr>
            <b/>
            <sz val="9"/>
            <color indexed="81"/>
            <rFont val="Tahoma"/>
            <family val="2"/>
          </rPr>
          <t>période de référence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" authorId="0" shapeId="0" xr:uid="{684EDCB4-146D-4D35-B29D-9EE99D9B222F}">
      <text>
        <r>
          <rPr>
            <b/>
            <sz val="9"/>
            <color indexed="81"/>
            <rFont val="Tahoma"/>
            <family val="2"/>
          </rPr>
          <t>jour 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" authorId="0" shapeId="0" xr:uid="{70829180-06F2-479E-BEB6-FB763BF68FA9}">
      <text>
        <r>
          <rPr>
            <b/>
            <sz val="9"/>
            <color indexed="81"/>
            <rFont val="Tahoma"/>
            <family val="2"/>
          </rPr>
          <t>jours fériés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 shapeId="0" xr:uid="{001376ED-75F7-4381-9416-3877DDA94051}">
      <text>
        <r>
          <rPr>
            <b/>
            <sz val="9"/>
            <color indexed="81"/>
            <rFont val="Tahoma"/>
            <family val="2"/>
          </rPr>
          <t xml:space="preserve"> prochaine année 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" authorId="0" shapeId="0" xr:uid="{2A411CAE-AD08-43E3-A466-4AFF27C7AA51}">
      <text>
        <r>
          <rPr>
            <b/>
            <sz val="9"/>
            <color indexed="81"/>
            <rFont val="Tahoma"/>
            <family val="2"/>
          </rPr>
          <t>correspondance weekday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8" authorId="0" shapeId="0" xr:uid="{20FFFF9B-1973-4D9C-A3F7-489C4DE21188}">
      <text>
        <r>
          <rPr>
            <b/>
            <sz val="9"/>
            <color indexed="81"/>
            <rFont val="Tahoma"/>
            <family val="2"/>
          </rPr>
          <t>jour 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1" authorId="0" shapeId="0" xr:uid="{39391837-C972-44D6-93AA-1B61C90F345C}">
      <text>
        <r>
          <rPr>
            <b/>
            <sz val="9"/>
            <color indexed="81"/>
            <rFont val="Tahoma"/>
            <family val="2"/>
          </rPr>
          <t>jour 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2" authorId="1" shapeId="0" xr:uid="{4AC4318B-AACA-47EE-930A-9118922AC5A2}">
      <text>
        <r>
          <rPr>
            <b/>
            <sz val="9"/>
            <color indexed="81"/>
            <rFont val="Tahoma"/>
            <family val="2"/>
          </rPr>
          <t>variable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2" authorId="0" shapeId="0" xr:uid="{EB8A6FC6-7B84-4941-8826-7C93341EF8B4}">
      <text>
        <r>
          <rPr>
            <b/>
            <sz val="9"/>
            <color indexed="81"/>
            <rFont val="Tahoma"/>
            <family val="2"/>
          </rPr>
          <t>code</t>
        </r>
      </text>
    </comment>
    <comment ref="B42" authorId="0" shapeId="0" xr:uid="{731DCCAF-2811-4A47-BCC6-6A1526062151}">
      <text>
        <r>
          <rPr>
            <b/>
            <sz val="9"/>
            <color indexed="81"/>
            <rFont val="Tahoma"/>
            <family val="2"/>
          </rPr>
          <t>prénom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42" authorId="0" shapeId="0" xr:uid="{953371F5-4FC0-49FD-B878-7B787C512E0E}">
      <text>
        <r>
          <rPr>
            <b/>
            <sz val="9"/>
            <color indexed="81"/>
            <rFont val="Tahoma"/>
            <family val="2"/>
          </rPr>
          <t>nom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2" authorId="0" shapeId="0" xr:uid="{3AD4B95F-D753-4914-874A-DA751B4FD88B}">
      <text>
        <r>
          <rPr>
            <b/>
            <sz val="9"/>
            <color indexed="81"/>
            <rFont val="Tahoma"/>
            <family val="2"/>
          </rPr>
          <t>solde congés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42" authorId="0" shapeId="0" xr:uid="{3FC92EF6-504C-4A70-9772-A802C82EC73B}">
      <text>
        <r>
          <rPr>
            <b/>
            <sz val="9"/>
            <color indexed="81"/>
            <rFont val="Tahoma"/>
            <family val="2"/>
          </rPr>
          <t>solde RTT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<sst xmlns="http://schemas.openxmlformats.org/spreadsheetml/2006/main" count="463" uniqueCount="142">
  <si>
    <t>Février</t>
  </si>
  <si>
    <t>Juin</t>
  </si>
  <si>
    <t>pentecôte/solidarité</t>
  </si>
  <si>
    <t>Types</t>
  </si>
  <si>
    <t>Code</t>
  </si>
  <si>
    <t>Juillet</t>
  </si>
  <si>
    <t>fête nationale</t>
  </si>
  <si>
    <t>Congés Payés</t>
  </si>
  <si>
    <t>CP</t>
  </si>
  <si>
    <t>Août</t>
  </si>
  <si>
    <t>assomption</t>
  </si>
  <si>
    <t>Lundi</t>
  </si>
  <si>
    <t>RTT</t>
  </si>
  <si>
    <t>Septembre</t>
  </si>
  <si>
    <t>toussaint</t>
  </si>
  <si>
    <t>Mardi</t>
  </si>
  <si>
    <t>Congé sans solde</t>
  </si>
  <si>
    <t>CSS</t>
  </si>
  <si>
    <t>Octobre</t>
  </si>
  <si>
    <t>armistice 1918</t>
  </si>
  <si>
    <t>Mercredi</t>
  </si>
  <si>
    <t>Arrêt Maladie</t>
  </si>
  <si>
    <t>AM</t>
  </si>
  <si>
    <t>Novembre</t>
  </si>
  <si>
    <t>noël</t>
  </si>
  <si>
    <t>Jeudi</t>
  </si>
  <si>
    <t>Evenement Familial</t>
  </si>
  <si>
    <t>EV</t>
  </si>
  <si>
    <t>Décembre</t>
  </si>
  <si>
    <t>jour de l'an</t>
  </si>
  <si>
    <t>Vendredi</t>
  </si>
  <si>
    <t>Maternité</t>
  </si>
  <si>
    <t>M</t>
  </si>
  <si>
    <t>Janvier</t>
  </si>
  <si>
    <t>Pâques</t>
  </si>
  <si>
    <t>Samedi</t>
  </si>
  <si>
    <t>Paternité</t>
  </si>
  <si>
    <t>P</t>
  </si>
  <si>
    <t>fête du travail</t>
  </si>
  <si>
    <t>Dimanche</t>
  </si>
  <si>
    <t>Formation</t>
  </si>
  <si>
    <t>F</t>
  </si>
  <si>
    <t>Mars</t>
  </si>
  <si>
    <t>victoire 1945</t>
  </si>
  <si>
    <t>congés ancienneté</t>
  </si>
  <si>
    <t>CA</t>
  </si>
  <si>
    <t>Avril</t>
  </si>
  <si>
    <t>ascenscion</t>
  </si>
  <si>
    <t>congés report N-1</t>
  </si>
  <si>
    <t>CN-1</t>
  </si>
  <si>
    <t>Mai</t>
  </si>
  <si>
    <t>pentecôte</t>
  </si>
  <si>
    <t>pe</t>
  </si>
  <si>
    <t>enfant malade</t>
  </si>
  <si>
    <t>EM</t>
  </si>
  <si>
    <t>code</t>
  </si>
  <si>
    <t>Prénom</t>
  </si>
  <si>
    <t>Nom</t>
  </si>
  <si>
    <t>Bernadette</t>
  </si>
  <si>
    <t>PATRICE</t>
  </si>
  <si>
    <t>Yolande</t>
  </si>
  <si>
    <t>PATRICIA</t>
  </si>
  <si>
    <t>Mira</t>
  </si>
  <si>
    <t>MATHIEU</t>
  </si>
  <si>
    <t>Liliane</t>
  </si>
  <si>
    <t>SABINE</t>
  </si>
  <si>
    <t>Jean</t>
  </si>
  <si>
    <t>PHILIPPE</t>
  </si>
  <si>
    <t>Farid</t>
  </si>
  <si>
    <t>GÉRARD</t>
  </si>
  <si>
    <t>Yorick</t>
  </si>
  <si>
    <t>SANDRA</t>
  </si>
  <si>
    <t>Leo</t>
  </si>
  <si>
    <t>MARCELLE</t>
  </si>
  <si>
    <t>Bernard</t>
  </si>
  <si>
    <t>BRUCE</t>
  </si>
  <si>
    <t>Ursul</t>
  </si>
  <si>
    <t>ROSIE</t>
  </si>
  <si>
    <t>Noémie</t>
  </si>
  <si>
    <t>MARCO</t>
  </si>
  <si>
    <t>Léa</t>
  </si>
  <si>
    <t>ERIC</t>
  </si>
  <si>
    <t>Walter</t>
  </si>
  <si>
    <t>SACHA</t>
  </si>
  <si>
    <t>Charles</t>
  </si>
  <si>
    <t>PASCAL</t>
  </si>
  <si>
    <t>Pat</t>
  </si>
  <si>
    <t>GASTON</t>
  </si>
  <si>
    <t>Vero</t>
  </si>
  <si>
    <t>FRANCIS</t>
  </si>
  <si>
    <t>David</t>
  </si>
  <si>
    <t>SUZIE</t>
  </si>
  <si>
    <t>Sylvie</t>
  </si>
  <si>
    <t>MURIEL</t>
  </si>
  <si>
    <t>Oscar</t>
  </si>
  <si>
    <t>KARL</t>
  </si>
  <si>
    <t>Didier</t>
  </si>
  <si>
    <t>GEORGES</t>
  </si>
  <si>
    <t>Xavier</t>
  </si>
  <si>
    <t>HECTOR</t>
  </si>
  <si>
    <t>Alec</t>
  </si>
  <si>
    <t>EMMANUEL</t>
  </si>
  <si>
    <t>Martine</t>
  </si>
  <si>
    <t>JEAN</t>
  </si>
  <si>
    <t>Clara</t>
  </si>
  <si>
    <t>MICHEL</t>
  </si>
  <si>
    <t>Quentin</t>
  </si>
  <si>
    <t>ROBERT</t>
  </si>
  <si>
    <t>Peter</t>
  </si>
  <si>
    <t>TANGUY</t>
  </si>
  <si>
    <t>Zoe</t>
  </si>
  <si>
    <t>LEILA</t>
  </si>
  <si>
    <t>Suzie</t>
  </si>
  <si>
    <t>FABRICE</t>
  </si>
  <si>
    <t>Albert</t>
  </si>
  <si>
    <t>BERNARD</t>
  </si>
  <si>
    <t>Helene</t>
  </si>
  <si>
    <t>KENETTA</t>
  </si>
  <si>
    <t>MOIS</t>
  </si>
  <si>
    <t>Congé Payé</t>
  </si>
  <si>
    <t>Arrêt maladie</t>
  </si>
  <si>
    <t>Congés ancienneté</t>
  </si>
  <si>
    <t>Congés report N-1</t>
  </si>
  <si>
    <t>Enfant malade</t>
  </si>
  <si>
    <t>mois</t>
  </si>
  <si>
    <t>total</t>
  </si>
  <si>
    <t>Date début</t>
  </si>
  <si>
    <t>Date fin</t>
  </si>
  <si>
    <t>Option</t>
  </si>
  <si>
    <t>Duree</t>
  </si>
  <si>
    <t>Type</t>
  </si>
  <si>
    <t>Mois</t>
  </si>
  <si>
    <t>ZL</t>
  </si>
  <si>
    <t>HK</t>
  </si>
  <si>
    <t>WS</t>
  </si>
  <si>
    <t>DG</t>
  </si>
  <si>
    <t>YS</t>
  </si>
  <si>
    <t>PG</t>
  </si>
  <si>
    <t>1/2RTT</t>
  </si>
  <si>
    <t>FG</t>
  </si>
  <si>
    <t>1/2CP</t>
  </si>
  <si>
    <t>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</si>
</sst>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0.0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sz val="10"/>
      <color theme="1"/>
      <name val="Arial Unicode MS"/>
    </font>
    <font>
      <sz val="11"/>
      <name val="Calibri"/>
      <family val="2"/>
      <scheme val="minor"/>
    </font>
    <font>
      <b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rgb="FFFFFFFF"/>
      <name val="Calibri"/>
      <family val="2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indexed="9"/>
      <name val="Calibri"/>
      <family val="2"/>
      <scheme val="minor"/>
    </font>
    <font>
      <sz val="11"/>
      <color indexed="8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49BFD7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CBB8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525252"/>
        <bgColor indexed="64"/>
      </patternFill>
    </fill>
    <fill>
      <patternFill patternType="solid">
        <fgColor rgb="FF9BC2E6"/>
        <bgColor indexed="64"/>
      </patternFill>
    </fill>
  </fills>
  <borders count="3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0" fillId="0" borderId="0" xfId="0" applyAlignment="1">
      <alignment horizontal="center"/>
    </xf>
    <xf numFmtId="0" fontId="0" fillId="10" borderId="6" xfId="0" applyFill="1" applyBorder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2" fillId="12" borderId="6" xfId="0" applyFont="1" applyFill="1" applyBorder="1" applyAlignment="1">
      <alignment horizontal="center" vertical="center"/>
    </xf>
    <xf numFmtId="0" fontId="2" fillId="12" borderId="0" xfId="0" applyFont="1" applyFill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14" fontId="11" fillId="2" borderId="0" xfId="0" applyNumberFormat="1" applyFont="1" applyFill="1" applyAlignment="1">
      <alignment horizontal="center" vertical="center"/>
    </xf>
    <xf numFmtId="0" fontId="7" fillId="0" borderId="0" xfId="0" applyFont="1" applyAlignment="1">
      <alignment horizontal="center"/>
    </xf>
    <xf numFmtId="0" fontId="0" fillId="7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4" fillId="3" borderId="3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5" borderId="0" xfId="0" applyFont="1" applyFill="1" applyAlignment="1">
      <alignment horizontal="center" vertical="center" wrapText="1"/>
    </xf>
    <xf numFmtId="0" fontId="5" fillId="5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2" fillId="9" borderId="6" xfId="0" applyFont="1" applyFill="1" applyBorder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164" fontId="4" fillId="0" borderId="10" xfId="0" applyNumberFormat="1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2" fillId="11" borderId="4" xfId="0" applyFont="1" applyFill="1" applyBorder="1" applyAlignment="1">
      <alignment horizontal="center" vertical="center"/>
    </xf>
    <xf numFmtId="0" fontId="2" fillId="11" borderId="13" xfId="0" applyFont="1" applyFill="1" applyBorder="1" applyAlignment="1">
      <alignment horizontal="center" vertical="center"/>
    </xf>
    <xf numFmtId="164" fontId="4" fillId="3" borderId="5" xfId="0" applyNumberFormat="1" applyFont="1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14" borderId="0" xfId="0" applyFill="1" applyAlignment="1">
      <alignment horizontal="center" vertical="center"/>
    </xf>
    <xf numFmtId="164" fontId="4" fillId="3" borderId="14" xfId="0" applyNumberFormat="1" applyFont="1" applyFill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0" fillId="15" borderId="6" xfId="0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4" borderId="4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quotePrefix="1" applyNumberFormat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22" fontId="2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7" xfId="0" quotePrefix="1" applyBorder="1" applyAlignment="1">
      <alignment horizontal="center" vertical="center"/>
    </xf>
    <xf numFmtId="14" fontId="7" fillId="0" borderId="0" xfId="0" applyNumberFormat="1" applyFont="1" applyAlignment="1">
      <alignment horizontal="center"/>
    </xf>
    <xf numFmtId="0" fontId="2" fillId="8" borderId="9" xfId="0" applyFont="1" applyFill="1" applyBorder="1" applyAlignment="1">
      <alignment horizontal="center" vertical="center"/>
    </xf>
    <xf numFmtId="0" fontId="2" fillId="15" borderId="0" xfId="0" applyFont="1" applyFill="1" applyAlignment="1">
      <alignment horizontal="center" vertical="center"/>
    </xf>
    <xf numFmtId="17" fontId="0" fillId="0" borderId="5" xfId="0" applyNumberFormat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0" fillId="17" borderId="0" xfId="0" applyFill="1"/>
    <xf numFmtId="165" fontId="12" fillId="0" borderId="0" xfId="0" applyNumberFormat="1" applyFont="1" applyAlignment="1">
      <alignment horizontal="center"/>
    </xf>
    <xf numFmtId="0" fontId="12" fillId="0" borderId="0" xfId="0" applyFont="1" applyAlignment="1">
      <alignment horizontal="center"/>
    </xf>
    <xf numFmtId="165" fontId="0" fillId="0" borderId="20" xfId="0" applyNumberFormat="1" applyBorder="1" applyAlignment="1">
      <alignment horizontal="center"/>
    </xf>
    <xf numFmtId="165" fontId="0" fillId="0" borderId="0" xfId="0" applyNumberFormat="1"/>
    <xf numFmtId="1" fontId="0" fillId="0" borderId="0" xfId="0" applyNumberFormat="1" applyAlignment="1">
      <alignment horizontal="center"/>
    </xf>
    <xf numFmtId="0" fontId="0" fillId="17" borderId="20" xfId="0" quotePrefix="1" applyFill="1" applyBorder="1" applyAlignment="1">
      <alignment horizontal="center"/>
    </xf>
    <xf numFmtId="0" fontId="0" fillId="3" borderId="20" xfId="0" quotePrefix="1" applyFill="1" applyBorder="1" applyAlignment="1">
      <alignment horizont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2" borderId="21" xfId="0" applyFill="1" applyBorder="1" applyAlignment="1">
      <alignment horizontal="center" vertical="center"/>
    </xf>
    <xf numFmtId="0" fontId="0" fillId="7" borderId="22" xfId="0" applyFill="1" applyBorder="1" applyAlignment="1">
      <alignment horizontal="center" vertical="center"/>
    </xf>
    <xf numFmtId="0" fontId="0" fillId="16" borderId="23" xfId="0" applyFill="1" applyBorder="1" applyAlignment="1">
      <alignment horizontal="center" vertical="center"/>
    </xf>
    <xf numFmtId="0" fontId="0" fillId="16" borderId="24" xfId="0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0" fillId="7" borderId="24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0" fontId="13" fillId="2" borderId="26" xfId="0" applyFont="1" applyFill="1" applyBorder="1" applyAlignment="1">
      <alignment horizontal="center"/>
    </xf>
    <xf numFmtId="14" fontId="0" fillId="7" borderId="27" xfId="0" applyNumberFormat="1" applyFill="1" applyBorder="1" applyAlignment="1">
      <alignment horizontal="center" vertical="center"/>
    </xf>
    <xf numFmtId="14" fontId="0" fillId="16" borderId="28" xfId="0" applyNumberFormat="1" applyFill="1" applyBorder="1" applyAlignment="1">
      <alignment horizontal="center" vertical="center"/>
    </xf>
    <xf numFmtId="14" fontId="0" fillId="16" borderId="29" xfId="0" applyNumberFormat="1" applyFill="1" applyBorder="1" applyAlignment="1">
      <alignment horizontal="center" vertical="center"/>
    </xf>
    <xf numFmtId="14" fontId="0" fillId="7" borderId="30" xfId="0" applyNumberFormat="1" applyFill="1" applyBorder="1" applyAlignment="1">
      <alignment horizontal="center" vertical="center"/>
    </xf>
    <xf numFmtId="14" fontId="0" fillId="7" borderId="28" xfId="0" applyNumberFormat="1" applyFill="1" applyBorder="1" applyAlignment="1">
      <alignment horizontal="center" vertical="center"/>
    </xf>
    <xf numFmtId="14" fontId="0" fillId="4" borderId="28" xfId="0" applyNumberFormat="1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15" fillId="7" borderId="32" xfId="0" applyFont="1" applyFill="1" applyBorder="1" applyAlignment="1">
      <alignment horizontal="center" vertical="center"/>
    </xf>
    <xf numFmtId="0" fontId="0" fillId="16" borderId="33" xfId="0" applyFill="1" applyBorder="1" applyAlignment="1">
      <alignment horizontal="center" vertical="center"/>
    </xf>
    <xf numFmtId="0" fontId="15" fillId="16" borderId="34" xfId="0" applyFont="1" applyFill="1" applyBorder="1" applyAlignment="1">
      <alignment horizontal="center" vertical="center"/>
    </xf>
    <xf numFmtId="0" fontId="0" fillId="7" borderId="35" xfId="0" applyFill="1" applyBorder="1" applyAlignment="1">
      <alignment horizontal="center" vertical="center"/>
    </xf>
    <xf numFmtId="0" fontId="0" fillId="7" borderId="33" xfId="0" applyFill="1" applyBorder="1" applyAlignment="1">
      <alignment horizontal="center" vertical="center"/>
    </xf>
    <xf numFmtId="0" fontId="15" fillId="7" borderId="33" xfId="0" applyFont="1" applyFill="1" applyBorder="1" applyAlignment="1">
      <alignment horizontal="center" vertical="center"/>
    </xf>
    <xf numFmtId="0" fontId="15" fillId="4" borderId="33" xfId="0" applyFont="1" applyFill="1" applyBorder="1" applyAlignment="1">
      <alignment horizontal="center" vertical="center"/>
    </xf>
    <xf numFmtId="0" fontId="0" fillId="16" borderId="34" xfId="0" applyFill="1" applyBorder="1" applyAlignment="1">
      <alignment horizontal="center" vertical="center"/>
    </xf>
    <xf numFmtId="0" fontId="15" fillId="7" borderId="35" xfId="0" applyFont="1" applyFill="1" applyBorder="1" applyAlignment="1">
      <alignment horizontal="center" vertical="center"/>
    </xf>
    <xf numFmtId="0" fontId="14" fillId="16" borderId="33" xfId="0" applyFont="1" applyFill="1" applyBorder="1" applyAlignment="1">
      <alignment horizontal="center" vertical="center"/>
    </xf>
    <xf numFmtId="0" fontId="14" fillId="7" borderId="32" xfId="0" applyFont="1" applyFill="1" applyBorder="1" applyAlignment="1">
      <alignment horizontal="center" vertical="center"/>
    </xf>
    <xf numFmtId="0" fontId="14" fillId="7" borderId="35" xfId="0" applyFont="1" applyFill="1" applyBorder="1" applyAlignment="1">
      <alignment horizontal="center" vertical="center"/>
    </xf>
    <xf numFmtId="0" fontId="14" fillId="7" borderId="33" xfId="0" applyFont="1" applyFill="1" applyBorder="1" applyAlignment="1">
      <alignment horizontal="center" vertical="center"/>
    </xf>
    <xf numFmtId="0" fontId="14" fillId="16" borderId="34" xfId="0" applyFont="1" applyFill="1" applyBorder="1" applyAlignment="1">
      <alignment horizontal="center" vertical="center"/>
    </xf>
    <xf numFmtId="0" fontId="14" fillId="4" borderId="33" xfId="0" applyFont="1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14" fontId="0" fillId="16" borderId="36" xfId="0" applyNumberFormat="1" applyFill="1" applyBorder="1" applyAlignment="1">
      <alignment horizontal="center" vertical="center"/>
    </xf>
    <xf numFmtId="0" fontId="0" fillId="16" borderId="37" xfId="0" applyFill="1" applyBorder="1" applyAlignment="1">
      <alignment horizontal="center" vertical="center"/>
    </xf>
    <xf numFmtId="0" fontId="0" fillId="16" borderId="38" xfId="0" applyFill="1" applyBorder="1" applyAlignment="1">
      <alignment horizontal="center" vertical="center"/>
    </xf>
    <xf numFmtId="0" fontId="15" fillId="6" borderId="32" xfId="0" applyFont="1" applyFill="1" applyBorder="1" applyAlignment="1">
      <alignment horizontal="center" vertical="center"/>
    </xf>
    <xf numFmtId="0" fontId="14" fillId="18" borderId="32" xfId="0" applyFont="1" applyFill="1" applyBorder="1" applyAlignment="1">
      <alignment horizontal="center" vertical="center"/>
    </xf>
    <xf numFmtId="0" fontId="14" fillId="9" borderId="22" xfId="0" applyFont="1" applyFill="1" applyBorder="1" applyAlignment="1">
      <alignment horizontal="center" vertical="center"/>
    </xf>
    <xf numFmtId="0" fontId="14" fillId="18" borderId="35" xfId="0" applyFont="1" applyFill="1" applyBorder="1" applyAlignment="1">
      <alignment horizontal="center" vertical="center"/>
    </xf>
    <xf numFmtId="0" fontId="14" fillId="18" borderId="33" xfId="0" applyFont="1" applyFill="1" applyBorder="1" applyAlignment="1">
      <alignment horizontal="center" vertical="center"/>
    </xf>
    <xf numFmtId="0" fontId="15" fillId="6" borderId="33" xfId="0" applyFont="1" applyFill="1" applyBorder="1" applyAlignment="1">
      <alignment horizontal="center" vertical="center"/>
    </xf>
    <xf numFmtId="0" fontId="14" fillId="11" borderId="24" xfId="0" applyFont="1" applyFill="1" applyBorder="1" applyAlignment="1">
      <alignment horizontal="center" vertical="center"/>
    </xf>
    <xf numFmtId="0" fontId="15" fillId="19" borderId="33" xfId="0" applyFont="1" applyFill="1" applyBorder="1" applyAlignment="1">
      <alignment horizontal="center" vertical="center"/>
    </xf>
    <xf numFmtId="0" fontId="15" fillId="6" borderId="35" xfId="0" applyFont="1" applyFill="1" applyBorder="1" applyAlignment="1">
      <alignment horizontal="center" vertical="center"/>
    </xf>
    <xf numFmtId="0" fontId="15" fillId="19" borderId="35" xfId="0" applyFont="1" applyFill="1" applyBorder="1" applyAlignment="1">
      <alignment horizontal="center" vertical="center"/>
    </xf>
    <xf numFmtId="0" fontId="15" fillId="6" borderId="24" xfId="0" applyFont="1" applyFill="1" applyBorder="1" applyAlignment="1">
      <alignment horizontal="center" vertical="center"/>
    </xf>
    <xf numFmtId="0" fontId="15" fillId="6" borderId="25" xfId="0" applyFont="1" applyFill="1" applyBorder="1" applyAlignment="1">
      <alignment horizontal="center" vertical="center"/>
    </xf>
  </cellXfs>
  <cellStyles count="1">
    <cellStyle name="Normal" xfId="0" builtinId="0"/>
  </cellStyles>
  <dxfs count="31"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 patternType="solid">
          <fgColor indexed="64"/>
          <bgColor rgb="FFFFFF99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99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99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99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rgb="FFFFFF99"/>
        </patternFill>
      </fill>
      <alignment horizontal="center" vertical="center" textRotation="0" indent="0" justifyLastLine="0" shrinkToFit="0" readingOrder="0"/>
    </dxf>
    <dxf>
      <border outline="0">
        <right style="thin">
          <color auto="1"/>
        </right>
      </border>
    </dxf>
    <dxf>
      <fill>
        <patternFill patternType="solid">
          <fgColor indexed="64"/>
          <bgColor rgb="FFFFFF99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family val="2"/>
        <scheme val="none"/>
      </font>
      <fill>
        <patternFill patternType="solid">
          <fgColor indexed="64"/>
          <bgColor rgb="FF49BFD7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38099</xdr:rowOff>
    </xdr:from>
    <xdr:to>
      <xdr:col>0</xdr:col>
      <xdr:colOff>381000</xdr:colOff>
      <xdr:row>1</xdr:row>
      <xdr:rowOff>285749</xdr:rowOff>
    </xdr:to>
    <xdr:sp macro="[0]!MoisPreced" textlink="">
      <xdr:nvSpPr>
        <xdr:cNvPr id="2" name="Flèche : chevro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 rot="10800000">
          <a:off x="66675" y="371474"/>
          <a:ext cx="314325" cy="247650"/>
        </a:xfrm>
        <a:prstGeom prst="chevr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533399</xdr:colOff>
      <xdr:row>1</xdr:row>
      <xdr:rowOff>38101</xdr:rowOff>
    </xdr:from>
    <xdr:to>
      <xdr:col>0</xdr:col>
      <xdr:colOff>847725</xdr:colOff>
      <xdr:row>1</xdr:row>
      <xdr:rowOff>295275</xdr:rowOff>
    </xdr:to>
    <xdr:sp macro="[0]!MoisSuivant" textlink="">
      <xdr:nvSpPr>
        <xdr:cNvPr id="3" name="Flèche : chevro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33399" y="371476"/>
          <a:ext cx="314326" cy="257174"/>
        </a:xfrm>
        <a:prstGeom prst="chevro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12</xdr:row>
      <xdr:rowOff>95250</xdr:rowOff>
    </xdr:from>
    <xdr:to>
      <xdr:col>0</xdr:col>
      <xdr:colOff>1285875</xdr:colOff>
      <xdr:row>13</xdr:row>
      <xdr:rowOff>190500</xdr:rowOff>
    </xdr:to>
    <xdr:sp macro="[0]!nomPageMoi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95251" y="2552700"/>
          <a:ext cx="1190624" cy="2857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Recherche nom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A16005A-834B-4863-BF17-02C33CF093BE}" name="Tableau2" displayName="Tableau2" ref="A1:I62" totalsRowShown="0" headerRowDxfId="30" dataDxfId="29">
  <tableColumns count="9">
    <tableColumn id="1" xr3:uid="{ACFC2D61-EA12-4B4E-9EB9-F2A7C5542BC2}" name="Code" dataDxfId="28"/>
    <tableColumn id="2" xr3:uid="{F3FCA294-1294-4066-8B84-D6F06E6D8C17}" name="Prénom" dataDxfId="27"/>
    <tableColumn id="3" xr3:uid="{819B032B-AF6E-4703-ACBC-849543AE3BA9}" name="Nom" dataDxfId="26"/>
    <tableColumn id="4" xr3:uid="{CF3DEECE-ADBE-4E38-9466-BC6C824C2E52}" name="Date début" dataDxfId="25"/>
    <tableColumn id="5" xr3:uid="{C76F944F-BE04-460E-919D-FDAB7A43DAED}" name="Date fin" dataDxfId="24"/>
    <tableColumn id="6" xr3:uid="{9A7C07E0-5225-47D6-B548-3D62617E469B}" name="Option" dataDxfId="23"/>
    <tableColumn id="7" xr3:uid="{A8DFA9AD-352B-43D3-9F54-8626839B942A}" name="Duree" dataDxfId="22"/>
    <tableColumn id="8" xr3:uid="{15C8A4DF-F3A6-4FA3-BAE2-CF220B30106E}" name="Type" dataDxfId="21"/>
    <tableColumn id="9" xr3:uid="{90D8849C-8EAF-46A0-B576-1862582B7264}" name="Mois" dataDxfId="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714329-BF5B-4B2C-801C-B5E843FC9BFA}" name="Tableau1" displayName="Tableau1" ref="A13:E43" totalsRowShown="0" headerRowDxfId="19" dataDxfId="18" tableBorderDxfId="17">
  <tableColumns count="5">
    <tableColumn id="1" xr3:uid="{FF827AC2-D067-4CED-A6A4-EEDAE88E1360}" name="code" dataDxfId="16"/>
    <tableColumn id="2" xr3:uid="{82E540AE-A8B0-479A-AE8F-14EF53EC6049}" name="Prénom" dataDxfId="15"/>
    <tableColumn id="3" xr3:uid="{F2F36DA9-DD41-4803-968F-8FEED5AC2BA6}" name="Nom" dataDxfId="14"/>
    <tableColumn id="4" xr3:uid="{0318C3F3-653F-48A3-A5C4-52B8DB24ED5D}" name="CP" dataDxfId="13"/>
    <tableColumn id="5" xr3:uid="{8CDEBAD3-ADED-4BCD-9A3F-67C543F1B464}" name="RTT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5B3CD9-9F06-457B-9C2F-AA10806430A8}">
  <sheetPr codeName="Feuil5"/>
  <dimension ref="A1:AK36"/>
  <sheetViews>
    <sheetView showGridLines="0" tabSelected="1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3" sqref="B3"/>
    </sheetView>
  </sheetViews>
  <sheetFormatPr baseColWidth="10" defaultRowHeight="15"/>
  <cols>
    <col min="1" max="1" width="13.85546875" style="12" customWidth="1"/>
    <col min="2" max="2" width="8.42578125" style="12" bestFit="1" customWidth="1"/>
    <col min="3" max="3" width="9.140625" style="12" bestFit="1" customWidth="1"/>
    <col min="4" max="4" width="8.140625" style="12" bestFit="1" customWidth="1"/>
    <col min="5" max="5" width="8.85546875" style="12" bestFit="1" customWidth="1"/>
    <col min="6" max="6" width="5.5703125" style="12" bestFit="1" customWidth="1"/>
    <col min="7" max="7" width="7.7109375" style="12" bestFit="1" customWidth="1"/>
    <col min="8" max="8" width="7.42578125" style="12" bestFit="1" customWidth="1"/>
    <col min="9" max="9" width="7" style="12" bestFit="1" customWidth="1"/>
    <col min="10" max="10" width="8.42578125" style="12" bestFit="1" customWidth="1"/>
    <col min="11" max="11" width="3.85546875" style="12" bestFit="1" customWidth="1"/>
    <col min="12" max="12" width="4.28515625" style="12" bestFit="1" customWidth="1"/>
    <col min="13" max="96" width="4.28515625" style="12" customWidth="1"/>
    <col min="97" max="16384" width="11.42578125" style="12"/>
  </cols>
  <sheetData>
    <row r="1" spans="1:33" ht="26.25">
      <c r="A1" s="90">
        <v>2022</v>
      </c>
      <c r="B1" s="98" t="s">
        <v>137</v>
      </c>
      <c r="C1" s="98" t="s">
        <v>135</v>
      </c>
      <c r="D1" s="98" t="s">
        <v>139</v>
      </c>
      <c r="E1" s="98" t="s">
        <v>133</v>
      </c>
      <c r="F1" s="98" t="s">
        <v>132</v>
      </c>
      <c r="G1" s="82" t="s">
        <v>141</v>
      </c>
      <c r="H1" s="82" t="s">
        <v>134</v>
      </c>
      <c r="I1" s="82" t="s">
        <v>136</v>
      </c>
      <c r="J1" s="89"/>
      <c r="K1" s="89"/>
      <c r="L1" s="89"/>
      <c r="M1" s="89"/>
      <c r="N1" s="89"/>
      <c r="O1" s="89"/>
      <c r="P1" s="89"/>
      <c r="Q1" s="89"/>
      <c r="R1" s="89"/>
      <c r="S1" s="89"/>
      <c r="T1" s="89"/>
      <c r="U1" s="89"/>
      <c r="V1" s="89"/>
      <c r="W1" s="89"/>
      <c r="X1" s="89"/>
      <c r="Y1" s="89"/>
      <c r="Z1" s="89"/>
      <c r="AA1" s="89"/>
      <c r="AB1" s="89"/>
      <c r="AC1" s="89"/>
      <c r="AD1" s="89"/>
      <c r="AE1" s="89"/>
      <c r="AF1" s="89"/>
      <c r="AG1" s="89"/>
    </row>
    <row r="2" spans="1:33" ht="46.5" customHeight="1">
      <c r="A2" s="91" t="s">
        <v>5</v>
      </c>
      <c r="B2" s="98" t="s">
        <v>87</v>
      </c>
      <c r="C2" s="98" t="s">
        <v>97</v>
      </c>
      <c r="D2" s="98" t="s">
        <v>69</v>
      </c>
      <c r="E2" s="98" t="s">
        <v>117</v>
      </c>
      <c r="F2" s="98" t="s">
        <v>111</v>
      </c>
      <c r="G2" s="82" t="s">
        <v>65</v>
      </c>
      <c r="H2" s="82" t="s">
        <v>83</v>
      </c>
      <c r="I2" s="82" t="s">
        <v>71</v>
      </c>
      <c r="J2" s="89"/>
      <c r="K2" s="89"/>
      <c r="L2" s="89"/>
      <c r="M2" s="89"/>
      <c r="N2" s="89"/>
      <c r="O2" s="89"/>
      <c r="P2" s="89"/>
      <c r="Q2" s="89"/>
      <c r="R2" s="89"/>
      <c r="S2" s="89"/>
      <c r="T2" s="89"/>
      <c r="U2" s="89"/>
      <c r="V2" s="89"/>
      <c r="W2" s="89"/>
      <c r="X2" s="89"/>
      <c r="Y2" s="89"/>
      <c r="Z2" s="89"/>
      <c r="AA2" s="89"/>
      <c r="AB2" s="89"/>
      <c r="AC2" s="89"/>
      <c r="AD2" s="89"/>
      <c r="AE2" s="89"/>
      <c r="AF2" s="89"/>
      <c r="AG2" s="89"/>
    </row>
    <row r="3" spans="1:33">
      <c r="A3" s="92">
        <v>44743</v>
      </c>
      <c r="B3" s="118" t="s">
        <v>8</v>
      </c>
      <c r="C3" s="99"/>
      <c r="D3" s="109"/>
      <c r="E3" s="118" t="s">
        <v>140</v>
      </c>
      <c r="F3" s="119" t="s">
        <v>32</v>
      </c>
      <c r="G3" s="83"/>
      <c r="H3" s="120" t="s">
        <v>17</v>
      </c>
      <c r="I3" s="83"/>
      <c r="J3" s="89"/>
      <c r="K3" s="89"/>
      <c r="L3" s="89"/>
      <c r="M3" s="89"/>
      <c r="N3" s="89"/>
      <c r="O3" s="89"/>
      <c r="P3" s="89"/>
      <c r="Q3" s="89"/>
      <c r="R3" s="89"/>
      <c r="S3" s="89"/>
      <c r="T3" s="89"/>
      <c r="U3" s="89"/>
      <c r="V3" s="89"/>
      <c r="W3" s="89"/>
      <c r="X3" s="89"/>
      <c r="Y3" s="89"/>
      <c r="Z3" s="89"/>
      <c r="AA3" s="89"/>
      <c r="AB3" s="89"/>
      <c r="AC3" s="89"/>
      <c r="AD3" s="89"/>
      <c r="AE3" s="89"/>
      <c r="AF3" s="89"/>
      <c r="AG3" s="89"/>
    </row>
    <row r="4" spans="1:33">
      <c r="A4" s="93">
        <v>44744</v>
      </c>
      <c r="B4" s="100"/>
      <c r="C4" s="100"/>
      <c r="D4" s="100"/>
      <c r="E4" s="100"/>
      <c r="F4" s="100"/>
      <c r="G4" s="85"/>
      <c r="H4" s="85"/>
      <c r="I4" s="85"/>
      <c r="J4" s="89"/>
      <c r="K4" s="89"/>
      <c r="L4" s="89"/>
      <c r="M4" s="89"/>
      <c r="N4" s="89"/>
      <c r="O4" s="89"/>
      <c r="P4" s="89"/>
      <c r="Q4" s="89"/>
      <c r="R4" s="89"/>
      <c r="S4" s="89"/>
      <c r="T4" s="89"/>
      <c r="U4" s="89"/>
      <c r="V4" s="89"/>
      <c r="W4" s="89"/>
      <c r="X4" s="89"/>
      <c r="Y4" s="89"/>
      <c r="Z4" s="89"/>
      <c r="AA4" s="89"/>
      <c r="AB4" s="89"/>
      <c r="AC4" s="89"/>
      <c r="AD4" s="89"/>
      <c r="AE4" s="89"/>
      <c r="AF4" s="89"/>
      <c r="AG4" s="89"/>
    </row>
    <row r="5" spans="1:33">
      <c r="A5" s="94">
        <v>44745</v>
      </c>
      <c r="B5" s="101"/>
      <c r="C5" s="106"/>
      <c r="D5" s="106"/>
      <c r="E5" s="106"/>
      <c r="F5" s="106"/>
      <c r="G5" s="84"/>
      <c r="H5" s="84"/>
      <c r="I5" s="84"/>
      <c r="J5" s="89"/>
      <c r="K5" s="89"/>
      <c r="L5" s="89"/>
      <c r="M5" s="89"/>
      <c r="N5" s="89"/>
      <c r="O5" s="89"/>
      <c r="P5" s="89"/>
      <c r="Q5" s="89"/>
      <c r="R5" s="89"/>
      <c r="S5" s="89"/>
      <c r="T5" s="89"/>
      <c r="U5" s="89"/>
      <c r="V5" s="89"/>
      <c r="W5" s="89"/>
      <c r="X5" s="89"/>
      <c r="Y5" s="89"/>
      <c r="Z5" s="89"/>
      <c r="AA5" s="89"/>
      <c r="AB5" s="89"/>
      <c r="AC5" s="89"/>
      <c r="AD5" s="89"/>
      <c r="AE5" s="89"/>
      <c r="AF5" s="89"/>
      <c r="AG5" s="89"/>
    </row>
    <row r="6" spans="1:33">
      <c r="A6" s="95">
        <v>44746</v>
      </c>
      <c r="B6" s="102"/>
      <c r="C6" s="102"/>
      <c r="D6" s="110"/>
      <c r="E6" s="102"/>
      <c r="F6" s="121" t="s">
        <v>32</v>
      </c>
      <c r="G6" s="86"/>
      <c r="H6" s="86"/>
      <c r="I6" s="86"/>
      <c r="J6" s="89"/>
      <c r="K6" s="89"/>
      <c r="L6" s="89"/>
      <c r="M6" s="89"/>
      <c r="N6" s="89"/>
      <c r="O6" s="89"/>
      <c r="P6" s="89"/>
      <c r="Q6" s="89"/>
      <c r="R6" s="89"/>
      <c r="S6" s="89"/>
      <c r="T6" s="89"/>
      <c r="U6" s="89"/>
      <c r="V6" s="89"/>
      <c r="W6" s="89"/>
      <c r="X6" s="89"/>
      <c r="Y6" s="89"/>
      <c r="Z6" s="89"/>
      <c r="AA6" s="89"/>
      <c r="AB6" s="89"/>
      <c r="AC6" s="89"/>
      <c r="AD6" s="89"/>
      <c r="AE6" s="89"/>
      <c r="AF6" s="89"/>
      <c r="AG6" s="89"/>
    </row>
    <row r="7" spans="1:33">
      <c r="A7" s="96">
        <v>44747</v>
      </c>
      <c r="B7" s="103"/>
      <c r="C7" s="103"/>
      <c r="D7" s="111"/>
      <c r="E7" s="103"/>
      <c r="F7" s="122" t="s">
        <v>32</v>
      </c>
      <c r="G7" s="87"/>
      <c r="H7" s="87"/>
      <c r="I7" s="87"/>
      <c r="J7" s="89"/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  <c r="AG7" s="89"/>
    </row>
    <row r="8" spans="1:33">
      <c r="A8" s="96">
        <v>44748</v>
      </c>
      <c r="B8" s="103"/>
      <c r="C8" s="103"/>
      <c r="D8" s="111"/>
      <c r="E8" s="103"/>
      <c r="F8" s="122" t="s">
        <v>32</v>
      </c>
      <c r="G8" s="87"/>
      <c r="H8" s="87"/>
      <c r="I8" s="87"/>
      <c r="J8" s="89"/>
      <c r="K8" s="89"/>
      <c r="L8" s="89"/>
      <c r="M8" s="89"/>
      <c r="N8" s="89"/>
      <c r="O8" s="89"/>
      <c r="P8" s="89"/>
      <c r="Q8" s="89"/>
      <c r="R8" s="89"/>
      <c r="S8" s="89"/>
      <c r="T8" s="89"/>
      <c r="U8" s="89"/>
      <c r="V8" s="89"/>
      <c r="W8" s="89"/>
      <c r="X8" s="89"/>
      <c r="Y8" s="89"/>
      <c r="Z8" s="89"/>
      <c r="AA8" s="89"/>
      <c r="AB8" s="89"/>
      <c r="AC8" s="89"/>
      <c r="AD8" s="89"/>
      <c r="AE8" s="89"/>
      <c r="AF8" s="89"/>
      <c r="AG8" s="89"/>
    </row>
    <row r="9" spans="1:33">
      <c r="A9" s="96">
        <v>44749</v>
      </c>
      <c r="B9" s="104"/>
      <c r="C9" s="103"/>
      <c r="D9" s="111"/>
      <c r="E9" s="103"/>
      <c r="F9" s="122" t="s">
        <v>32</v>
      </c>
      <c r="G9" s="87"/>
      <c r="H9" s="87"/>
      <c r="I9" s="87"/>
      <c r="J9" s="89"/>
      <c r="K9" s="89"/>
      <c r="L9" s="89"/>
      <c r="M9" s="89"/>
      <c r="N9" s="89"/>
      <c r="O9" s="89"/>
      <c r="P9" s="89"/>
      <c r="Q9" s="89"/>
      <c r="R9" s="89"/>
      <c r="S9" s="89"/>
      <c r="T9" s="89"/>
      <c r="U9" s="89"/>
      <c r="V9" s="89"/>
      <c r="W9" s="89"/>
      <c r="X9" s="89"/>
      <c r="Y9" s="89"/>
      <c r="Z9" s="89"/>
      <c r="AA9" s="89"/>
      <c r="AB9" s="89"/>
      <c r="AC9" s="89"/>
      <c r="AD9" s="89"/>
      <c r="AE9" s="89"/>
      <c r="AF9" s="89"/>
      <c r="AG9" s="89"/>
    </row>
    <row r="10" spans="1:33">
      <c r="A10" s="96">
        <v>44750</v>
      </c>
      <c r="B10" s="104"/>
      <c r="C10" s="103"/>
      <c r="D10" s="123" t="s">
        <v>140</v>
      </c>
      <c r="E10" s="103"/>
      <c r="F10" s="122" t="s">
        <v>32</v>
      </c>
      <c r="G10" s="87"/>
      <c r="H10" s="87"/>
      <c r="I10" s="87"/>
      <c r="J10" s="89"/>
      <c r="K10" s="89"/>
      <c r="L10" s="89"/>
      <c r="M10" s="89"/>
      <c r="N10" s="89"/>
      <c r="O10" s="89"/>
      <c r="P10" s="89"/>
      <c r="Q10" s="89"/>
      <c r="R10" s="89"/>
      <c r="S10" s="89"/>
      <c r="T10" s="89"/>
      <c r="U10" s="89"/>
      <c r="V10" s="89"/>
      <c r="W10" s="89"/>
      <c r="X10" s="89"/>
      <c r="Y10" s="89"/>
      <c r="Z10" s="89"/>
      <c r="AA10" s="89"/>
      <c r="AB10" s="89"/>
      <c r="AC10" s="89"/>
      <c r="AD10" s="89"/>
      <c r="AE10" s="89"/>
      <c r="AF10" s="89"/>
      <c r="AG10" s="89"/>
    </row>
    <row r="11" spans="1:33">
      <c r="A11" s="93">
        <v>44751</v>
      </c>
      <c r="B11" s="100"/>
      <c r="C11" s="100"/>
      <c r="D11" s="100"/>
      <c r="E11" s="100"/>
      <c r="F11" s="100"/>
      <c r="G11" s="85"/>
      <c r="H11" s="85"/>
      <c r="I11" s="85"/>
      <c r="J11" s="89"/>
      <c r="K11" s="89"/>
      <c r="L11" s="89"/>
      <c r="M11" s="89"/>
      <c r="N11" s="89"/>
      <c r="O11" s="89"/>
      <c r="P11" s="89"/>
      <c r="Q11" s="89"/>
      <c r="R11" s="89"/>
      <c r="S11" s="89"/>
      <c r="T11" s="89"/>
      <c r="U11" s="89"/>
      <c r="V11" s="89"/>
      <c r="W11" s="89"/>
      <c r="X11" s="89"/>
      <c r="Y11" s="89"/>
      <c r="Z11" s="89"/>
      <c r="AA11" s="89"/>
      <c r="AB11" s="89"/>
      <c r="AC11" s="89"/>
      <c r="AD11" s="89"/>
      <c r="AE11" s="89"/>
      <c r="AF11" s="89"/>
      <c r="AG11" s="89"/>
    </row>
    <row r="12" spans="1:33">
      <c r="A12" s="94">
        <v>44752</v>
      </c>
      <c r="B12" s="101"/>
      <c r="C12" s="101"/>
      <c r="D12" s="112"/>
      <c r="E12" s="106"/>
      <c r="F12" s="106"/>
      <c r="G12" s="84"/>
      <c r="H12" s="84"/>
      <c r="I12" s="84"/>
      <c r="J12" s="89"/>
      <c r="K12" s="89"/>
      <c r="L12" s="89"/>
      <c r="M12" s="89"/>
      <c r="N12" s="89"/>
      <c r="O12" s="89"/>
      <c r="P12" s="89"/>
      <c r="Q12" s="89"/>
      <c r="R12" s="89"/>
      <c r="S12" s="89"/>
      <c r="T12" s="89"/>
      <c r="U12" s="89"/>
      <c r="V12" s="89"/>
      <c r="W12" s="89"/>
      <c r="X12" s="89"/>
      <c r="Y12" s="89"/>
      <c r="Z12" s="89"/>
      <c r="AA12" s="89"/>
      <c r="AB12" s="89"/>
      <c r="AC12" s="89"/>
      <c r="AD12" s="89"/>
      <c r="AE12" s="89"/>
      <c r="AF12" s="89"/>
      <c r="AG12" s="89"/>
    </row>
    <row r="13" spans="1:33">
      <c r="A13" s="95">
        <v>44753</v>
      </c>
      <c r="B13" s="102"/>
      <c r="C13" s="102"/>
      <c r="D13" s="110"/>
      <c r="E13" s="102"/>
      <c r="F13" s="121" t="s">
        <v>32</v>
      </c>
      <c r="G13" s="86"/>
      <c r="H13" s="86"/>
      <c r="I13" s="86"/>
      <c r="J13" s="89"/>
      <c r="K13" s="89"/>
      <c r="L13" s="89"/>
      <c r="M13" s="89"/>
      <c r="N13" s="89"/>
      <c r="O13" s="89"/>
      <c r="P13" s="89"/>
      <c r="Q13" s="89"/>
      <c r="R13" s="89"/>
      <c r="S13" s="89"/>
      <c r="T13" s="89"/>
      <c r="U13" s="89"/>
      <c r="V13" s="89"/>
      <c r="W13" s="89"/>
      <c r="X13" s="89"/>
      <c r="Y13" s="89"/>
      <c r="Z13" s="89"/>
      <c r="AA13" s="89"/>
      <c r="AB13" s="89"/>
      <c r="AC13" s="89"/>
      <c r="AD13" s="89"/>
      <c r="AE13" s="89"/>
      <c r="AF13" s="89"/>
      <c r="AG13" s="89"/>
    </row>
    <row r="14" spans="1:33">
      <c r="A14" s="96">
        <v>44754</v>
      </c>
      <c r="B14" s="103"/>
      <c r="C14" s="103"/>
      <c r="D14" s="111"/>
      <c r="E14" s="103"/>
      <c r="F14" s="122" t="s">
        <v>32</v>
      </c>
      <c r="G14" s="87"/>
      <c r="H14" s="87"/>
      <c r="I14" s="124" t="s">
        <v>27</v>
      </c>
      <c r="J14" s="89"/>
      <c r="K14" s="89"/>
      <c r="L14" s="89"/>
      <c r="M14" s="89"/>
      <c r="N14" s="89"/>
      <c r="O14" s="89"/>
      <c r="P14" s="89"/>
      <c r="Q14" s="89"/>
      <c r="R14" s="89"/>
      <c r="S14" s="89"/>
      <c r="T14" s="89"/>
      <c r="U14" s="89"/>
      <c r="V14" s="89"/>
      <c r="W14" s="89"/>
      <c r="X14" s="89"/>
      <c r="Y14" s="89"/>
      <c r="Z14" s="89"/>
      <c r="AA14" s="89"/>
      <c r="AB14" s="89"/>
      <c r="AC14" s="89"/>
      <c r="AD14" s="89"/>
      <c r="AE14" s="89"/>
      <c r="AF14" s="89"/>
      <c r="AG14" s="89"/>
    </row>
    <row r="15" spans="1:33">
      <c r="A15" s="96">
        <v>44755</v>
      </c>
      <c r="B15" s="104" t="s">
        <v>138</v>
      </c>
      <c r="C15" s="104"/>
      <c r="D15" s="111"/>
      <c r="E15" s="103"/>
      <c r="F15" s="122" t="s">
        <v>32</v>
      </c>
      <c r="G15" s="87"/>
      <c r="H15" s="87"/>
      <c r="I15" s="87"/>
      <c r="J15" s="89"/>
      <c r="K15" s="89"/>
      <c r="L15" s="89"/>
      <c r="M15" s="89"/>
      <c r="N15" s="89"/>
      <c r="O15" s="89"/>
      <c r="P15" s="89"/>
      <c r="Q15" s="89"/>
      <c r="R15" s="89"/>
      <c r="S15" s="89"/>
      <c r="T15" s="89"/>
      <c r="U15" s="89"/>
      <c r="V15" s="89"/>
      <c r="W15" s="89"/>
      <c r="X15" s="89"/>
      <c r="Y15" s="89"/>
      <c r="Z15" s="89"/>
      <c r="AA15" s="89"/>
      <c r="AB15" s="89"/>
      <c r="AC15" s="89"/>
      <c r="AD15" s="89"/>
      <c r="AE15" s="89"/>
      <c r="AF15" s="89"/>
      <c r="AG15" s="89"/>
    </row>
    <row r="16" spans="1:33">
      <c r="A16" s="97">
        <v>44756</v>
      </c>
      <c r="B16" s="105"/>
      <c r="C16" s="105"/>
      <c r="D16" s="113"/>
      <c r="E16" s="114"/>
      <c r="F16" s="114"/>
      <c r="G16" s="88"/>
      <c r="H16" s="88"/>
      <c r="I16" s="88"/>
      <c r="J16" s="89"/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/>
      <c r="AE16" s="89"/>
      <c r="AF16" s="89"/>
      <c r="AG16" s="89"/>
    </row>
    <row r="17" spans="1:33">
      <c r="A17" s="96">
        <v>44757</v>
      </c>
      <c r="B17" s="104"/>
      <c r="C17" s="104"/>
      <c r="D17" s="123" t="s">
        <v>8</v>
      </c>
      <c r="E17" s="125" t="s">
        <v>41</v>
      </c>
      <c r="F17" s="122" t="s">
        <v>32</v>
      </c>
      <c r="G17" s="87"/>
      <c r="H17" s="87"/>
      <c r="I17" s="87"/>
      <c r="J17" s="89"/>
      <c r="K17" s="89"/>
      <c r="L17" s="89"/>
      <c r="M17" s="89"/>
      <c r="N17" s="89"/>
      <c r="O17" s="89"/>
      <c r="P17" s="89"/>
      <c r="Q17" s="89"/>
      <c r="R17" s="89"/>
      <c r="S17" s="89"/>
      <c r="T17" s="89"/>
      <c r="U17" s="89"/>
      <c r="V17" s="89"/>
      <c r="W17" s="89"/>
      <c r="X17" s="89"/>
      <c r="Y17" s="89"/>
      <c r="Z17" s="89"/>
      <c r="AA17" s="89"/>
      <c r="AB17" s="89"/>
      <c r="AC17" s="89"/>
      <c r="AD17" s="89"/>
      <c r="AE17" s="89"/>
      <c r="AF17" s="89"/>
      <c r="AG17" s="89"/>
    </row>
    <row r="18" spans="1:33">
      <c r="A18" s="93">
        <v>44758</v>
      </c>
      <c r="B18" s="100"/>
      <c r="C18" s="100"/>
      <c r="D18" s="108"/>
      <c r="E18" s="100"/>
      <c r="F18" s="100"/>
      <c r="G18" s="85"/>
      <c r="H18" s="85"/>
      <c r="I18" s="85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</row>
    <row r="19" spans="1:33">
      <c r="A19" s="94">
        <v>44759</v>
      </c>
      <c r="B19" s="106"/>
      <c r="C19" s="106"/>
      <c r="D19" s="112"/>
      <c r="E19" s="106"/>
      <c r="F19" s="106"/>
      <c r="G19" s="84"/>
      <c r="H19" s="84"/>
      <c r="I19" s="84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</row>
    <row r="20" spans="1:33">
      <c r="A20" s="95">
        <v>44760</v>
      </c>
      <c r="B20" s="107"/>
      <c r="C20" s="107"/>
      <c r="D20" s="126" t="s">
        <v>8</v>
      </c>
      <c r="E20" s="127" t="s">
        <v>41</v>
      </c>
      <c r="F20" s="121" t="s">
        <v>32</v>
      </c>
      <c r="G20" s="86"/>
      <c r="H20" s="86"/>
      <c r="I20" s="86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</row>
    <row r="21" spans="1:33">
      <c r="A21" s="96">
        <v>44761</v>
      </c>
      <c r="B21" s="104"/>
      <c r="C21" s="104"/>
      <c r="D21" s="123" t="s">
        <v>8</v>
      </c>
      <c r="E21" s="125" t="s">
        <v>41</v>
      </c>
      <c r="F21" s="122" t="s">
        <v>32</v>
      </c>
      <c r="G21" s="87"/>
      <c r="H21" s="87"/>
      <c r="I21" s="87"/>
      <c r="J21" s="89"/>
      <c r="K21" s="89"/>
      <c r="L21" s="89"/>
      <c r="M21" s="89"/>
      <c r="N21" s="89"/>
      <c r="O21" s="89"/>
      <c r="P21" s="89"/>
      <c r="Q21" s="89"/>
      <c r="R21" s="89"/>
      <c r="S21" s="89"/>
      <c r="T21" s="89"/>
      <c r="U21" s="89"/>
      <c r="V21" s="89"/>
      <c r="W21" s="89"/>
      <c r="X21" s="89"/>
      <c r="Y21" s="89"/>
      <c r="Z21" s="89"/>
      <c r="AA21" s="89"/>
      <c r="AB21" s="89"/>
      <c r="AC21" s="89"/>
      <c r="AD21" s="89"/>
      <c r="AE21" s="89"/>
      <c r="AF21" s="89"/>
      <c r="AG21" s="89"/>
    </row>
    <row r="22" spans="1:33">
      <c r="A22" s="96">
        <v>44762</v>
      </c>
      <c r="B22" s="103"/>
      <c r="C22" s="103"/>
      <c r="D22" s="123" t="s">
        <v>8</v>
      </c>
      <c r="E22" s="103"/>
      <c r="F22" s="122" t="s">
        <v>32</v>
      </c>
      <c r="G22" s="87"/>
      <c r="H22" s="87"/>
      <c r="I22" s="87"/>
      <c r="J22" s="89"/>
      <c r="K22" s="89"/>
      <c r="L22" s="89"/>
      <c r="M22" s="89"/>
      <c r="N22" s="89"/>
      <c r="O22" s="89"/>
      <c r="P22" s="89"/>
      <c r="Q22" s="89"/>
      <c r="R22" s="89"/>
      <c r="S22" s="89"/>
      <c r="T22" s="89"/>
      <c r="U22" s="89"/>
      <c r="V22" s="89"/>
      <c r="W22" s="89"/>
      <c r="X22" s="89"/>
      <c r="Y22" s="89"/>
      <c r="Z22" s="89"/>
      <c r="AA22" s="89"/>
      <c r="AB22" s="89"/>
      <c r="AC22" s="89"/>
      <c r="AD22" s="89"/>
      <c r="AE22" s="89"/>
      <c r="AF22" s="89"/>
      <c r="AG22" s="89"/>
    </row>
    <row r="23" spans="1:33">
      <c r="A23" s="96">
        <v>44763</v>
      </c>
      <c r="B23" s="103"/>
      <c r="C23" s="103"/>
      <c r="D23" s="123" t="s">
        <v>8</v>
      </c>
      <c r="E23" s="103"/>
      <c r="F23" s="122" t="s">
        <v>32</v>
      </c>
      <c r="G23" s="87"/>
      <c r="H23" s="87"/>
      <c r="I23" s="87"/>
      <c r="J23" s="89"/>
      <c r="K23" s="89"/>
      <c r="L23" s="89"/>
      <c r="M23" s="89"/>
      <c r="N23" s="89"/>
      <c r="O23" s="89"/>
      <c r="P23" s="89"/>
      <c r="Q23" s="89"/>
      <c r="R23" s="89"/>
      <c r="S23" s="89"/>
      <c r="T23" s="89"/>
      <c r="U23" s="89"/>
      <c r="V23" s="89"/>
      <c r="W23" s="89"/>
      <c r="X23" s="89"/>
      <c r="Y23" s="89"/>
      <c r="Z23" s="89"/>
      <c r="AA23" s="89"/>
      <c r="AB23" s="89"/>
      <c r="AC23" s="89"/>
      <c r="AD23" s="89"/>
      <c r="AE23" s="89"/>
      <c r="AF23" s="89"/>
      <c r="AG23" s="89"/>
    </row>
    <row r="24" spans="1:33">
      <c r="A24" s="96">
        <v>44764</v>
      </c>
      <c r="B24" s="104"/>
      <c r="C24" s="104"/>
      <c r="D24" s="123" t="s">
        <v>8</v>
      </c>
      <c r="E24" s="125" t="s">
        <v>41</v>
      </c>
      <c r="F24" s="122" t="s">
        <v>32</v>
      </c>
      <c r="G24" s="128" t="s">
        <v>8</v>
      </c>
      <c r="H24" s="87"/>
      <c r="I24" s="87"/>
      <c r="J24" s="89"/>
      <c r="K24" s="89"/>
      <c r="L24" s="89"/>
      <c r="M24" s="89"/>
      <c r="N24" s="89"/>
      <c r="O24" s="89"/>
      <c r="P24" s="89"/>
      <c r="Q24" s="89"/>
      <c r="R24" s="89"/>
      <c r="S24" s="89"/>
      <c r="T24" s="89"/>
      <c r="U24" s="89"/>
      <c r="V24" s="89"/>
      <c r="W24" s="89"/>
      <c r="X24" s="89"/>
      <c r="Y24" s="89"/>
      <c r="Z24" s="89"/>
      <c r="AA24" s="89"/>
      <c r="AB24" s="89"/>
      <c r="AC24" s="89"/>
      <c r="AD24" s="89"/>
      <c r="AE24" s="89"/>
      <c r="AF24" s="89"/>
      <c r="AG24" s="89"/>
    </row>
    <row r="25" spans="1:33">
      <c r="A25" s="93">
        <v>44765</v>
      </c>
      <c r="B25" s="100"/>
      <c r="C25" s="100"/>
      <c r="D25" s="108"/>
      <c r="E25" s="100"/>
      <c r="F25" s="100"/>
      <c r="G25" s="85"/>
      <c r="H25" s="85"/>
      <c r="I25" s="85"/>
      <c r="J25" s="89"/>
      <c r="K25" s="89"/>
      <c r="L25" s="89"/>
      <c r="M25" s="89"/>
      <c r="N25" s="89"/>
      <c r="O25" s="89"/>
      <c r="P25" s="89"/>
      <c r="Q25" s="89"/>
      <c r="R25" s="89"/>
      <c r="S25" s="89"/>
      <c r="T25" s="89"/>
      <c r="U25" s="89"/>
      <c r="V25" s="89"/>
      <c r="W25" s="89"/>
      <c r="X25" s="89"/>
      <c r="Y25" s="89"/>
      <c r="Z25" s="89"/>
      <c r="AA25" s="89"/>
      <c r="AB25" s="89"/>
      <c r="AC25" s="89"/>
      <c r="AD25" s="89"/>
      <c r="AE25" s="89"/>
      <c r="AF25" s="89"/>
      <c r="AG25" s="89"/>
    </row>
    <row r="26" spans="1:33">
      <c r="A26" s="94">
        <v>44766</v>
      </c>
      <c r="B26" s="106"/>
      <c r="C26" s="106"/>
      <c r="D26" s="112"/>
      <c r="E26" s="106"/>
      <c r="F26" s="106"/>
      <c r="G26" s="84"/>
      <c r="H26" s="84"/>
      <c r="I26" s="84"/>
      <c r="J26" s="89"/>
      <c r="K26" s="89"/>
      <c r="L26" s="89"/>
      <c r="M26" s="89"/>
      <c r="N26" s="89"/>
      <c r="O26" s="89"/>
      <c r="P26" s="89"/>
      <c r="Q26" s="89"/>
      <c r="R26" s="89"/>
      <c r="S26" s="89"/>
      <c r="T26" s="89"/>
      <c r="U26" s="89"/>
      <c r="V26" s="89"/>
      <c r="W26" s="89"/>
      <c r="X26" s="89"/>
      <c r="Y26" s="89"/>
      <c r="Z26" s="89"/>
      <c r="AA26" s="89"/>
      <c r="AB26" s="89"/>
      <c r="AC26" s="89"/>
      <c r="AD26" s="89"/>
      <c r="AE26" s="89"/>
      <c r="AF26" s="89"/>
      <c r="AG26" s="89"/>
    </row>
    <row r="27" spans="1:33">
      <c r="A27" s="95">
        <v>44767</v>
      </c>
      <c r="B27" s="107"/>
      <c r="C27" s="126" t="s">
        <v>8</v>
      </c>
      <c r="D27" s="126" t="s">
        <v>8</v>
      </c>
      <c r="E27" s="127" t="s">
        <v>41</v>
      </c>
      <c r="F27" s="121" t="s">
        <v>32</v>
      </c>
      <c r="G27" s="129" t="s">
        <v>8</v>
      </c>
      <c r="H27" s="86"/>
      <c r="I27" s="86"/>
      <c r="J27" s="89"/>
      <c r="K27" s="89"/>
      <c r="L27" s="89"/>
      <c r="M27" s="89"/>
      <c r="N27" s="89"/>
      <c r="O27" s="89"/>
      <c r="P27" s="89"/>
      <c r="Q27" s="89"/>
      <c r="R27" s="89"/>
      <c r="S27" s="89"/>
      <c r="T27" s="89"/>
      <c r="U27" s="89"/>
      <c r="V27" s="89"/>
      <c r="W27" s="89"/>
      <c r="X27" s="89"/>
      <c r="Y27" s="89"/>
      <c r="Z27" s="89"/>
      <c r="AA27" s="89"/>
      <c r="AB27" s="89"/>
      <c r="AC27" s="89"/>
      <c r="AD27" s="89"/>
      <c r="AE27" s="89"/>
      <c r="AF27" s="89"/>
      <c r="AG27" s="89"/>
    </row>
    <row r="28" spans="1:33">
      <c r="A28" s="96">
        <v>44768</v>
      </c>
      <c r="B28" s="104"/>
      <c r="C28" s="123" t="s">
        <v>8</v>
      </c>
      <c r="D28" s="123" t="s">
        <v>8</v>
      </c>
      <c r="E28" s="125" t="s">
        <v>41</v>
      </c>
      <c r="F28" s="122" t="s">
        <v>32</v>
      </c>
      <c r="G28" s="128" t="s">
        <v>8</v>
      </c>
      <c r="H28" s="87"/>
      <c r="I28" s="87"/>
      <c r="J28" s="89"/>
      <c r="K28" s="89"/>
      <c r="L28" s="89"/>
      <c r="M28" s="89"/>
      <c r="N28" s="89"/>
      <c r="O28" s="89"/>
      <c r="P28" s="89"/>
      <c r="Q28" s="89"/>
      <c r="R28" s="89"/>
      <c r="S28" s="89"/>
      <c r="T28" s="89"/>
      <c r="U28" s="89"/>
      <c r="V28" s="89"/>
      <c r="W28" s="89"/>
      <c r="X28" s="89"/>
      <c r="Y28" s="89"/>
      <c r="Z28" s="89"/>
      <c r="AA28" s="89"/>
      <c r="AB28" s="89"/>
      <c r="AC28" s="89"/>
      <c r="AD28" s="89"/>
      <c r="AE28" s="89"/>
      <c r="AF28" s="89"/>
      <c r="AG28" s="89"/>
    </row>
    <row r="29" spans="1:33">
      <c r="A29" s="96">
        <v>44769</v>
      </c>
      <c r="B29" s="104"/>
      <c r="C29" s="123" t="s">
        <v>8</v>
      </c>
      <c r="D29" s="123" t="s">
        <v>8</v>
      </c>
      <c r="E29" s="125" t="s">
        <v>41</v>
      </c>
      <c r="F29" s="122" t="s">
        <v>32</v>
      </c>
      <c r="G29" s="128" t="s">
        <v>8</v>
      </c>
      <c r="H29" s="87"/>
      <c r="I29" s="87"/>
      <c r="J29" s="89"/>
      <c r="K29" s="89"/>
      <c r="L29" s="89"/>
      <c r="M29" s="89"/>
      <c r="N29" s="89"/>
      <c r="O29" s="89"/>
      <c r="P29" s="89"/>
      <c r="Q29" s="89"/>
      <c r="R29" s="89"/>
      <c r="S29" s="89"/>
      <c r="T29" s="89"/>
      <c r="U29" s="89"/>
      <c r="V29" s="89"/>
      <c r="W29" s="89"/>
      <c r="X29" s="89"/>
      <c r="Y29" s="89"/>
      <c r="Z29" s="89"/>
      <c r="AA29" s="89"/>
      <c r="AB29" s="89"/>
      <c r="AC29" s="89"/>
      <c r="AD29" s="89"/>
      <c r="AE29" s="89"/>
      <c r="AF29" s="89"/>
      <c r="AG29" s="89"/>
    </row>
    <row r="30" spans="1:33">
      <c r="A30" s="96">
        <v>44770</v>
      </c>
      <c r="B30" s="104"/>
      <c r="C30" s="123" t="s">
        <v>8</v>
      </c>
      <c r="D30" s="123" t="s">
        <v>8</v>
      </c>
      <c r="E30" s="104"/>
      <c r="F30" s="122" t="s">
        <v>32</v>
      </c>
      <c r="G30" s="128" t="s">
        <v>8</v>
      </c>
      <c r="H30" s="87"/>
      <c r="I30" s="87"/>
      <c r="J30" s="89"/>
      <c r="K30" s="89"/>
      <c r="L30" s="89"/>
      <c r="M30" s="89"/>
      <c r="N30" s="89"/>
      <c r="O30" s="89"/>
      <c r="P30" s="89"/>
      <c r="Q30" s="89"/>
      <c r="R30" s="89"/>
      <c r="S30" s="89"/>
      <c r="T30" s="89"/>
      <c r="U30" s="89"/>
      <c r="V30" s="89"/>
      <c r="W30" s="89"/>
      <c r="X30" s="89"/>
      <c r="Y30" s="89"/>
      <c r="Z30" s="89"/>
      <c r="AA30" s="89"/>
      <c r="AB30" s="89"/>
      <c r="AC30" s="89"/>
      <c r="AD30" s="89"/>
      <c r="AE30" s="89"/>
      <c r="AF30" s="89"/>
      <c r="AG30" s="89"/>
    </row>
    <row r="31" spans="1:33">
      <c r="A31" s="96">
        <v>44771</v>
      </c>
      <c r="B31" s="104"/>
      <c r="C31" s="123" t="s">
        <v>8</v>
      </c>
      <c r="D31" s="111"/>
      <c r="E31" s="104"/>
      <c r="F31" s="122" t="s">
        <v>32</v>
      </c>
      <c r="G31" s="128" t="s">
        <v>8</v>
      </c>
      <c r="H31" s="87"/>
      <c r="I31" s="87"/>
      <c r="J31" s="89"/>
      <c r="K31" s="89"/>
      <c r="L31" s="89"/>
      <c r="M31" s="89"/>
      <c r="N31" s="89"/>
      <c r="O31" s="89"/>
      <c r="P31" s="89"/>
      <c r="Q31" s="89"/>
      <c r="R31" s="89"/>
      <c r="S31" s="89"/>
      <c r="T31" s="89"/>
      <c r="U31" s="89"/>
      <c r="V31" s="89"/>
      <c r="W31" s="89"/>
      <c r="X31" s="89"/>
      <c r="Y31" s="89"/>
      <c r="Z31" s="89"/>
      <c r="AA31" s="89"/>
      <c r="AB31" s="89"/>
      <c r="AC31" s="89"/>
      <c r="AD31" s="89"/>
      <c r="AE31" s="89"/>
      <c r="AF31" s="89"/>
      <c r="AG31" s="89"/>
    </row>
    <row r="32" spans="1:33">
      <c r="A32" s="93">
        <v>44772</v>
      </c>
      <c r="B32" s="108"/>
      <c r="C32" s="108"/>
      <c r="D32" s="108"/>
      <c r="E32" s="108"/>
      <c r="F32" s="100"/>
      <c r="G32" s="85"/>
      <c r="H32" s="85"/>
      <c r="I32" s="85"/>
      <c r="J32" s="89"/>
      <c r="K32" s="89"/>
      <c r="L32" s="89"/>
      <c r="M32" s="89"/>
      <c r="N32" s="89"/>
      <c r="O32" s="89"/>
      <c r="P32" s="89"/>
      <c r="Q32" s="89"/>
      <c r="R32" s="89"/>
      <c r="S32" s="89"/>
      <c r="T32" s="89"/>
      <c r="U32" s="89"/>
      <c r="V32" s="89"/>
      <c r="W32" s="89"/>
      <c r="X32" s="89"/>
      <c r="Y32" s="89"/>
      <c r="Z32" s="89"/>
      <c r="AA32" s="89"/>
      <c r="AB32" s="89"/>
      <c r="AC32" s="89"/>
      <c r="AD32" s="89"/>
      <c r="AE32" s="89"/>
      <c r="AF32" s="89"/>
      <c r="AG32" s="89"/>
    </row>
    <row r="33" spans="1:37">
      <c r="A33" s="115">
        <v>44773</v>
      </c>
      <c r="B33" s="116"/>
      <c r="C33" s="116"/>
      <c r="D33" s="116"/>
      <c r="E33" s="116"/>
      <c r="F33" s="116"/>
      <c r="G33" s="117"/>
      <c r="H33" s="117"/>
      <c r="I33" s="117"/>
      <c r="J33" s="89"/>
      <c r="K33" s="89"/>
      <c r="L33" s="89"/>
      <c r="M33" s="89"/>
      <c r="N33" s="89"/>
      <c r="O33" s="89"/>
      <c r="P33" s="89"/>
      <c r="Q33" s="89"/>
      <c r="R33" s="89"/>
      <c r="S33" s="89"/>
      <c r="T33" s="89"/>
      <c r="U33" s="89"/>
      <c r="V33" s="89"/>
      <c r="W33" s="89"/>
      <c r="X33" s="89"/>
      <c r="Y33" s="89"/>
      <c r="Z33" s="89"/>
      <c r="AA33" s="89"/>
      <c r="AB33" s="89"/>
      <c r="AC33" s="89"/>
      <c r="AD33" s="89"/>
      <c r="AE33" s="89"/>
      <c r="AF33" s="89"/>
      <c r="AG33" s="89"/>
    </row>
    <row r="34" spans="1:37">
      <c r="A34" s="89"/>
      <c r="B34" s="89"/>
      <c r="C34" s="89"/>
      <c r="D34" s="89"/>
      <c r="E34" s="89"/>
      <c r="F34" s="89"/>
      <c r="G34" s="89"/>
      <c r="H34" s="89"/>
      <c r="I34" s="89"/>
      <c r="J34" s="89"/>
      <c r="K34" s="89"/>
      <c r="L34" s="89"/>
      <c r="M34" s="89"/>
      <c r="N34" s="89"/>
      <c r="O34" s="89"/>
      <c r="P34" s="89"/>
      <c r="Q34" s="89"/>
      <c r="R34" s="89"/>
      <c r="S34" s="89"/>
      <c r="T34" s="89"/>
      <c r="U34" s="89"/>
      <c r="V34" s="89"/>
      <c r="W34" s="89"/>
      <c r="X34" s="89"/>
      <c r="Y34" s="89"/>
      <c r="Z34" s="89"/>
      <c r="AA34" s="89"/>
      <c r="AB34" s="89"/>
      <c r="AC34" s="89"/>
      <c r="AD34" s="89"/>
      <c r="AE34" s="89"/>
      <c r="AF34" s="89"/>
      <c r="AG34" s="89"/>
      <c r="AH34" s="89"/>
      <c r="AI34" s="89"/>
      <c r="AJ34" s="11"/>
      <c r="AK34" s="11"/>
    </row>
    <row r="35" spans="1:37">
      <c r="A35" s="89"/>
      <c r="B35" s="89"/>
      <c r="C35" s="89"/>
      <c r="D35" s="89"/>
      <c r="E35" s="89"/>
      <c r="F35" s="89"/>
      <c r="G35" s="89"/>
      <c r="H35" s="89"/>
      <c r="I35" s="89"/>
      <c r="J35" s="89"/>
      <c r="K35" s="11"/>
      <c r="L35" s="11"/>
    </row>
    <row r="36" spans="1:37">
      <c r="A36" s="89"/>
      <c r="B36" s="89"/>
      <c r="C36" s="89"/>
      <c r="D36" s="89"/>
      <c r="E36" s="89"/>
      <c r="F36" s="89"/>
      <c r="G36" s="89"/>
      <c r="H36" s="89"/>
      <c r="I36" s="89"/>
      <c r="J36" s="89"/>
      <c r="K36" s="11"/>
      <c r="L36" s="1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551519-025C-4B37-97A3-1BC5C93D5696}">
  <sheetPr codeName="Feuil3"/>
  <dimension ref="A1:K62"/>
  <sheetViews>
    <sheetView showGridLines="0" workbookViewId="0">
      <pane ySplit="1" topLeftCell="A47" activePane="bottomLeft" state="frozen"/>
      <selection pane="bottomLeft" activeCell="E61" sqref="E61"/>
    </sheetView>
  </sheetViews>
  <sheetFormatPr baseColWidth="10" defaultRowHeight="15"/>
  <cols>
    <col min="1" max="1" width="10.85546875" style="10" customWidth="1"/>
    <col min="2" max="2" width="16.42578125" style="10" bestFit="1" customWidth="1"/>
    <col min="3" max="3" width="12.7109375" style="10" customWidth="1"/>
    <col min="4" max="4" width="12" style="10" customWidth="1"/>
    <col min="5" max="5" width="10.7109375" style="10" customWidth="1"/>
    <col min="6" max="6" width="11" style="10" customWidth="1"/>
    <col min="7" max="7" width="12.140625" style="10" customWidth="1"/>
    <col min="8" max="8" width="9.85546875" style="10" customWidth="1"/>
    <col min="9" max="9" width="8.7109375" style="10" customWidth="1"/>
    <col min="10" max="16384" width="11.42578125" style="1"/>
  </cols>
  <sheetData>
    <row r="1" spans="1:11">
      <c r="A1" s="8" t="s">
        <v>4</v>
      </c>
      <c r="B1" s="8" t="s">
        <v>56</v>
      </c>
      <c r="C1" s="8" t="s">
        <v>57</v>
      </c>
      <c r="D1" s="8" t="s">
        <v>126</v>
      </c>
      <c r="E1" s="9" t="s">
        <v>127</v>
      </c>
      <c r="F1" s="8" t="s">
        <v>128</v>
      </c>
      <c r="G1" s="8" t="s">
        <v>129</v>
      </c>
      <c r="H1" s="8" t="s">
        <v>130</v>
      </c>
      <c r="I1" s="8" t="s">
        <v>131</v>
      </c>
    </row>
    <row r="2" spans="1:11">
      <c r="A2" s="10">
        <v>7054</v>
      </c>
      <c r="B2" s="10" t="s">
        <v>86</v>
      </c>
      <c r="C2" s="10" t="s">
        <v>87</v>
      </c>
      <c r="D2" s="67">
        <v>44743</v>
      </c>
      <c r="E2" s="67">
        <v>44743</v>
      </c>
      <c r="G2" s="10">
        <v>1</v>
      </c>
      <c r="H2" s="10" t="s">
        <v>8</v>
      </c>
      <c r="I2" s="10">
        <v>7</v>
      </c>
      <c r="J2" s="67"/>
      <c r="K2" s="67"/>
    </row>
    <row r="3" spans="1:11">
      <c r="A3" s="10">
        <v>7054</v>
      </c>
      <c r="B3" s="10" t="s">
        <v>86</v>
      </c>
      <c r="C3" s="10" t="s">
        <v>87</v>
      </c>
      <c r="D3" s="67">
        <v>44755</v>
      </c>
      <c r="E3" s="67">
        <v>44755</v>
      </c>
      <c r="G3" s="10">
        <v>0.5</v>
      </c>
      <c r="H3" s="10" t="s">
        <v>12</v>
      </c>
      <c r="I3" s="10">
        <v>7</v>
      </c>
      <c r="J3" s="67"/>
      <c r="K3" s="67"/>
    </row>
    <row r="4" spans="1:11">
      <c r="A4" s="10">
        <v>7054</v>
      </c>
      <c r="B4" s="10" t="s">
        <v>86</v>
      </c>
      <c r="C4" s="10" t="s">
        <v>87</v>
      </c>
      <c r="D4" s="67">
        <v>44774</v>
      </c>
      <c r="E4" s="67">
        <v>44789</v>
      </c>
      <c r="G4" s="10">
        <v>11</v>
      </c>
      <c r="H4" s="10" t="s">
        <v>8</v>
      </c>
      <c r="I4" s="10">
        <v>8</v>
      </c>
      <c r="J4" s="67"/>
      <c r="K4" s="67"/>
    </row>
    <row r="5" spans="1:11">
      <c r="A5" s="10">
        <v>7054</v>
      </c>
      <c r="B5" s="10" t="s">
        <v>86</v>
      </c>
      <c r="C5" s="10" t="s">
        <v>87</v>
      </c>
      <c r="D5" s="67">
        <v>44869</v>
      </c>
      <c r="E5" s="67">
        <v>44881</v>
      </c>
      <c r="G5" s="10">
        <v>9</v>
      </c>
      <c r="H5" s="10" t="s">
        <v>37</v>
      </c>
      <c r="I5" s="10">
        <v>11</v>
      </c>
      <c r="J5" s="67"/>
      <c r="K5" s="67"/>
    </row>
    <row r="6" spans="1:11">
      <c r="A6" s="10">
        <v>7054</v>
      </c>
      <c r="B6" s="10" t="s">
        <v>86</v>
      </c>
      <c r="C6" s="10" t="s">
        <v>87</v>
      </c>
      <c r="D6" s="67">
        <v>44931</v>
      </c>
      <c r="E6" s="67">
        <v>44936</v>
      </c>
      <c r="G6" s="10">
        <v>4</v>
      </c>
      <c r="H6" s="10" t="s">
        <v>12</v>
      </c>
      <c r="I6" s="10">
        <v>1</v>
      </c>
      <c r="J6" s="67"/>
      <c r="K6" s="67"/>
    </row>
    <row r="7" spans="1:11">
      <c r="A7" s="10">
        <v>7066</v>
      </c>
      <c r="B7" s="10" t="s">
        <v>96</v>
      </c>
      <c r="C7" s="10" t="s">
        <v>97</v>
      </c>
      <c r="D7" s="67">
        <v>44715</v>
      </c>
      <c r="E7" s="67">
        <v>44720</v>
      </c>
      <c r="G7" s="10">
        <v>5</v>
      </c>
      <c r="H7" s="10" t="s">
        <v>8</v>
      </c>
      <c r="I7" s="10">
        <v>6</v>
      </c>
      <c r="J7" s="67"/>
      <c r="K7" s="67"/>
    </row>
    <row r="8" spans="1:11">
      <c r="A8" s="10">
        <v>7066</v>
      </c>
      <c r="B8" s="10" t="s">
        <v>96</v>
      </c>
      <c r="C8" s="10" t="s">
        <v>97</v>
      </c>
      <c r="D8" s="67">
        <v>44767</v>
      </c>
      <c r="E8" s="67">
        <v>44773</v>
      </c>
      <c r="G8" s="10">
        <v>5</v>
      </c>
      <c r="H8" s="10" t="s">
        <v>8</v>
      </c>
      <c r="I8" s="10">
        <v>7</v>
      </c>
      <c r="J8" s="67"/>
      <c r="K8" s="67"/>
    </row>
    <row r="9" spans="1:11">
      <c r="A9" s="10">
        <v>7066</v>
      </c>
      <c r="B9" s="10" t="s">
        <v>96</v>
      </c>
      <c r="C9" s="10" t="s">
        <v>97</v>
      </c>
      <c r="D9" s="67">
        <v>44789</v>
      </c>
      <c r="E9" s="67">
        <v>44804</v>
      </c>
      <c r="G9" s="10">
        <v>11</v>
      </c>
      <c r="H9" s="10" t="s">
        <v>8</v>
      </c>
      <c r="I9" s="10">
        <v>8</v>
      </c>
      <c r="J9" s="67"/>
      <c r="K9" s="67"/>
    </row>
    <row r="10" spans="1:11">
      <c r="A10" s="10">
        <v>7014</v>
      </c>
      <c r="B10" s="10" t="s">
        <v>68</v>
      </c>
      <c r="C10" s="10" t="s">
        <v>69</v>
      </c>
      <c r="D10" s="67">
        <v>44750</v>
      </c>
      <c r="E10" s="67">
        <v>44750</v>
      </c>
      <c r="G10" s="10">
        <v>0.5</v>
      </c>
      <c r="H10" s="10" t="s">
        <v>8</v>
      </c>
      <c r="I10" s="10">
        <v>7</v>
      </c>
      <c r="J10" s="67"/>
      <c r="K10" s="67"/>
    </row>
    <row r="11" spans="1:11">
      <c r="A11" s="10">
        <v>7014</v>
      </c>
      <c r="B11" s="10" t="s">
        <v>68</v>
      </c>
      <c r="C11" s="10" t="s">
        <v>69</v>
      </c>
      <c r="D11" s="67">
        <v>44757</v>
      </c>
      <c r="E11" s="67">
        <v>44770</v>
      </c>
      <c r="G11" s="10">
        <v>10</v>
      </c>
      <c r="H11" s="10" t="s">
        <v>8</v>
      </c>
      <c r="I11" s="10">
        <v>7</v>
      </c>
      <c r="J11" s="67"/>
      <c r="K11" s="67"/>
    </row>
    <row r="12" spans="1:11">
      <c r="A12" s="10">
        <v>7014</v>
      </c>
      <c r="B12" s="10" t="s">
        <v>68</v>
      </c>
      <c r="C12" s="10" t="s">
        <v>69</v>
      </c>
      <c r="D12" s="67">
        <v>44785</v>
      </c>
      <c r="E12" s="67">
        <v>44788</v>
      </c>
      <c r="G12" s="10">
        <v>3</v>
      </c>
      <c r="H12" s="10" t="s">
        <v>8</v>
      </c>
      <c r="I12" s="10">
        <v>8</v>
      </c>
      <c r="J12" s="67"/>
      <c r="K12" s="67"/>
    </row>
    <row r="13" spans="1:11">
      <c r="A13" s="10">
        <v>7014</v>
      </c>
      <c r="B13" s="10" t="s">
        <v>68</v>
      </c>
      <c r="C13" s="10" t="s">
        <v>69</v>
      </c>
      <c r="D13" s="67">
        <v>45036</v>
      </c>
      <c r="E13" s="67">
        <v>45037</v>
      </c>
      <c r="G13" s="10">
        <v>2</v>
      </c>
      <c r="H13" s="10" t="s">
        <v>8</v>
      </c>
      <c r="I13" s="10">
        <v>4</v>
      </c>
      <c r="J13" s="67"/>
      <c r="K13" s="67"/>
    </row>
    <row r="14" spans="1:11">
      <c r="A14" s="10">
        <v>7068</v>
      </c>
      <c r="B14" s="10" t="s">
        <v>98</v>
      </c>
      <c r="C14" s="10" t="s">
        <v>99</v>
      </c>
      <c r="D14" s="67">
        <v>44715</v>
      </c>
      <c r="E14" s="67">
        <v>44727</v>
      </c>
      <c r="G14" s="10">
        <v>9</v>
      </c>
      <c r="H14" s="10" t="s">
        <v>22</v>
      </c>
      <c r="I14" s="10">
        <v>6</v>
      </c>
      <c r="J14" s="67"/>
      <c r="K14" s="67"/>
    </row>
    <row r="15" spans="1:11">
      <c r="A15" s="10">
        <v>7068</v>
      </c>
      <c r="B15" s="10" t="s">
        <v>98</v>
      </c>
      <c r="C15" s="10" t="s">
        <v>99</v>
      </c>
      <c r="D15" s="67">
        <v>45055</v>
      </c>
      <c r="E15" s="67">
        <v>45059</v>
      </c>
      <c r="G15" s="10">
        <v>5</v>
      </c>
      <c r="H15" s="10" t="s">
        <v>41</v>
      </c>
      <c r="I15" s="10">
        <v>5</v>
      </c>
      <c r="J15" s="67"/>
      <c r="K15" s="67"/>
    </row>
    <row r="16" spans="1:11">
      <c r="A16" s="10">
        <v>7070</v>
      </c>
      <c r="B16" s="10" t="s">
        <v>102</v>
      </c>
      <c r="C16" s="10" t="s">
        <v>103</v>
      </c>
      <c r="D16" s="67">
        <v>44777</v>
      </c>
      <c r="E16" s="67">
        <v>44780</v>
      </c>
      <c r="G16" s="10">
        <v>3</v>
      </c>
      <c r="H16" s="10" t="s">
        <v>8</v>
      </c>
      <c r="I16" s="10">
        <v>8</v>
      </c>
      <c r="J16" s="67"/>
      <c r="K16" s="67"/>
    </row>
    <row r="17" spans="1:11">
      <c r="A17" s="10">
        <v>7070</v>
      </c>
      <c r="B17" s="10" t="s">
        <v>102</v>
      </c>
      <c r="C17" s="10" t="s">
        <v>103</v>
      </c>
      <c r="D17" s="67">
        <v>44785</v>
      </c>
      <c r="E17" s="67">
        <v>44789</v>
      </c>
      <c r="G17" s="10">
        <v>4</v>
      </c>
      <c r="H17" s="10" t="s">
        <v>8</v>
      </c>
      <c r="I17" s="10">
        <v>8</v>
      </c>
      <c r="J17" s="67"/>
      <c r="K17" s="67"/>
    </row>
    <row r="18" spans="1:11">
      <c r="A18" s="10">
        <v>7065</v>
      </c>
      <c r="B18" s="10" t="s">
        <v>94</v>
      </c>
      <c r="C18" s="10" t="s">
        <v>95</v>
      </c>
      <c r="D18" s="67">
        <v>45051</v>
      </c>
      <c r="E18" s="67">
        <v>45057</v>
      </c>
      <c r="G18" s="10">
        <v>4</v>
      </c>
      <c r="H18" s="10" t="s">
        <v>17</v>
      </c>
      <c r="I18" s="10">
        <v>5</v>
      </c>
      <c r="J18" s="67"/>
      <c r="K18" s="67"/>
    </row>
    <row r="19" spans="1:11">
      <c r="A19" s="10">
        <v>910163</v>
      </c>
      <c r="B19" s="10" t="s">
        <v>116</v>
      </c>
      <c r="C19" s="10" t="s">
        <v>117</v>
      </c>
      <c r="D19" s="67">
        <v>44722</v>
      </c>
      <c r="E19" s="67">
        <v>44726</v>
      </c>
      <c r="G19" s="10">
        <v>4</v>
      </c>
      <c r="H19" s="10" t="s">
        <v>8</v>
      </c>
      <c r="I19" s="10">
        <v>6</v>
      </c>
      <c r="J19" s="67"/>
      <c r="K19" s="67"/>
    </row>
    <row r="20" spans="1:11">
      <c r="A20" s="10">
        <v>910163</v>
      </c>
      <c r="B20" s="10" t="s">
        <v>116</v>
      </c>
      <c r="C20" s="10" t="s">
        <v>117</v>
      </c>
      <c r="D20" s="67">
        <v>44743</v>
      </c>
      <c r="E20" s="67">
        <v>44743</v>
      </c>
      <c r="G20" s="10">
        <v>0.5</v>
      </c>
      <c r="H20" s="10" t="s">
        <v>8</v>
      </c>
      <c r="I20" s="10">
        <v>7</v>
      </c>
      <c r="J20" s="67"/>
      <c r="K20" s="67"/>
    </row>
    <row r="21" spans="1:11">
      <c r="A21" s="10">
        <v>910163</v>
      </c>
      <c r="B21" s="10" t="s">
        <v>116</v>
      </c>
      <c r="C21" s="10" t="s">
        <v>117</v>
      </c>
      <c r="D21" s="67">
        <v>44757</v>
      </c>
      <c r="E21" s="67">
        <v>44761</v>
      </c>
      <c r="G21" s="10">
        <v>5</v>
      </c>
      <c r="H21" s="10" t="s">
        <v>41</v>
      </c>
      <c r="I21" s="10">
        <v>7</v>
      </c>
      <c r="J21" s="67"/>
      <c r="K21" s="67"/>
    </row>
    <row r="22" spans="1:11">
      <c r="A22" s="10">
        <v>910163</v>
      </c>
      <c r="B22" s="10" t="s">
        <v>116</v>
      </c>
      <c r="C22" s="10" t="s">
        <v>117</v>
      </c>
      <c r="D22" s="67">
        <v>44764</v>
      </c>
      <c r="E22" s="67">
        <v>44769</v>
      </c>
      <c r="G22" s="10">
        <v>5</v>
      </c>
      <c r="H22" s="10" t="s">
        <v>41</v>
      </c>
      <c r="I22" s="10">
        <v>7</v>
      </c>
      <c r="J22" s="67"/>
      <c r="K22" s="67"/>
    </row>
    <row r="23" spans="1:11">
      <c r="A23" s="10">
        <v>910163</v>
      </c>
      <c r="B23" s="10" t="s">
        <v>116</v>
      </c>
      <c r="C23" s="10" t="s">
        <v>117</v>
      </c>
      <c r="D23" s="67">
        <v>44799</v>
      </c>
      <c r="E23" s="67">
        <v>44804</v>
      </c>
      <c r="G23" s="10">
        <v>5</v>
      </c>
      <c r="H23" s="10" t="s">
        <v>8</v>
      </c>
      <c r="I23" s="10">
        <v>8</v>
      </c>
      <c r="J23" s="67"/>
      <c r="K23" s="67"/>
    </row>
    <row r="24" spans="1:11">
      <c r="A24" s="10">
        <v>910163</v>
      </c>
      <c r="B24" s="10" t="s">
        <v>116</v>
      </c>
      <c r="C24" s="10" t="s">
        <v>117</v>
      </c>
      <c r="D24" s="67">
        <v>44805</v>
      </c>
      <c r="E24" s="67">
        <v>44808</v>
      </c>
      <c r="G24" s="10">
        <v>3</v>
      </c>
      <c r="H24" s="10" t="s">
        <v>8</v>
      </c>
      <c r="I24" s="10">
        <v>9</v>
      </c>
      <c r="J24" s="67"/>
      <c r="K24" s="67"/>
    </row>
    <row r="25" spans="1:11">
      <c r="A25" s="10">
        <v>910163</v>
      </c>
      <c r="B25" s="10" t="s">
        <v>116</v>
      </c>
      <c r="C25" s="10" t="s">
        <v>117</v>
      </c>
      <c r="D25" s="67">
        <v>44820</v>
      </c>
      <c r="E25" s="67">
        <v>44826</v>
      </c>
      <c r="G25" s="10">
        <v>5</v>
      </c>
      <c r="H25" s="10" t="s">
        <v>22</v>
      </c>
      <c r="I25" s="10">
        <v>9</v>
      </c>
      <c r="J25" s="67"/>
      <c r="K25" s="67"/>
    </row>
    <row r="26" spans="1:11">
      <c r="A26" s="10">
        <v>910163</v>
      </c>
      <c r="B26" s="10" t="s">
        <v>116</v>
      </c>
      <c r="C26" s="10" t="s">
        <v>117</v>
      </c>
      <c r="D26" s="67">
        <v>44829</v>
      </c>
      <c r="E26" s="67">
        <v>44829</v>
      </c>
      <c r="G26" s="10">
        <v>1</v>
      </c>
      <c r="H26" s="10" t="s">
        <v>8</v>
      </c>
      <c r="I26" s="10">
        <v>9</v>
      </c>
      <c r="J26" s="67"/>
      <c r="K26" s="67"/>
    </row>
    <row r="27" spans="1:11">
      <c r="A27" s="10">
        <v>910163</v>
      </c>
      <c r="B27" s="10" t="s">
        <v>116</v>
      </c>
      <c r="C27" s="10" t="s">
        <v>117</v>
      </c>
      <c r="D27" s="67">
        <v>44996</v>
      </c>
      <c r="E27" s="67">
        <v>44999</v>
      </c>
      <c r="G27" s="10">
        <v>2</v>
      </c>
      <c r="H27" s="10" t="s">
        <v>8</v>
      </c>
      <c r="I27" s="10">
        <v>3</v>
      </c>
      <c r="J27" s="67"/>
      <c r="K27" s="67"/>
    </row>
    <row r="28" spans="1:11">
      <c r="A28" s="10">
        <v>91016</v>
      </c>
      <c r="B28" s="10" t="s">
        <v>110</v>
      </c>
      <c r="C28" s="10" t="s">
        <v>111</v>
      </c>
      <c r="D28" s="67">
        <v>44722</v>
      </c>
      <c r="E28" s="67">
        <v>44742</v>
      </c>
      <c r="G28" s="10">
        <v>14</v>
      </c>
      <c r="H28" s="10" t="s">
        <v>32</v>
      </c>
      <c r="I28" s="10">
        <v>6</v>
      </c>
      <c r="J28" s="67"/>
      <c r="K28" s="67"/>
    </row>
    <row r="29" spans="1:11">
      <c r="A29" s="10">
        <v>91016</v>
      </c>
      <c r="B29" s="10" t="s">
        <v>110</v>
      </c>
      <c r="C29" s="10" t="s">
        <v>111</v>
      </c>
      <c r="D29" s="67">
        <v>44743</v>
      </c>
      <c r="E29" s="67">
        <v>44773</v>
      </c>
      <c r="G29" s="10">
        <v>23</v>
      </c>
      <c r="H29" s="10" t="s">
        <v>32</v>
      </c>
      <c r="I29" s="10">
        <v>7</v>
      </c>
      <c r="J29" s="67"/>
      <c r="K29" s="67"/>
    </row>
    <row r="30" spans="1:11">
      <c r="A30" s="10">
        <v>91016</v>
      </c>
      <c r="B30" s="10" t="s">
        <v>110</v>
      </c>
      <c r="C30" s="10" t="s">
        <v>111</v>
      </c>
      <c r="D30" s="67">
        <v>44774</v>
      </c>
      <c r="E30" s="67">
        <v>44804</v>
      </c>
      <c r="G30" s="10">
        <v>21</v>
      </c>
      <c r="H30" s="10" t="s">
        <v>32</v>
      </c>
      <c r="I30" s="10">
        <v>8</v>
      </c>
      <c r="J30" s="67"/>
      <c r="K30" s="67"/>
    </row>
    <row r="31" spans="1:11">
      <c r="A31" s="10">
        <v>91016</v>
      </c>
      <c r="B31" s="10" t="s">
        <v>110</v>
      </c>
      <c r="C31" s="10" t="s">
        <v>111</v>
      </c>
      <c r="D31" s="67">
        <v>44806</v>
      </c>
      <c r="E31" s="67">
        <v>44824</v>
      </c>
      <c r="G31" s="10">
        <v>13</v>
      </c>
      <c r="H31" s="10" t="s">
        <v>32</v>
      </c>
      <c r="I31" s="10">
        <v>9</v>
      </c>
      <c r="J31" s="67"/>
      <c r="K31" s="67"/>
    </row>
    <row r="32" spans="1:11">
      <c r="A32" s="10">
        <v>91016</v>
      </c>
      <c r="B32" s="10" t="s">
        <v>110</v>
      </c>
      <c r="C32" s="10" t="s">
        <v>111</v>
      </c>
      <c r="D32" s="67">
        <v>44885</v>
      </c>
      <c r="E32" s="67">
        <v>44895</v>
      </c>
      <c r="G32" s="10">
        <v>8</v>
      </c>
      <c r="H32" s="10" t="s">
        <v>8</v>
      </c>
      <c r="I32" s="10">
        <v>11</v>
      </c>
      <c r="J32" s="67"/>
      <c r="K32" s="67"/>
    </row>
    <row r="33" spans="1:11">
      <c r="A33" s="10">
        <v>91016</v>
      </c>
      <c r="B33" s="10" t="s">
        <v>110</v>
      </c>
      <c r="C33" s="10" t="s">
        <v>111</v>
      </c>
      <c r="D33" s="67">
        <v>44919</v>
      </c>
      <c r="E33" s="67">
        <v>44926</v>
      </c>
      <c r="G33" s="10">
        <v>5</v>
      </c>
      <c r="H33" s="10" t="s">
        <v>8</v>
      </c>
      <c r="I33" s="10">
        <v>12</v>
      </c>
      <c r="J33" s="67"/>
      <c r="K33" s="67"/>
    </row>
    <row r="34" spans="1:11">
      <c r="A34" s="10">
        <v>91016</v>
      </c>
      <c r="B34" s="10" t="s">
        <v>110</v>
      </c>
      <c r="C34" s="10" t="s">
        <v>111</v>
      </c>
      <c r="D34" s="67">
        <v>44967</v>
      </c>
      <c r="E34" s="67">
        <v>44985</v>
      </c>
      <c r="G34" s="10">
        <v>15</v>
      </c>
      <c r="H34" s="10" t="s">
        <v>32</v>
      </c>
      <c r="I34" s="10">
        <v>2</v>
      </c>
      <c r="J34" s="67"/>
      <c r="K34" s="67"/>
    </row>
    <row r="35" spans="1:11">
      <c r="A35" s="10">
        <v>91016</v>
      </c>
      <c r="B35" s="10" t="s">
        <v>110</v>
      </c>
      <c r="C35" s="10" t="s">
        <v>111</v>
      </c>
      <c r="D35" s="67">
        <v>44986</v>
      </c>
      <c r="E35" s="67">
        <v>45016</v>
      </c>
      <c r="G35" s="10">
        <v>22</v>
      </c>
      <c r="H35" s="10" t="s">
        <v>32</v>
      </c>
      <c r="I35" s="10">
        <v>3</v>
      </c>
      <c r="J35" s="67"/>
      <c r="K35" s="67"/>
    </row>
    <row r="36" spans="1:11">
      <c r="A36" s="10">
        <v>91016</v>
      </c>
      <c r="B36" s="10" t="s">
        <v>110</v>
      </c>
      <c r="C36" s="10" t="s">
        <v>111</v>
      </c>
      <c r="D36" s="67">
        <v>45048</v>
      </c>
      <c r="E36" s="67">
        <v>45062</v>
      </c>
      <c r="G36" s="10">
        <v>10</v>
      </c>
      <c r="H36" s="10" t="s">
        <v>32</v>
      </c>
      <c r="I36" s="10">
        <v>5</v>
      </c>
      <c r="J36" s="67"/>
      <c r="K36" s="67"/>
    </row>
    <row r="37" spans="1:11">
      <c r="A37" s="10">
        <v>7030</v>
      </c>
      <c r="B37" s="10" t="s">
        <v>72</v>
      </c>
      <c r="C37" s="10" t="s">
        <v>73</v>
      </c>
      <c r="D37" s="67">
        <v>45024</v>
      </c>
      <c r="E37" s="67">
        <v>45037</v>
      </c>
      <c r="G37" s="10">
        <v>9</v>
      </c>
      <c r="H37" s="10" t="s">
        <v>8</v>
      </c>
      <c r="I37" s="10">
        <v>4</v>
      </c>
      <c r="J37" s="67"/>
      <c r="K37" s="67"/>
    </row>
    <row r="38" spans="1:11">
      <c r="A38" s="10">
        <v>7035</v>
      </c>
      <c r="B38" s="10" t="s">
        <v>78</v>
      </c>
      <c r="C38" s="10" t="s">
        <v>79</v>
      </c>
      <c r="D38" s="67">
        <v>44876</v>
      </c>
      <c r="E38" s="67">
        <v>44881</v>
      </c>
      <c r="G38" s="10">
        <v>4</v>
      </c>
      <c r="H38" s="10" t="s">
        <v>8</v>
      </c>
      <c r="I38" s="10">
        <v>11</v>
      </c>
      <c r="J38" s="67"/>
      <c r="K38" s="67"/>
    </row>
    <row r="39" spans="1:11">
      <c r="A39" s="10">
        <v>703</v>
      </c>
      <c r="B39" s="10" t="s">
        <v>62</v>
      </c>
      <c r="C39" s="10" t="s">
        <v>63</v>
      </c>
      <c r="D39" s="67">
        <v>44993</v>
      </c>
      <c r="E39" s="67">
        <v>44995</v>
      </c>
      <c r="G39" s="10">
        <v>3</v>
      </c>
      <c r="H39" s="10" t="s">
        <v>12</v>
      </c>
      <c r="I39" s="10">
        <v>3</v>
      </c>
      <c r="J39" s="67"/>
      <c r="K39" s="67"/>
    </row>
    <row r="40" spans="1:11">
      <c r="A40" s="10">
        <v>703</v>
      </c>
      <c r="B40" s="10" t="s">
        <v>62</v>
      </c>
      <c r="C40" s="10" t="s">
        <v>63</v>
      </c>
      <c r="D40" s="67">
        <v>45003</v>
      </c>
      <c r="E40" s="67">
        <v>45007</v>
      </c>
      <c r="G40" s="10">
        <v>4</v>
      </c>
      <c r="H40" s="10" t="s">
        <v>8</v>
      </c>
      <c r="I40" s="10">
        <v>3</v>
      </c>
      <c r="J40" s="67"/>
      <c r="K40" s="67"/>
    </row>
    <row r="41" spans="1:11">
      <c r="A41" s="10">
        <v>7064</v>
      </c>
      <c r="B41" s="10" t="s">
        <v>92</v>
      </c>
      <c r="C41" s="10" t="s">
        <v>93</v>
      </c>
      <c r="D41" s="67">
        <v>44985</v>
      </c>
      <c r="E41" s="67">
        <v>44985</v>
      </c>
      <c r="G41" s="10">
        <v>1</v>
      </c>
      <c r="H41" s="10" t="s">
        <v>8</v>
      </c>
      <c r="I41" s="10">
        <v>2</v>
      </c>
      <c r="J41" s="67"/>
      <c r="K41" s="67"/>
    </row>
    <row r="42" spans="1:11">
      <c r="A42" s="10">
        <v>7064</v>
      </c>
      <c r="B42" s="10" t="s">
        <v>92</v>
      </c>
      <c r="C42" s="10" t="s">
        <v>93</v>
      </c>
      <c r="D42" s="67">
        <v>44986</v>
      </c>
      <c r="E42" s="67">
        <v>44993</v>
      </c>
      <c r="G42" s="10">
        <v>5</v>
      </c>
      <c r="H42" s="10" t="s">
        <v>8</v>
      </c>
      <c r="I42" s="10">
        <v>3</v>
      </c>
      <c r="J42" s="67"/>
      <c r="K42" s="67"/>
    </row>
    <row r="43" spans="1:11">
      <c r="A43" s="10">
        <v>7064</v>
      </c>
      <c r="B43" s="10" t="s">
        <v>92</v>
      </c>
      <c r="C43" s="10" t="s">
        <v>93</v>
      </c>
      <c r="D43" s="67">
        <v>45002</v>
      </c>
      <c r="E43" s="67">
        <v>45011</v>
      </c>
      <c r="G43" s="10">
        <v>6</v>
      </c>
      <c r="H43" s="10" t="s">
        <v>12</v>
      </c>
      <c r="I43" s="10">
        <v>3</v>
      </c>
      <c r="J43" s="67"/>
      <c r="K43" s="67"/>
    </row>
    <row r="44" spans="1:11">
      <c r="A44" s="10">
        <v>7064</v>
      </c>
      <c r="B44" s="10" t="s">
        <v>92</v>
      </c>
      <c r="C44" s="10" t="s">
        <v>93</v>
      </c>
      <c r="D44" s="67">
        <v>45012</v>
      </c>
      <c r="E44" s="67">
        <v>45013</v>
      </c>
      <c r="G44" s="10">
        <v>2</v>
      </c>
      <c r="H44" s="10" t="s">
        <v>8</v>
      </c>
      <c r="I44" s="10">
        <v>3</v>
      </c>
      <c r="J44" s="67"/>
      <c r="K44" s="67"/>
    </row>
    <row r="45" spans="1:11">
      <c r="A45" s="10">
        <v>7064</v>
      </c>
      <c r="B45" s="10" t="s">
        <v>92</v>
      </c>
      <c r="C45" s="10" t="s">
        <v>93</v>
      </c>
      <c r="D45" s="67">
        <v>45048</v>
      </c>
      <c r="E45" s="67">
        <v>45053</v>
      </c>
      <c r="G45" s="10">
        <v>3</v>
      </c>
      <c r="H45" s="10" t="s">
        <v>12</v>
      </c>
      <c r="I45" s="10">
        <v>5</v>
      </c>
      <c r="J45" s="67"/>
      <c r="K45" s="67"/>
    </row>
    <row r="46" spans="1:11">
      <c r="A46" s="10">
        <v>7050</v>
      </c>
      <c r="B46" s="10" t="s">
        <v>84</v>
      </c>
      <c r="C46" s="10" t="s">
        <v>85</v>
      </c>
      <c r="D46" s="67">
        <v>44772</v>
      </c>
      <c r="E46" s="67">
        <v>44772</v>
      </c>
      <c r="G46" s="10">
        <v>0.5</v>
      </c>
      <c r="H46" s="10" t="s">
        <v>8</v>
      </c>
      <c r="I46" s="10">
        <v>7</v>
      </c>
      <c r="J46" s="67"/>
      <c r="K46" s="67"/>
    </row>
    <row r="47" spans="1:11">
      <c r="A47" s="10">
        <v>7050</v>
      </c>
      <c r="B47" s="10" t="s">
        <v>84</v>
      </c>
      <c r="C47" s="10" t="s">
        <v>85</v>
      </c>
      <c r="D47" s="67">
        <v>44774</v>
      </c>
      <c r="E47" s="67">
        <v>44784</v>
      </c>
      <c r="G47" s="10">
        <v>7</v>
      </c>
      <c r="H47" s="10" t="s">
        <v>8</v>
      </c>
      <c r="I47" s="10">
        <v>8</v>
      </c>
      <c r="J47" s="67"/>
      <c r="K47" s="67"/>
    </row>
    <row r="48" spans="1:11">
      <c r="A48" s="10">
        <v>7050</v>
      </c>
      <c r="B48" s="10" t="s">
        <v>84</v>
      </c>
      <c r="C48" s="10" t="s">
        <v>85</v>
      </c>
      <c r="D48" s="67">
        <v>44939</v>
      </c>
      <c r="E48" s="67">
        <v>44943</v>
      </c>
      <c r="G48" s="10">
        <v>5</v>
      </c>
      <c r="H48" s="10" t="s">
        <v>8</v>
      </c>
      <c r="I48" s="10">
        <v>1</v>
      </c>
      <c r="J48" s="67"/>
      <c r="K48" s="67"/>
    </row>
    <row r="49" spans="1:11">
      <c r="A49" s="10">
        <v>510</v>
      </c>
      <c r="B49" s="10" t="s">
        <v>58</v>
      </c>
      <c r="C49" s="10" t="s">
        <v>59</v>
      </c>
      <c r="D49" s="67">
        <v>44775</v>
      </c>
      <c r="E49" s="67">
        <v>44781</v>
      </c>
      <c r="G49" s="10">
        <v>5</v>
      </c>
      <c r="H49" s="10" t="s">
        <v>8</v>
      </c>
      <c r="I49" s="10">
        <v>8</v>
      </c>
      <c r="J49" s="67"/>
      <c r="K49" s="67"/>
    </row>
    <row r="50" spans="1:11">
      <c r="A50" s="10">
        <v>510</v>
      </c>
      <c r="B50" s="10" t="s">
        <v>58</v>
      </c>
      <c r="C50" s="10" t="s">
        <v>59</v>
      </c>
      <c r="D50" s="67">
        <v>45033</v>
      </c>
      <c r="E50" s="67">
        <v>45037</v>
      </c>
      <c r="G50" s="10">
        <v>5</v>
      </c>
      <c r="H50" s="10" t="s">
        <v>8</v>
      </c>
      <c r="I50" s="10">
        <v>4</v>
      </c>
      <c r="J50" s="67"/>
      <c r="K50" s="67"/>
    </row>
    <row r="51" spans="1:11">
      <c r="A51" s="10">
        <v>512</v>
      </c>
      <c r="B51" s="10" t="s">
        <v>60</v>
      </c>
      <c r="C51" s="10" t="s">
        <v>61</v>
      </c>
      <c r="D51" s="67">
        <v>45027</v>
      </c>
      <c r="E51" s="67">
        <v>45046</v>
      </c>
      <c r="G51" s="10">
        <v>14</v>
      </c>
      <c r="H51" s="10" t="s">
        <v>32</v>
      </c>
      <c r="I51" s="10">
        <v>4</v>
      </c>
      <c r="J51" s="67"/>
      <c r="K51" s="67"/>
    </row>
    <row r="52" spans="1:11">
      <c r="A52" s="10">
        <v>512</v>
      </c>
      <c r="B52" s="10" t="s">
        <v>60</v>
      </c>
      <c r="C52" s="10" t="s">
        <v>61</v>
      </c>
      <c r="D52" s="67">
        <v>45047</v>
      </c>
      <c r="E52" s="67">
        <v>45077</v>
      </c>
      <c r="G52" s="10">
        <v>20</v>
      </c>
      <c r="H52" s="10" t="s">
        <v>32</v>
      </c>
      <c r="I52" s="10">
        <v>5</v>
      </c>
      <c r="J52" s="67"/>
      <c r="K52" s="67"/>
    </row>
    <row r="53" spans="1:11">
      <c r="A53" s="10">
        <v>7010</v>
      </c>
      <c r="B53" s="10" t="s">
        <v>66</v>
      </c>
      <c r="C53" s="10" t="s">
        <v>67</v>
      </c>
      <c r="D53" s="67">
        <v>44815</v>
      </c>
      <c r="E53" s="67">
        <v>44817</v>
      </c>
      <c r="G53" s="10">
        <v>3</v>
      </c>
      <c r="H53" s="10" t="s">
        <v>27</v>
      </c>
      <c r="I53" s="10">
        <v>9</v>
      </c>
      <c r="J53" s="67"/>
      <c r="K53" s="67"/>
    </row>
    <row r="54" spans="1:11">
      <c r="A54" s="10">
        <v>7089</v>
      </c>
      <c r="B54" s="10" t="s">
        <v>106</v>
      </c>
      <c r="C54" s="10" t="s">
        <v>107</v>
      </c>
      <c r="D54" s="67">
        <v>44960</v>
      </c>
      <c r="E54" s="67">
        <v>44964</v>
      </c>
      <c r="G54" s="10">
        <v>5</v>
      </c>
      <c r="H54" s="10" t="s">
        <v>41</v>
      </c>
      <c r="I54" s="10">
        <v>2</v>
      </c>
      <c r="J54" s="67"/>
      <c r="K54" s="67"/>
    </row>
    <row r="55" spans="1:11">
      <c r="A55" s="10">
        <v>7002</v>
      </c>
      <c r="B55" s="10" t="s">
        <v>64</v>
      </c>
      <c r="C55" s="10" t="s">
        <v>65</v>
      </c>
      <c r="D55" s="67">
        <v>44764</v>
      </c>
      <c r="E55" s="67">
        <v>44773</v>
      </c>
      <c r="G55" s="10">
        <v>8</v>
      </c>
      <c r="H55" s="10" t="s">
        <v>8</v>
      </c>
      <c r="I55" s="10">
        <v>7</v>
      </c>
      <c r="J55" s="67"/>
      <c r="K55" s="67"/>
    </row>
    <row r="56" spans="1:11">
      <c r="A56" s="10">
        <v>7002</v>
      </c>
      <c r="B56" s="10" t="s">
        <v>64</v>
      </c>
      <c r="C56" s="10" t="s">
        <v>65</v>
      </c>
      <c r="D56" s="67">
        <v>44774</v>
      </c>
      <c r="E56" s="67">
        <v>44777</v>
      </c>
      <c r="G56" s="10">
        <v>2</v>
      </c>
      <c r="H56" s="10" t="s">
        <v>8</v>
      </c>
      <c r="I56" s="10">
        <v>8</v>
      </c>
      <c r="J56" s="67"/>
      <c r="K56" s="67"/>
    </row>
    <row r="57" spans="1:11">
      <c r="A57" s="10">
        <v>7046</v>
      </c>
      <c r="B57" s="10" t="s">
        <v>82</v>
      </c>
      <c r="C57" s="10" t="s">
        <v>83</v>
      </c>
      <c r="D57" s="67">
        <v>44742</v>
      </c>
      <c r="E57" s="67">
        <v>44742</v>
      </c>
      <c r="G57" s="10">
        <v>1</v>
      </c>
      <c r="H57" s="10" t="s">
        <v>17</v>
      </c>
      <c r="I57" s="10">
        <v>6</v>
      </c>
      <c r="J57" s="67"/>
      <c r="K57" s="67"/>
    </row>
    <row r="58" spans="1:11">
      <c r="A58" s="10">
        <v>7046</v>
      </c>
      <c r="B58" s="10" t="s">
        <v>82</v>
      </c>
      <c r="C58" s="10" t="s">
        <v>83</v>
      </c>
      <c r="D58" s="67">
        <v>44743</v>
      </c>
      <c r="E58" s="67">
        <v>44744</v>
      </c>
      <c r="G58" s="10">
        <v>2</v>
      </c>
      <c r="H58" s="10" t="s">
        <v>17</v>
      </c>
      <c r="I58" s="10">
        <v>7</v>
      </c>
      <c r="J58" s="67"/>
      <c r="K58" s="67"/>
    </row>
    <row r="59" spans="1:11">
      <c r="A59" s="10">
        <v>7046</v>
      </c>
      <c r="B59" s="10" t="s">
        <v>82</v>
      </c>
      <c r="C59" s="10" t="s">
        <v>83</v>
      </c>
      <c r="D59" s="67">
        <v>44843</v>
      </c>
      <c r="E59" s="67">
        <v>44843</v>
      </c>
      <c r="G59" s="10">
        <v>1</v>
      </c>
      <c r="H59" s="10" t="s">
        <v>8</v>
      </c>
      <c r="I59" s="10">
        <v>10</v>
      </c>
      <c r="J59" s="67"/>
      <c r="K59" s="67"/>
    </row>
    <row r="60" spans="1:11">
      <c r="A60" s="10">
        <v>7046</v>
      </c>
      <c r="B60" s="10" t="s">
        <v>82</v>
      </c>
      <c r="C60" s="10" t="s">
        <v>83</v>
      </c>
      <c r="D60" s="67">
        <v>44848</v>
      </c>
      <c r="E60" s="67">
        <v>44852</v>
      </c>
      <c r="G60" s="10">
        <v>5</v>
      </c>
      <c r="H60" s="10" t="s">
        <v>8</v>
      </c>
      <c r="I60" s="10">
        <v>10</v>
      </c>
    </row>
    <row r="61" spans="1:11">
      <c r="A61" s="10">
        <v>7023</v>
      </c>
      <c r="B61" s="10" t="s">
        <v>70</v>
      </c>
      <c r="C61" s="10" t="s">
        <v>71</v>
      </c>
      <c r="D61" s="67">
        <v>44754</v>
      </c>
      <c r="E61" s="67">
        <v>44754</v>
      </c>
      <c r="G61" s="10">
        <v>1</v>
      </c>
      <c r="H61" s="10" t="s">
        <v>27</v>
      </c>
      <c r="I61" s="10">
        <v>7</v>
      </c>
    </row>
    <row r="62" spans="1:11">
      <c r="A62" s="10">
        <v>7060</v>
      </c>
      <c r="B62" s="10" t="s">
        <v>88</v>
      </c>
      <c r="C62" s="10" t="s">
        <v>91</v>
      </c>
      <c r="D62" s="67">
        <v>44974</v>
      </c>
      <c r="E62" s="67">
        <v>44977</v>
      </c>
      <c r="G62" s="10">
        <v>4</v>
      </c>
      <c r="H62" s="10" t="s">
        <v>17</v>
      </c>
      <c r="I62" s="10">
        <v>2</v>
      </c>
    </row>
  </sheetData>
  <sortState xmlns:xlrd2="http://schemas.microsoft.com/office/spreadsheetml/2017/richdata2" ref="A2:I64">
    <sortCondition ref="C2:C64"/>
    <sortCondition ref="D2:D64"/>
  </sortState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6CEB22-3E91-44EF-AFFD-60CDABECC573}">
  <sheetPr codeName="Feuil2"/>
  <dimension ref="A1:S365"/>
  <sheetViews>
    <sheetView showGridLines="0" workbookViewId="0">
      <selection activeCell="K3" sqref="K3"/>
    </sheetView>
  </sheetViews>
  <sheetFormatPr baseColWidth="10" defaultRowHeight="15"/>
  <cols>
    <col min="1" max="1" width="10.7109375" style="12" bestFit="1" customWidth="1"/>
    <col min="2" max="2" width="11" style="12" bestFit="1" customWidth="1"/>
    <col min="3" max="3" width="11.28515625" style="12" bestFit="1" customWidth="1"/>
    <col min="4" max="4" width="10.85546875" style="12" bestFit="1" customWidth="1"/>
    <col min="5" max="5" width="5" style="12" bestFit="1" customWidth="1"/>
    <col min="6" max="6" width="3" style="12" bestFit="1" customWidth="1"/>
    <col min="7" max="7" width="25.140625" style="12" bestFit="1" customWidth="1"/>
    <col min="8" max="8" width="17.28515625" style="12" bestFit="1" customWidth="1"/>
    <col min="9" max="10" width="10.7109375" style="12" bestFit="1" customWidth="1"/>
    <col min="11" max="11" width="4.7109375" style="12" customWidth="1"/>
    <col min="12" max="12" width="11.42578125" style="12"/>
    <col min="13" max="13" width="7.140625" style="12" customWidth="1"/>
    <col min="14" max="14" width="20.28515625" style="12" bestFit="1" customWidth="1"/>
    <col min="15" max="15" width="11.42578125" style="12"/>
    <col min="16" max="16" width="5.7109375" style="12" customWidth="1"/>
    <col min="17" max="17" width="5" style="12" bestFit="1" customWidth="1"/>
    <col min="18" max="18" width="15.140625" style="12" customWidth="1"/>
    <col min="19" max="16384" width="11.42578125" style="12"/>
  </cols>
  <sheetData>
    <row r="1" spans="1:19" ht="15.75" thickBot="1">
      <c r="A1" s="60">
        <v>2022</v>
      </c>
      <c r="B1" s="61">
        <v>6</v>
      </c>
      <c r="C1" s="62">
        <v>1</v>
      </c>
      <c r="D1" s="62" t="s">
        <v>1</v>
      </c>
      <c r="E1" s="62">
        <f t="shared" ref="E1:E7" si="0">+$A$1</f>
        <v>2022</v>
      </c>
      <c r="F1" s="43">
        <v>30</v>
      </c>
      <c r="G1" s="13">
        <v>44718</v>
      </c>
      <c r="H1" s="14" t="s">
        <v>2</v>
      </c>
      <c r="I1" s="44">
        <f>DATE(YEAR($A$2),MONTH($G$1),DAY($G$1))</f>
        <v>44718</v>
      </c>
      <c r="J1" s="45">
        <v>45351</v>
      </c>
      <c r="L1" s="46"/>
      <c r="N1" s="15" t="s">
        <v>3</v>
      </c>
      <c r="O1" s="16" t="s">
        <v>4</v>
      </c>
      <c r="Q1" s="17">
        <v>2022</v>
      </c>
      <c r="S1" s="47"/>
    </row>
    <row r="2" spans="1:19">
      <c r="A2" s="48">
        <f>DATE($A$1,6,1)</f>
        <v>44713</v>
      </c>
      <c r="B2" s="49">
        <v>7</v>
      </c>
      <c r="C2" s="12">
        <v>2</v>
      </c>
      <c r="D2" s="12" t="s">
        <v>5</v>
      </c>
      <c r="E2" s="12">
        <f t="shared" si="0"/>
        <v>2022</v>
      </c>
      <c r="F2" s="63">
        <v>31</v>
      </c>
      <c r="G2" s="18">
        <v>44756</v>
      </c>
      <c r="H2" s="19" t="s">
        <v>6</v>
      </c>
      <c r="I2" s="51">
        <f>DATE(YEAR($A$2),MONTH(G2),DAY(G2))</f>
        <v>44756</v>
      </c>
      <c r="J2" s="20"/>
      <c r="L2" s="46"/>
      <c r="N2" s="21" t="s">
        <v>7</v>
      </c>
      <c r="O2" s="71" t="s">
        <v>8</v>
      </c>
      <c r="Q2" s="17">
        <v>2023</v>
      </c>
      <c r="S2" s="47"/>
    </row>
    <row r="3" spans="1:19">
      <c r="A3" s="49">
        <f>+A1+1</f>
        <v>2023</v>
      </c>
      <c r="B3" s="49">
        <v>8</v>
      </c>
      <c r="C3" s="12">
        <v>3</v>
      </c>
      <c r="D3" s="12" t="s">
        <v>9</v>
      </c>
      <c r="E3" s="12">
        <f t="shared" si="0"/>
        <v>2022</v>
      </c>
      <c r="F3" s="63">
        <v>31</v>
      </c>
      <c r="G3" s="18">
        <v>44788</v>
      </c>
      <c r="H3" s="19" t="s">
        <v>10</v>
      </c>
      <c r="I3" s="51">
        <f>DATE(YEAR($A$2),MONTH(G3),DAY(G3))</f>
        <v>44788</v>
      </c>
      <c r="J3" s="20"/>
      <c r="K3" s="22">
        <v>2</v>
      </c>
      <c r="L3" s="43" t="s">
        <v>11</v>
      </c>
      <c r="N3" s="23" t="s">
        <v>12</v>
      </c>
      <c r="O3" s="68" t="s">
        <v>12</v>
      </c>
      <c r="Q3" s="17">
        <v>2024</v>
      </c>
      <c r="S3" s="47"/>
    </row>
    <row r="4" spans="1:19">
      <c r="A4" s="49"/>
      <c r="B4" s="49">
        <v>9</v>
      </c>
      <c r="C4" s="12">
        <v>4</v>
      </c>
      <c r="D4" s="12" t="s">
        <v>13</v>
      </c>
      <c r="E4" s="12">
        <f t="shared" si="0"/>
        <v>2022</v>
      </c>
      <c r="F4" s="63">
        <v>30</v>
      </c>
      <c r="G4" s="18">
        <v>44866</v>
      </c>
      <c r="H4" s="19" t="s">
        <v>14</v>
      </c>
      <c r="I4" s="51">
        <f>DATE(YEAR($A$2),MONTH(G4),DAY(G4))</f>
        <v>44866</v>
      </c>
      <c r="K4" s="24">
        <v>3</v>
      </c>
      <c r="L4" s="50" t="s">
        <v>15</v>
      </c>
      <c r="N4" s="25" t="s">
        <v>16</v>
      </c>
      <c r="O4" s="26" t="s">
        <v>17</v>
      </c>
      <c r="Q4" s="17">
        <v>2025</v>
      </c>
      <c r="S4" s="47"/>
    </row>
    <row r="5" spans="1:19">
      <c r="A5" s="59" t="s">
        <v>118</v>
      </c>
      <c r="B5" s="49">
        <v>10</v>
      </c>
      <c r="C5" s="12">
        <v>5</v>
      </c>
      <c r="D5" s="12" t="s">
        <v>18</v>
      </c>
      <c r="E5" s="12">
        <f t="shared" si="0"/>
        <v>2022</v>
      </c>
      <c r="F5" s="63">
        <v>31</v>
      </c>
      <c r="G5" s="18">
        <v>44876</v>
      </c>
      <c r="H5" s="19" t="s">
        <v>19</v>
      </c>
      <c r="I5" s="51">
        <f>DATE(YEAR($A$2),MONTH(G5),DAY(G5))</f>
        <v>44876</v>
      </c>
      <c r="K5" s="24">
        <v>4</v>
      </c>
      <c r="L5" s="50" t="s">
        <v>20</v>
      </c>
      <c r="N5" s="2" t="s">
        <v>21</v>
      </c>
      <c r="O5" s="3" t="s">
        <v>22</v>
      </c>
      <c r="Q5" s="17">
        <v>2026</v>
      </c>
      <c r="S5" s="47"/>
    </row>
    <row r="6" spans="1:19">
      <c r="A6" s="70">
        <v>44743</v>
      </c>
      <c r="B6" s="49">
        <v>11</v>
      </c>
      <c r="C6" s="12">
        <v>6</v>
      </c>
      <c r="D6" s="12" t="s">
        <v>23</v>
      </c>
      <c r="E6" s="12">
        <f t="shared" si="0"/>
        <v>2022</v>
      </c>
      <c r="F6" s="63">
        <v>30</v>
      </c>
      <c r="G6" s="27">
        <v>44920</v>
      </c>
      <c r="H6" s="28" t="s">
        <v>24</v>
      </c>
      <c r="I6" s="52">
        <f>DATE(YEAR($A$2),MONTH(G6),DAY(G6))</f>
        <v>44920</v>
      </c>
      <c r="K6" s="24">
        <v>5</v>
      </c>
      <c r="L6" s="50" t="s">
        <v>25</v>
      </c>
      <c r="N6" s="29" t="s">
        <v>26</v>
      </c>
      <c r="O6" s="30" t="s">
        <v>27</v>
      </c>
      <c r="Q6" s="17">
        <v>2027</v>
      </c>
      <c r="S6" s="47"/>
    </row>
    <row r="7" spans="1:19">
      <c r="B7" s="49">
        <v>12</v>
      </c>
      <c r="C7" s="12">
        <v>7</v>
      </c>
      <c r="D7" s="12" t="s">
        <v>28</v>
      </c>
      <c r="E7" s="12">
        <f t="shared" si="0"/>
        <v>2022</v>
      </c>
      <c r="F7" s="63">
        <v>31</v>
      </c>
      <c r="G7" s="18">
        <v>44927</v>
      </c>
      <c r="H7" s="19" t="s">
        <v>29</v>
      </c>
      <c r="I7" s="51">
        <f t="shared" ref="I7:I12" si="1">DATE(YEAR($A$2)+1,MONTH(G7),DAY(G7))</f>
        <v>44927</v>
      </c>
      <c r="K7" s="24">
        <v>6</v>
      </c>
      <c r="L7" s="50" t="s">
        <v>30</v>
      </c>
      <c r="N7" s="4" t="s">
        <v>31</v>
      </c>
      <c r="O7" s="5" t="s">
        <v>32</v>
      </c>
      <c r="Q7" s="17">
        <v>2028</v>
      </c>
      <c r="S7" s="47"/>
    </row>
    <row r="8" spans="1:19">
      <c r="A8" s="48"/>
      <c r="B8" s="49">
        <v>1</v>
      </c>
      <c r="C8" s="12">
        <v>8</v>
      </c>
      <c r="D8" s="12" t="s">
        <v>33</v>
      </c>
      <c r="E8" s="12">
        <f>+$A$3</f>
        <v>2023</v>
      </c>
      <c r="F8" s="63">
        <v>31</v>
      </c>
      <c r="G8" s="31">
        <v>45026</v>
      </c>
      <c r="H8" s="19" t="s">
        <v>34</v>
      </c>
      <c r="I8" s="51">
        <f t="shared" si="1"/>
        <v>45026</v>
      </c>
      <c r="K8" s="24">
        <v>7</v>
      </c>
      <c r="L8" s="50" t="s">
        <v>35</v>
      </c>
      <c r="N8" s="6" t="s">
        <v>36</v>
      </c>
      <c r="O8" s="7" t="s">
        <v>37</v>
      </c>
      <c r="Q8" s="17">
        <v>2029</v>
      </c>
      <c r="S8" s="47"/>
    </row>
    <row r="9" spans="1:19">
      <c r="A9" s="49"/>
      <c r="B9" s="49">
        <v>2</v>
      </c>
      <c r="C9" s="12">
        <v>9</v>
      </c>
      <c r="D9" s="12" t="s">
        <v>0</v>
      </c>
      <c r="E9" s="12">
        <f>+$A$3</f>
        <v>2023</v>
      </c>
      <c r="F9" s="66">
        <f>IF(OR(E9=2024,E9=2028,E9=2032,E9=2036),29,28)</f>
        <v>28</v>
      </c>
      <c r="G9" s="18">
        <v>45047</v>
      </c>
      <c r="H9" s="19" t="s">
        <v>38</v>
      </c>
      <c r="I9" s="51">
        <f t="shared" si="1"/>
        <v>45047</v>
      </c>
      <c r="K9" s="32">
        <v>1</v>
      </c>
      <c r="L9" s="53" t="s">
        <v>39</v>
      </c>
      <c r="N9" s="33" t="s">
        <v>40</v>
      </c>
      <c r="O9" s="11" t="s">
        <v>41</v>
      </c>
      <c r="Q9" s="17">
        <v>2030</v>
      </c>
      <c r="S9" s="47"/>
    </row>
    <row r="10" spans="1:19">
      <c r="A10" s="49"/>
      <c r="B10" s="49">
        <v>3</v>
      </c>
      <c r="C10" s="12">
        <v>10</v>
      </c>
      <c r="D10" s="12" t="s">
        <v>42</v>
      </c>
      <c r="E10" s="12">
        <f>+$A$3</f>
        <v>2023</v>
      </c>
      <c r="F10" s="63">
        <v>31</v>
      </c>
      <c r="G10" s="18">
        <v>45054</v>
      </c>
      <c r="H10" s="19" t="s">
        <v>43</v>
      </c>
      <c r="I10" s="51">
        <f t="shared" si="1"/>
        <v>45054</v>
      </c>
      <c r="N10" s="34" t="s">
        <v>44</v>
      </c>
      <c r="O10" s="35" t="s">
        <v>45</v>
      </c>
      <c r="Q10" s="17">
        <v>2031</v>
      </c>
      <c r="S10" s="47"/>
    </row>
    <row r="11" spans="1:19">
      <c r="A11" s="49"/>
      <c r="B11" s="49">
        <v>4</v>
      </c>
      <c r="C11" s="12">
        <v>11</v>
      </c>
      <c r="D11" s="12" t="s">
        <v>46</v>
      </c>
      <c r="E11" s="12">
        <f>+$A$3</f>
        <v>2023</v>
      </c>
      <c r="F11" s="63">
        <v>30</v>
      </c>
      <c r="G11" s="18">
        <v>45064</v>
      </c>
      <c r="H11" s="19" t="s">
        <v>47</v>
      </c>
      <c r="I11" s="51">
        <f t="shared" si="1"/>
        <v>45064</v>
      </c>
      <c r="N11" s="36" t="s">
        <v>48</v>
      </c>
      <c r="O11" s="37" t="s">
        <v>49</v>
      </c>
      <c r="Q11" s="17">
        <v>2032</v>
      </c>
      <c r="S11" s="47"/>
    </row>
    <row r="12" spans="1:19">
      <c r="A12" s="54"/>
      <c r="B12" s="54">
        <v>5</v>
      </c>
      <c r="C12" s="64">
        <v>12</v>
      </c>
      <c r="D12" s="64" t="s">
        <v>50</v>
      </c>
      <c r="E12" s="64">
        <f>+$A$3</f>
        <v>2023</v>
      </c>
      <c r="F12" s="65">
        <v>31</v>
      </c>
      <c r="G12" s="38">
        <v>45075</v>
      </c>
      <c r="H12" s="39" t="s">
        <v>51</v>
      </c>
      <c r="I12" s="55">
        <f t="shared" si="1"/>
        <v>45075</v>
      </c>
      <c r="L12" s="56" t="s">
        <v>52</v>
      </c>
      <c r="N12" s="40" t="s">
        <v>53</v>
      </c>
      <c r="O12" s="69" t="s">
        <v>54</v>
      </c>
      <c r="Q12" s="17">
        <v>2033</v>
      </c>
      <c r="S12" s="47"/>
    </row>
    <row r="13" spans="1:19">
      <c r="A13" s="41" t="s">
        <v>55</v>
      </c>
      <c r="B13" s="41" t="s">
        <v>56</v>
      </c>
      <c r="C13" s="41" t="s">
        <v>57</v>
      </c>
      <c r="D13" s="41" t="s">
        <v>8</v>
      </c>
      <c r="E13" s="41" t="s">
        <v>12</v>
      </c>
      <c r="F13" s="20"/>
      <c r="L13" s="57">
        <v>45039.474212962959</v>
      </c>
      <c r="Q13" s="42"/>
      <c r="R13" s="47"/>
    </row>
    <row r="14" spans="1:19">
      <c r="A14" s="35">
        <v>510</v>
      </c>
      <c r="B14" s="35" t="s">
        <v>58</v>
      </c>
      <c r="C14" s="35" t="s">
        <v>59</v>
      </c>
      <c r="D14" s="35">
        <v>25</v>
      </c>
      <c r="E14" s="35">
        <v>12</v>
      </c>
      <c r="F14" s="58"/>
      <c r="Q14" s="42"/>
      <c r="R14" s="47"/>
    </row>
    <row r="15" spans="1:19">
      <c r="A15" s="35">
        <v>512</v>
      </c>
      <c r="B15" s="35" t="s">
        <v>60</v>
      </c>
      <c r="C15" s="35" t="s">
        <v>61</v>
      </c>
      <c r="D15" s="35">
        <v>25</v>
      </c>
      <c r="E15" s="35">
        <v>12</v>
      </c>
      <c r="Q15" s="42"/>
      <c r="R15" s="47"/>
    </row>
    <row r="16" spans="1:19">
      <c r="A16" s="35">
        <v>703</v>
      </c>
      <c r="B16" s="35" t="s">
        <v>62</v>
      </c>
      <c r="C16" s="35" t="s">
        <v>63</v>
      </c>
      <c r="D16" s="35">
        <v>25</v>
      </c>
      <c r="E16" s="35">
        <v>12</v>
      </c>
      <c r="F16" s="19"/>
      <c r="Q16" s="42"/>
      <c r="R16" s="47"/>
    </row>
    <row r="17" spans="1:18">
      <c r="A17" s="35">
        <v>7002</v>
      </c>
      <c r="B17" s="35" t="s">
        <v>64</v>
      </c>
      <c r="C17" s="35" t="s">
        <v>65</v>
      </c>
      <c r="D17" s="35">
        <v>25</v>
      </c>
      <c r="E17" s="35">
        <v>12</v>
      </c>
      <c r="F17" s="19"/>
      <c r="Q17" s="42"/>
      <c r="R17" s="47"/>
    </row>
    <row r="18" spans="1:18">
      <c r="A18" s="35">
        <v>7010</v>
      </c>
      <c r="B18" s="35" t="s">
        <v>66</v>
      </c>
      <c r="C18" s="35" t="s">
        <v>67</v>
      </c>
      <c r="D18" s="35">
        <v>25</v>
      </c>
      <c r="E18" s="35">
        <v>12</v>
      </c>
      <c r="F18" s="19"/>
      <c r="Q18" s="42"/>
      <c r="R18" s="47"/>
    </row>
    <row r="19" spans="1:18">
      <c r="A19" s="35">
        <v>7014</v>
      </c>
      <c r="B19" s="35" t="s">
        <v>68</v>
      </c>
      <c r="C19" s="35" t="s">
        <v>69</v>
      </c>
      <c r="D19" s="35">
        <v>25</v>
      </c>
      <c r="E19" s="35">
        <v>12</v>
      </c>
      <c r="F19" s="19"/>
      <c r="Q19" s="42"/>
      <c r="R19" s="47"/>
    </row>
    <row r="20" spans="1:18">
      <c r="A20" s="35">
        <v>7023</v>
      </c>
      <c r="B20" s="35" t="s">
        <v>70</v>
      </c>
      <c r="C20" s="35" t="s">
        <v>71</v>
      </c>
      <c r="D20" s="35">
        <v>25</v>
      </c>
      <c r="E20" s="35">
        <v>12</v>
      </c>
      <c r="Q20" s="42"/>
      <c r="R20" s="47"/>
    </row>
    <row r="21" spans="1:18">
      <c r="A21" s="35">
        <v>7030</v>
      </c>
      <c r="B21" s="35" t="s">
        <v>72</v>
      </c>
      <c r="C21" s="35" t="s">
        <v>73</v>
      </c>
      <c r="D21" s="35">
        <v>25</v>
      </c>
      <c r="E21" s="35">
        <v>12</v>
      </c>
      <c r="Q21" s="42"/>
      <c r="R21" s="47"/>
    </row>
    <row r="22" spans="1:18">
      <c r="A22" s="35">
        <v>7032</v>
      </c>
      <c r="B22" s="35" t="s">
        <v>74</v>
      </c>
      <c r="C22" s="35" t="s">
        <v>75</v>
      </c>
      <c r="D22" s="35">
        <v>25</v>
      </c>
      <c r="E22" s="35">
        <v>12</v>
      </c>
      <c r="Q22" s="42"/>
      <c r="R22" s="47"/>
    </row>
    <row r="23" spans="1:18">
      <c r="A23" s="35">
        <v>7034</v>
      </c>
      <c r="B23" s="35" t="s">
        <v>76</v>
      </c>
      <c r="C23" s="35" t="s">
        <v>77</v>
      </c>
      <c r="D23" s="35">
        <v>25</v>
      </c>
      <c r="E23" s="35">
        <v>12</v>
      </c>
      <c r="Q23" s="42"/>
      <c r="R23" s="47"/>
    </row>
    <row r="24" spans="1:18">
      <c r="A24" s="35">
        <v>7035</v>
      </c>
      <c r="B24" s="35" t="s">
        <v>78</v>
      </c>
      <c r="C24" s="35" t="s">
        <v>79</v>
      </c>
      <c r="D24" s="35">
        <v>25</v>
      </c>
      <c r="E24" s="35">
        <v>12</v>
      </c>
      <c r="Q24" s="42"/>
      <c r="R24" s="47"/>
    </row>
    <row r="25" spans="1:18">
      <c r="A25" s="35">
        <v>7042</v>
      </c>
      <c r="B25" s="35" t="s">
        <v>80</v>
      </c>
      <c r="C25" s="35" t="s">
        <v>81</v>
      </c>
      <c r="D25" s="35">
        <v>25</v>
      </c>
      <c r="E25" s="35">
        <v>12</v>
      </c>
      <c r="Q25" s="42"/>
      <c r="R25" s="47"/>
    </row>
    <row r="26" spans="1:18">
      <c r="A26" s="35">
        <v>7046</v>
      </c>
      <c r="B26" s="35" t="s">
        <v>82</v>
      </c>
      <c r="C26" s="35" t="s">
        <v>83</v>
      </c>
      <c r="D26" s="35">
        <v>25</v>
      </c>
      <c r="E26" s="35">
        <v>12</v>
      </c>
      <c r="Q26" s="42"/>
      <c r="R26" s="47"/>
    </row>
    <row r="27" spans="1:18">
      <c r="A27" s="35">
        <v>7050</v>
      </c>
      <c r="B27" s="35" t="s">
        <v>84</v>
      </c>
      <c r="C27" s="35" t="s">
        <v>85</v>
      </c>
      <c r="D27" s="35">
        <v>25</v>
      </c>
      <c r="E27" s="35">
        <v>12</v>
      </c>
      <c r="Q27" s="42"/>
      <c r="R27" s="47"/>
    </row>
    <row r="28" spans="1:18">
      <c r="A28" s="35">
        <v>7054</v>
      </c>
      <c r="B28" s="35" t="s">
        <v>86</v>
      </c>
      <c r="C28" s="35" t="s">
        <v>87</v>
      </c>
      <c r="D28" s="35">
        <v>25</v>
      </c>
      <c r="E28" s="35">
        <v>12</v>
      </c>
      <c r="Q28" s="42"/>
      <c r="R28" s="47"/>
    </row>
    <row r="29" spans="1:18">
      <c r="A29" s="35">
        <v>7060</v>
      </c>
      <c r="B29" s="35" t="s">
        <v>88</v>
      </c>
      <c r="C29" s="35" t="s">
        <v>89</v>
      </c>
      <c r="D29" s="35">
        <v>25</v>
      </c>
      <c r="E29" s="35">
        <v>12</v>
      </c>
      <c r="Q29" s="42"/>
      <c r="R29" s="47"/>
    </row>
    <row r="30" spans="1:18">
      <c r="A30" s="35">
        <v>7060</v>
      </c>
      <c r="B30" s="35" t="s">
        <v>90</v>
      </c>
      <c r="C30" s="35" t="s">
        <v>91</v>
      </c>
      <c r="D30" s="35">
        <v>25</v>
      </c>
      <c r="E30" s="35">
        <v>12</v>
      </c>
      <c r="Q30" s="42"/>
      <c r="R30" s="47"/>
    </row>
    <row r="31" spans="1:18">
      <c r="A31" s="35">
        <v>7064</v>
      </c>
      <c r="B31" s="35" t="s">
        <v>92</v>
      </c>
      <c r="C31" s="35" t="s">
        <v>93</v>
      </c>
      <c r="D31" s="35">
        <v>25</v>
      </c>
      <c r="E31" s="35">
        <v>12</v>
      </c>
      <c r="Q31" s="42"/>
      <c r="R31" s="47"/>
    </row>
    <row r="32" spans="1:18">
      <c r="A32" s="35">
        <v>7065</v>
      </c>
      <c r="B32" s="35" t="s">
        <v>94</v>
      </c>
      <c r="C32" s="35" t="s">
        <v>95</v>
      </c>
      <c r="D32" s="35">
        <v>25</v>
      </c>
      <c r="E32" s="35">
        <v>12</v>
      </c>
      <c r="Q32" s="42"/>
      <c r="R32" s="47"/>
    </row>
    <row r="33" spans="1:18">
      <c r="A33" s="35">
        <v>7066</v>
      </c>
      <c r="B33" s="35" t="s">
        <v>96</v>
      </c>
      <c r="C33" s="35" t="s">
        <v>97</v>
      </c>
      <c r="D33" s="35">
        <v>25</v>
      </c>
      <c r="E33" s="35">
        <v>12</v>
      </c>
      <c r="Q33" s="42"/>
      <c r="R33" s="47"/>
    </row>
    <row r="34" spans="1:18">
      <c r="A34" s="35">
        <v>7068</v>
      </c>
      <c r="B34" s="35" t="s">
        <v>98</v>
      </c>
      <c r="C34" s="35" t="s">
        <v>99</v>
      </c>
      <c r="D34" s="35">
        <v>25</v>
      </c>
      <c r="E34" s="35">
        <v>12</v>
      </c>
      <c r="Q34" s="42"/>
      <c r="R34" s="47"/>
    </row>
    <row r="35" spans="1:18">
      <c r="A35" s="35">
        <v>7069</v>
      </c>
      <c r="B35" s="35" t="s">
        <v>100</v>
      </c>
      <c r="C35" s="35" t="s">
        <v>101</v>
      </c>
      <c r="D35" s="35">
        <v>25</v>
      </c>
      <c r="E35" s="35">
        <v>12</v>
      </c>
      <c r="Q35" s="42"/>
      <c r="R35" s="47"/>
    </row>
    <row r="36" spans="1:18">
      <c r="A36" s="35">
        <v>7070</v>
      </c>
      <c r="B36" s="35" t="s">
        <v>102</v>
      </c>
      <c r="C36" s="35" t="s">
        <v>103</v>
      </c>
      <c r="D36" s="35">
        <v>25</v>
      </c>
      <c r="E36" s="35">
        <v>12</v>
      </c>
      <c r="Q36" s="42"/>
      <c r="R36" s="47"/>
    </row>
    <row r="37" spans="1:18">
      <c r="A37" s="35">
        <v>7078</v>
      </c>
      <c r="B37" s="35" t="s">
        <v>104</v>
      </c>
      <c r="C37" s="35" t="s">
        <v>105</v>
      </c>
      <c r="D37" s="35">
        <v>25</v>
      </c>
      <c r="E37" s="35">
        <v>12</v>
      </c>
      <c r="Q37" s="42"/>
      <c r="R37" s="47"/>
    </row>
    <row r="38" spans="1:18">
      <c r="A38" s="35">
        <v>7089</v>
      </c>
      <c r="B38" s="35" t="s">
        <v>106</v>
      </c>
      <c r="C38" s="35" t="s">
        <v>107</v>
      </c>
      <c r="D38" s="35">
        <v>25</v>
      </c>
      <c r="E38" s="35">
        <v>12</v>
      </c>
      <c r="Q38" s="42"/>
      <c r="R38" s="47"/>
    </row>
    <row r="39" spans="1:18">
      <c r="A39" s="35">
        <v>7655</v>
      </c>
      <c r="B39" s="35" t="s">
        <v>108</v>
      </c>
      <c r="C39" s="35" t="s">
        <v>109</v>
      </c>
      <c r="D39" s="35">
        <v>25</v>
      </c>
      <c r="E39" s="35">
        <v>12</v>
      </c>
      <c r="Q39" s="42"/>
      <c r="R39" s="47"/>
    </row>
    <row r="40" spans="1:18">
      <c r="A40" s="35">
        <v>91016</v>
      </c>
      <c r="B40" s="35" t="s">
        <v>110</v>
      </c>
      <c r="C40" s="35" t="s">
        <v>111</v>
      </c>
      <c r="D40" s="35">
        <v>25</v>
      </c>
      <c r="E40" s="35">
        <v>12</v>
      </c>
      <c r="Q40" s="42"/>
      <c r="R40" s="47"/>
    </row>
    <row r="41" spans="1:18">
      <c r="A41" s="35">
        <v>910118</v>
      </c>
      <c r="B41" s="35" t="s">
        <v>112</v>
      </c>
      <c r="C41" s="35" t="s">
        <v>113</v>
      </c>
      <c r="D41" s="35">
        <v>25</v>
      </c>
      <c r="E41" s="35">
        <v>12</v>
      </c>
      <c r="Q41" s="42"/>
      <c r="R41" s="47"/>
    </row>
    <row r="42" spans="1:18">
      <c r="A42" s="35">
        <v>910119</v>
      </c>
      <c r="B42" s="35" t="s">
        <v>114</v>
      </c>
      <c r="C42" s="35" t="s">
        <v>115</v>
      </c>
      <c r="D42" s="35">
        <v>25</v>
      </c>
      <c r="E42" s="35">
        <v>12</v>
      </c>
      <c r="Q42" s="42"/>
      <c r="R42" s="47"/>
    </row>
    <row r="43" spans="1:18">
      <c r="A43" s="35">
        <v>910163</v>
      </c>
      <c r="B43" s="35" t="s">
        <v>116</v>
      </c>
      <c r="C43" s="35" t="s">
        <v>117</v>
      </c>
      <c r="D43" s="35">
        <v>25</v>
      </c>
      <c r="E43" s="35">
        <v>12</v>
      </c>
      <c r="Q43" s="42"/>
      <c r="R43" s="47"/>
    </row>
    <row r="44" spans="1:18">
      <c r="Q44" s="42"/>
      <c r="R44" s="47"/>
    </row>
    <row r="45" spans="1:18">
      <c r="Q45" s="42"/>
      <c r="R45" s="47"/>
    </row>
    <row r="46" spans="1:18">
      <c r="Q46" s="42"/>
      <c r="R46" s="47"/>
    </row>
    <row r="47" spans="1:18">
      <c r="Q47" s="42"/>
      <c r="R47" s="47"/>
    </row>
    <row r="48" spans="1:18">
      <c r="Q48" s="42"/>
      <c r="R48" s="47"/>
    </row>
    <row r="49" spans="17:18">
      <c r="Q49" s="42"/>
      <c r="R49" s="47"/>
    </row>
    <row r="50" spans="17:18">
      <c r="Q50" s="42"/>
      <c r="R50" s="47"/>
    </row>
    <row r="51" spans="17:18">
      <c r="Q51" s="42"/>
      <c r="R51" s="47"/>
    </row>
    <row r="52" spans="17:18">
      <c r="Q52" s="42"/>
      <c r="R52" s="47"/>
    </row>
    <row r="53" spans="17:18">
      <c r="Q53" s="42"/>
      <c r="R53" s="47"/>
    </row>
    <row r="54" spans="17:18">
      <c r="Q54" s="42"/>
      <c r="R54" s="47"/>
    </row>
    <row r="55" spans="17:18">
      <c r="Q55" s="42"/>
      <c r="R55" s="47"/>
    </row>
    <row r="56" spans="17:18">
      <c r="Q56" s="42"/>
      <c r="R56" s="47"/>
    </row>
    <row r="57" spans="17:18">
      <c r="Q57" s="42"/>
      <c r="R57" s="47"/>
    </row>
    <row r="58" spans="17:18">
      <c r="Q58" s="42"/>
      <c r="R58" s="47"/>
    </row>
    <row r="59" spans="17:18">
      <c r="Q59" s="42"/>
      <c r="R59" s="47"/>
    </row>
    <row r="60" spans="17:18">
      <c r="Q60" s="42"/>
      <c r="R60" s="47"/>
    </row>
    <row r="61" spans="17:18">
      <c r="Q61" s="42"/>
      <c r="R61" s="47"/>
    </row>
    <row r="62" spans="17:18">
      <c r="Q62" s="42"/>
      <c r="R62" s="47"/>
    </row>
    <row r="63" spans="17:18">
      <c r="Q63" s="42"/>
      <c r="R63" s="47"/>
    </row>
    <row r="64" spans="17:18">
      <c r="Q64" s="42"/>
      <c r="R64" s="47"/>
    </row>
    <row r="65" spans="17:18">
      <c r="Q65" s="42"/>
      <c r="R65" s="47"/>
    </row>
    <row r="66" spans="17:18">
      <c r="Q66" s="42"/>
      <c r="R66" s="47"/>
    </row>
    <row r="67" spans="17:18">
      <c r="Q67" s="42"/>
      <c r="R67" s="47"/>
    </row>
    <row r="68" spans="17:18">
      <c r="Q68" s="42"/>
      <c r="R68" s="47"/>
    </row>
    <row r="69" spans="17:18">
      <c r="Q69" s="42"/>
      <c r="R69" s="47"/>
    </row>
    <row r="70" spans="17:18">
      <c r="Q70" s="42"/>
      <c r="R70" s="47"/>
    </row>
    <row r="71" spans="17:18">
      <c r="Q71" s="42"/>
      <c r="R71" s="47"/>
    </row>
    <row r="72" spans="17:18">
      <c r="Q72" s="42"/>
      <c r="R72" s="47"/>
    </row>
    <row r="73" spans="17:18">
      <c r="Q73" s="42"/>
      <c r="R73" s="47"/>
    </row>
    <row r="74" spans="17:18">
      <c r="Q74" s="42"/>
      <c r="R74" s="47"/>
    </row>
    <row r="75" spans="17:18">
      <c r="Q75" s="42"/>
      <c r="R75" s="47"/>
    </row>
    <row r="76" spans="17:18">
      <c r="Q76" s="42"/>
      <c r="R76" s="47"/>
    </row>
    <row r="77" spans="17:18">
      <c r="Q77" s="42"/>
      <c r="R77" s="47"/>
    </row>
    <row r="78" spans="17:18">
      <c r="Q78" s="42"/>
      <c r="R78" s="47"/>
    </row>
    <row r="79" spans="17:18">
      <c r="Q79" s="42"/>
      <c r="R79" s="47"/>
    </row>
    <row r="80" spans="17:18">
      <c r="Q80" s="42"/>
      <c r="R80" s="47"/>
    </row>
    <row r="81" spans="17:18">
      <c r="Q81" s="42"/>
      <c r="R81" s="47"/>
    </row>
    <row r="82" spans="17:18">
      <c r="Q82" s="42"/>
      <c r="R82" s="47"/>
    </row>
    <row r="83" spans="17:18">
      <c r="Q83" s="42"/>
      <c r="R83" s="47"/>
    </row>
    <row r="84" spans="17:18">
      <c r="Q84" s="42"/>
      <c r="R84" s="47"/>
    </row>
    <row r="85" spans="17:18">
      <c r="Q85" s="42"/>
      <c r="R85" s="47"/>
    </row>
    <row r="86" spans="17:18">
      <c r="Q86" s="42"/>
      <c r="R86" s="47"/>
    </row>
    <row r="87" spans="17:18">
      <c r="Q87" s="42"/>
      <c r="R87" s="47"/>
    </row>
    <row r="88" spans="17:18">
      <c r="Q88" s="42"/>
      <c r="R88" s="47"/>
    </row>
    <row r="89" spans="17:18">
      <c r="Q89" s="42"/>
      <c r="R89" s="47"/>
    </row>
    <row r="90" spans="17:18">
      <c r="Q90" s="42"/>
      <c r="R90" s="47"/>
    </row>
    <row r="91" spans="17:18">
      <c r="Q91" s="42"/>
      <c r="R91" s="47"/>
    </row>
    <row r="92" spans="17:18">
      <c r="Q92" s="42"/>
      <c r="R92" s="47"/>
    </row>
    <row r="93" spans="17:18">
      <c r="Q93" s="42"/>
      <c r="R93" s="47"/>
    </row>
    <row r="94" spans="17:18">
      <c r="Q94" s="42"/>
      <c r="R94" s="47"/>
    </row>
    <row r="95" spans="17:18">
      <c r="Q95" s="42"/>
      <c r="R95" s="47"/>
    </row>
    <row r="96" spans="17:18">
      <c r="Q96" s="42"/>
      <c r="R96" s="47"/>
    </row>
    <row r="97" spans="17:18">
      <c r="Q97" s="42"/>
      <c r="R97" s="47"/>
    </row>
    <row r="98" spans="17:18">
      <c r="Q98" s="42"/>
      <c r="R98" s="47"/>
    </row>
    <row r="99" spans="17:18">
      <c r="Q99" s="42"/>
      <c r="R99" s="47"/>
    </row>
    <row r="100" spans="17:18">
      <c r="Q100" s="42"/>
      <c r="R100" s="47"/>
    </row>
    <row r="101" spans="17:18">
      <c r="Q101" s="42"/>
      <c r="R101" s="47"/>
    </row>
    <row r="102" spans="17:18">
      <c r="Q102" s="42"/>
      <c r="R102" s="47"/>
    </row>
    <row r="103" spans="17:18">
      <c r="Q103" s="42"/>
      <c r="R103" s="47"/>
    </row>
    <row r="104" spans="17:18">
      <c r="Q104" s="42"/>
      <c r="R104" s="47"/>
    </row>
    <row r="105" spans="17:18">
      <c r="Q105" s="42"/>
      <c r="R105" s="47"/>
    </row>
    <row r="106" spans="17:18">
      <c r="Q106" s="42"/>
      <c r="R106" s="47"/>
    </row>
    <row r="107" spans="17:18">
      <c r="Q107" s="42"/>
      <c r="R107" s="47"/>
    </row>
    <row r="108" spans="17:18">
      <c r="Q108" s="42"/>
      <c r="R108" s="47"/>
    </row>
    <row r="109" spans="17:18">
      <c r="Q109" s="42"/>
      <c r="R109" s="47"/>
    </row>
    <row r="110" spans="17:18">
      <c r="Q110" s="42"/>
      <c r="R110" s="47"/>
    </row>
    <row r="111" spans="17:18">
      <c r="Q111" s="42"/>
      <c r="R111" s="47"/>
    </row>
    <row r="112" spans="17:18">
      <c r="Q112" s="42"/>
      <c r="R112" s="47"/>
    </row>
    <row r="113" spans="17:18">
      <c r="Q113" s="42"/>
      <c r="R113" s="47"/>
    </row>
    <row r="114" spans="17:18">
      <c r="Q114" s="42"/>
      <c r="R114" s="47"/>
    </row>
    <row r="115" spans="17:18">
      <c r="Q115" s="42"/>
      <c r="R115" s="47"/>
    </row>
    <row r="116" spans="17:18">
      <c r="Q116" s="42"/>
      <c r="R116" s="47"/>
    </row>
    <row r="117" spans="17:18">
      <c r="Q117" s="42"/>
      <c r="R117" s="47"/>
    </row>
    <row r="118" spans="17:18">
      <c r="Q118" s="42"/>
      <c r="R118" s="47"/>
    </row>
    <row r="119" spans="17:18">
      <c r="Q119" s="42"/>
      <c r="R119" s="47"/>
    </row>
    <row r="120" spans="17:18">
      <c r="Q120" s="42"/>
      <c r="R120" s="47"/>
    </row>
    <row r="121" spans="17:18">
      <c r="Q121" s="42"/>
      <c r="R121" s="47"/>
    </row>
    <row r="122" spans="17:18">
      <c r="Q122" s="42"/>
      <c r="R122" s="47"/>
    </row>
    <row r="123" spans="17:18">
      <c r="Q123" s="42"/>
      <c r="R123" s="47"/>
    </row>
    <row r="124" spans="17:18">
      <c r="Q124" s="42"/>
      <c r="R124" s="47"/>
    </row>
    <row r="125" spans="17:18">
      <c r="Q125" s="42"/>
      <c r="R125" s="47"/>
    </row>
    <row r="126" spans="17:18">
      <c r="Q126" s="42"/>
      <c r="R126" s="47"/>
    </row>
    <row r="127" spans="17:18">
      <c r="Q127" s="42"/>
      <c r="R127" s="47"/>
    </row>
    <row r="128" spans="17:18">
      <c r="Q128" s="42"/>
      <c r="R128" s="47"/>
    </row>
    <row r="129" spans="17:18">
      <c r="Q129" s="42"/>
      <c r="R129" s="47"/>
    </row>
    <row r="130" spans="17:18">
      <c r="Q130" s="42"/>
      <c r="R130" s="47"/>
    </row>
    <row r="131" spans="17:18">
      <c r="Q131" s="42"/>
      <c r="R131" s="47"/>
    </row>
    <row r="132" spans="17:18">
      <c r="Q132" s="42"/>
      <c r="R132" s="47"/>
    </row>
    <row r="133" spans="17:18">
      <c r="Q133" s="42"/>
      <c r="R133" s="47"/>
    </row>
    <row r="134" spans="17:18">
      <c r="Q134" s="42"/>
      <c r="R134" s="47"/>
    </row>
    <row r="135" spans="17:18">
      <c r="Q135" s="42"/>
      <c r="R135" s="47"/>
    </row>
    <row r="136" spans="17:18">
      <c r="Q136" s="42"/>
      <c r="R136" s="47"/>
    </row>
    <row r="137" spans="17:18">
      <c r="Q137" s="42"/>
      <c r="R137" s="47"/>
    </row>
    <row r="138" spans="17:18">
      <c r="Q138" s="42"/>
      <c r="R138" s="47"/>
    </row>
    <row r="139" spans="17:18">
      <c r="Q139" s="42"/>
      <c r="R139" s="47"/>
    </row>
    <row r="140" spans="17:18">
      <c r="Q140" s="42"/>
      <c r="R140" s="47"/>
    </row>
    <row r="141" spans="17:18">
      <c r="Q141" s="42"/>
      <c r="R141" s="47"/>
    </row>
    <row r="142" spans="17:18">
      <c r="Q142" s="42"/>
      <c r="R142" s="47"/>
    </row>
    <row r="143" spans="17:18">
      <c r="Q143" s="42"/>
      <c r="R143" s="47"/>
    </row>
    <row r="144" spans="17:18">
      <c r="Q144" s="42"/>
      <c r="R144" s="47"/>
    </row>
    <row r="145" spans="17:18">
      <c r="Q145" s="42"/>
      <c r="R145" s="47"/>
    </row>
    <row r="146" spans="17:18">
      <c r="Q146" s="42"/>
      <c r="R146" s="47"/>
    </row>
    <row r="147" spans="17:18">
      <c r="Q147" s="42"/>
      <c r="R147" s="47"/>
    </row>
    <row r="148" spans="17:18">
      <c r="Q148" s="42"/>
      <c r="R148" s="47"/>
    </row>
    <row r="149" spans="17:18">
      <c r="Q149" s="42"/>
      <c r="R149" s="47"/>
    </row>
    <row r="150" spans="17:18">
      <c r="Q150" s="42"/>
      <c r="R150" s="47"/>
    </row>
    <row r="151" spans="17:18">
      <c r="Q151" s="42"/>
    </row>
    <row r="152" spans="17:18">
      <c r="Q152" s="42"/>
    </row>
    <row r="153" spans="17:18">
      <c r="Q153" s="42"/>
    </row>
    <row r="154" spans="17:18">
      <c r="Q154" s="42"/>
    </row>
    <row r="155" spans="17:18">
      <c r="Q155" s="42"/>
    </row>
    <row r="156" spans="17:18">
      <c r="Q156" s="42"/>
    </row>
    <row r="157" spans="17:18">
      <c r="Q157" s="42"/>
    </row>
    <row r="158" spans="17:18">
      <c r="Q158" s="42"/>
    </row>
    <row r="159" spans="17:18">
      <c r="Q159" s="42"/>
    </row>
    <row r="160" spans="17:18">
      <c r="Q160" s="42"/>
    </row>
    <row r="161" spans="17:17">
      <c r="Q161" s="42"/>
    </row>
    <row r="162" spans="17:17">
      <c r="Q162" s="42"/>
    </row>
    <row r="163" spans="17:17">
      <c r="Q163" s="42"/>
    </row>
    <row r="164" spans="17:17">
      <c r="Q164" s="42"/>
    </row>
    <row r="165" spans="17:17">
      <c r="Q165" s="42"/>
    </row>
    <row r="166" spans="17:17">
      <c r="Q166" s="42"/>
    </row>
    <row r="167" spans="17:17">
      <c r="Q167" s="42"/>
    </row>
    <row r="168" spans="17:17">
      <c r="Q168" s="42"/>
    </row>
    <row r="169" spans="17:17">
      <c r="Q169" s="42"/>
    </row>
    <row r="170" spans="17:17">
      <c r="Q170" s="42"/>
    </row>
    <row r="171" spans="17:17">
      <c r="Q171" s="42"/>
    </row>
    <row r="172" spans="17:17">
      <c r="Q172" s="42"/>
    </row>
    <row r="173" spans="17:17">
      <c r="Q173" s="42"/>
    </row>
    <row r="174" spans="17:17">
      <c r="Q174" s="42"/>
    </row>
    <row r="175" spans="17:17">
      <c r="Q175" s="42"/>
    </row>
    <row r="176" spans="17:17">
      <c r="Q176" s="42"/>
    </row>
    <row r="177" spans="17:17">
      <c r="Q177" s="42"/>
    </row>
    <row r="178" spans="17:17">
      <c r="Q178" s="42"/>
    </row>
    <row r="179" spans="17:17">
      <c r="Q179" s="42"/>
    </row>
    <row r="180" spans="17:17">
      <c r="Q180" s="42"/>
    </row>
    <row r="181" spans="17:17">
      <c r="Q181" s="42"/>
    </row>
    <row r="182" spans="17:17">
      <c r="Q182" s="42"/>
    </row>
    <row r="183" spans="17:17">
      <c r="Q183" s="42"/>
    </row>
    <row r="184" spans="17:17">
      <c r="Q184" s="42"/>
    </row>
    <row r="185" spans="17:17">
      <c r="Q185" s="42"/>
    </row>
    <row r="186" spans="17:17">
      <c r="Q186" s="42"/>
    </row>
    <row r="187" spans="17:17">
      <c r="Q187" s="42"/>
    </row>
    <row r="188" spans="17:17">
      <c r="Q188" s="42"/>
    </row>
    <row r="189" spans="17:17">
      <c r="Q189" s="42"/>
    </row>
    <row r="190" spans="17:17">
      <c r="Q190" s="42"/>
    </row>
    <row r="191" spans="17:17">
      <c r="Q191" s="42"/>
    </row>
    <row r="192" spans="17:17">
      <c r="Q192" s="42"/>
    </row>
    <row r="193" spans="17:17">
      <c r="Q193" s="42"/>
    </row>
    <row r="194" spans="17:17">
      <c r="Q194" s="42"/>
    </row>
    <row r="195" spans="17:17">
      <c r="Q195" s="42"/>
    </row>
    <row r="196" spans="17:17">
      <c r="Q196" s="42"/>
    </row>
    <row r="197" spans="17:17">
      <c r="Q197" s="42"/>
    </row>
    <row r="198" spans="17:17">
      <c r="Q198" s="42"/>
    </row>
    <row r="199" spans="17:17">
      <c r="Q199" s="42"/>
    </row>
    <row r="200" spans="17:17">
      <c r="Q200" s="42"/>
    </row>
    <row r="201" spans="17:17">
      <c r="Q201" s="42"/>
    </row>
    <row r="202" spans="17:17">
      <c r="Q202" s="42"/>
    </row>
    <row r="203" spans="17:17">
      <c r="Q203" s="42"/>
    </row>
    <row r="204" spans="17:17">
      <c r="Q204" s="42"/>
    </row>
    <row r="205" spans="17:17">
      <c r="Q205" s="42"/>
    </row>
    <row r="206" spans="17:17">
      <c r="Q206" s="42"/>
    </row>
    <row r="207" spans="17:17">
      <c r="Q207" s="42"/>
    </row>
    <row r="208" spans="17:17">
      <c r="Q208" s="42"/>
    </row>
    <row r="209" spans="17:17">
      <c r="Q209" s="42"/>
    </row>
    <row r="210" spans="17:17">
      <c r="Q210" s="42"/>
    </row>
    <row r="211" spans="17:17">
      <c r="Q211" s="42"/>
    </row>
    <row r="212" spans="17:17">
      <c r="Q212" s="42"/>
    </row>
    <row r="213" spans="17:17">
      <c r="Q213" s="42"/>
    </row>
    <row r="214" spans="17:17">
      <c r="Q214" s="42"/>
    </row>
    <row r="215" spans="17:17">
      <c r="Q215" s="42"/>
    </row>
    <row r="216" spans="17:17">
      <c r="Q216" s="42"/>
    </row>
    <row r="217" spans="17:17">
      <c r="Q217" s="42"/>
    </row>
    <row r="218" spans="17:17">
      <c r="Q218" s="42"/>
    </row>
    <row r="219" spans="17:17">
      <c r="Q219" s="42"/>
    </row>
    <row r="220" spans="17:17">
      <c r="Q220" s="42"/>
    </row>
    <row r="221" spans="17:17">
      <c r="Q221" s="42"/>
    </row>
    <row r="222" spans="17:17">
      <c r="Q222" s="42"/>
    </row>
    <row r="223" spans="17:17">
      <c r="Q223" s="42"/>
    </row>
    <row r="224" spans="17:17">
      <c r="Q224" s="42"/>
    </row>
    <row r="225" spans="17:17">
      <c r="Q225" s="42"/>
    </row>
    <row r="226" spans="17:17">
      <c r="Q226" s="42"/>
    </row>
    <row r="227" spans="17:17">
      <c r="Q227" s="42"/>
    </row>
    <row r="228" spans="17:17">
      <c r="Q228" s="42"/>
    </row>
    <row r="229" spans="17:17">
      <c r="Q229" s="42"/>
    </row>
    <row r="230" spans="17:17">
      <c r="Q230" s="42"/>
    </row>
    <row r="231" spans="17:17">
      <c r="Q231" s="42"/>
    </row>
    <row r="232" spans="17:17">
      <c r="Q232" s="42"/>
    </row>
    <row r="233" spans="17:17">
      <c r="Q233" s="42"/>
    </row>
    <row r="234" spans="17:17">
      <c r="Q234" s="42"/>
    </row>
    <row r="235" spans="17:17">
      <c r="Q235" s="42"/>
    </row>
    <row r="236" spans="17:17">
      <c r="Q236" s="42"/>
    </row>
    <row r="237" spans="17:17">
      <c r="Q237" s="42"/>
    </row>
    <row r="238" spans="17:17">
      <c r="Q238" s="42"/>
    </row>
    <row r="239" spans="17:17">
      <c r="Q239" s="42"/>
    </row>
    <row r="240" spans="17:17">
      <c r="Q240" s="42"/>
    </row>
    <row r="241" spans="17:17">
      <c r="Q241" s="42"/>
    </row>
    <row r="242" spans="17:17">
      <c r="Q242" s="42"/>
    </row>
    <row r="243" spans="17:17">
      <c r="Q243" s="42"/>
    </row>
    <row r="244" spans="17:17">
      <c r="Q244" s="42"/>
    </row>
    <row r="245" spans="17:17">
      <c r="Q245" s="42"/>
    </row>
    <row r="246" spans="17:17">
      <c r="Q246" s="42"/>
    </row>
    <row r="247" spans="17:17">
      <c r="Q247" s="42"/>
    </row>
    <row r="248" spans="17:17">
      <c r="Q248" s="42"/>
    </row>
    <row r="249" spans="17:17">
      <c r="Q249" s="42"/>
    </row>
    <row r="250" spans="17:17">
      <c r="Q250" s="42"/>
    </row>
    <row r="251" spans="17:17">
      <c r="Q251" s="42"/>
    </row>
    <row r="252" spans="17:17">
      <c r="Q252" s="42"/>
    </row>
    <row r="253" spans="17:17">
      <c r="Q253" s="42"/>
    </row>
    <row r="254" spans="17:17">
      <c r="Q254" s="42"/>
    </row>
    <row r="255" spans="17:17">
      <c r="Q255" s="42"/>
    </row>
    <row r="256" spans="17:17">
      <c r="Q256" s="42"/>
    </row>
    <row r="257" spans="17:17">
      <c r="Q257" s="42"/>
    </row>
    <row r="258" spans="17:17">
      <c r="Q258" s="42"/>
    </row>
    <row r="259" spans="17:17">
      <c r="Q259" s="42"/>
    </row>
    <row r="260" spans="17:17">
      <c r="Q260" s="42"/>
    </row>
    <row r="261" spans="17:17">
      <c r="Q261" s="42"/>
    </row>
    <row r="262" spans="17:17">
      <c r="Q262" s="42"/>
    </row>
    <row r="263" spans="17:17">
      <c r="Q263" s="42"/>
    </row>
    <row r="264" spans="17:17">
      <c r="Q264" s="42"/>
    </row>
    <row r="265" spans="17:17">
      <c r="Q265" s="42"/>
    </row>
    <row r="266" spans="17:17">
      <c r="Q266" s="42"/>
    </row>
    <row r="267" spans="17:17">
      <c r="Q267" s="42"/>
    </row>
    <row r="268" spans="17:17">
      <c r="Q268" s="42"/>
    </row>
    <row r="269" spans="17:17">
      <c r="Q269" s="42"/>
    </row>
    <row r="270" spans="17:17">
      <c r="Q270" s="42"/>
    </row>
    <row r="271" spans="17:17">
      <c r="Q271" s="42"/>
    </row>
    <row r="272" spans="17:17">
      <c r="Q272" s="42"/>
    </row>
    <row r="273" spans="17:17">
      <c r="Q273" s="42"/>
    </row>
    <row r="274" spans="17:17">
      <c r="Q274" s="42"/>
    </row>
    <row r="275" spans="17:17">
      <c r="Q275" s="42"/>
    </row>
    <row r="276" spans="17:17">
      <c r="Q276" s="42"/>
    </row>
    <row r="277" spans="17:17">
      <c r="Q277" s="42"/>
    </row>
    <row r="278" spans="17:17">
      <c r="Q278" s="42"/>
    </row>
    <row r="279" spans="17:17">
      <c r="Q279" s="42"/>
    </row>
    <row r="280" spans="17:17">
      <c r="Q280" s="42"/>
    </row>
    <row r="281" spans="17:17">
      <c r="Q281" s="42"/>
    </row>
    <row r="282" spans="17:17">
      <c r="Q282" s="42"/>
    </row>
    <row r="283" spans="17:17">
      <c r="Q283" s="42"/>
    </row>
    <row r="284" spans="17:17">
      <c r="Q284" s="42"/>
    </row>
    <row r="285" spans="17:17">
      <c r="Q285" s="42"/>
    </row>
    <row r="286" spans="17:17">
      <c r="Q286" s="42"/>
    </row>
    <row r="287" spans="17:17">
      <c r="Q287" s="42"/>
    </row>
    <row r="288" spans="17:17">
      <c r="Q288" s="42"/>
    </row>
    <row r="289" spans="17:17">
      <c r="Q289" s="42"/>
    </row>
    <row r="290" spans="17:17">
      <c r="Q290" s="42"/>
    </row>
    <row r="291" spans="17:17">
      <c r="Q291" s="42"/>
    </row>
    <row r="292" spans="17:17">
      <c r="Q292" s="42"/>
    </row>
    <row r="293" spans="17:17">
      <c r="Q293" s="42"/>
    </row>
    <row r="294" spans="17:17">
      <c r="Q294" s="42"/>
    </row>
    <row r="295" spans="17:17">
      <c r="Q295" s="42"/>
    </row>
    <row r="296" spans="17:17">
      <c r="Q296" s="42"/>
    </row>
    <row r="297" spans="17:17">
      <c r="Q297" s="42"/>
    </row>
    <row r="298" spans="17:17">
      <c r="Q298" s="42"/>
    </row>
    <row r="299" spans="17:17">
      <c r="Q299" s="42"/>
    </row>
    <row r="300" spans="17:17">
      <c r="Q300" s="42"/>
    </row>
    <row r="301" spans="17:17">
      <c r="Q301" s="42"/>
    </row>
    <row r="302" spans="17:17">
      <c r="Q302" s="42"/>
    </row>
    <row r="303" spans="17:17">
      <c r="Q303" s="42"/>
    </row>
    <row r="304" spans="17:17">
      <c r="Q304" s="42"/>
    </row>
    <row r="305" spans="17:17">
      <c r="Q305" s="42"/>
    </row>
    <row r="306" spans="17:17">
      <c r="Q306" s="42"/>
    </row>
    <row r="307" spans="17:17">
      <c r="Q307" s="42"/>
    </row>
    <row r="308" spans="17:17">
      <c r="Q308" s="42"/>
    </row>
    <row r="309" spans="17:17">
      <c r="Q309" s="42"/>
    </row>
    <row r="310" spans="17:17">
      <c r="Q310" s="42"/>
    </row>
    <row r="311" spans="17:17">
      <c r="Q311" s="42"/>
    </row>
    <row r="312" spans="17:17">
      <c r="Q312" s="42"/>
    </row>
    <row r="313" spans="17:17">
      <c r="Q313" s="42"/>
    </row>
    <row r="314" spans="17:17">
      <c r="Q314" s="42"/>
    </row>
    <row r="315" spans="17:17">
      <c r="Q315" s="42"/>
    </row>
    <row r="316" spans="17:17">
      <c r="Q316" s="42"/>
    </row>
    <row r="317" spans="17:17">
      <c r="Q317" s="42"/>
    </row>
    <row r="318" spans="17:17">
      <c r="Q318" s="42"/>
    </row>
    <row r="319" spans="17:17">
      <c r="Q319" s="42"/>
    </row>
    <row r="320" spans="17:17">
      <c r="Q320" s="42"/>
    </row>
    <row r="321" spans="17:17">
      <c r="Q321" s="42"/>
    </row>
    <row r="322" spans="17:17">
      <c r="Q322" s="42"/>
    </row>
    <row r="323" spans="17:17">
      <c r="Q323" s="42"/>
    </row>
    <row r="324" spans="17:17">
      <c r="Q324" s="42"/>
    </row>
    <row r="325" spans="17:17">
      <c r="Q325" s="42"/>
    </row>
    <row r="326" spans="17:17">
      <c r="Q326" s="42"/>
    </row>
    <row r="327" spans="17:17">
      <c r="Q327" s="42"/>
    </row>
    <row r="328" spans="17:17">
      <c r="Q328" s="42"/>
    </row>
    <row r="329" spans="17:17">
      <c r="Q329" s="42"/>
    </row>
    <row r="330" spans="17:17">
      <c r="Q330" s="42"/>
    </row>
    <row r="331" spans="17:17">
      <c r="Q331" s="42"/>
    </row>
    <row r="332" spans="17:17">
      <c r="Q332" s="42"/>
    </row>
    <row r="333" spans="17:17">
      <c r="Q333" s="42"/>
    </row>
    <row r="334" spans="17:17">
      <c r="Q334" s="42"/>
    </row>
    <row r="335" spans="17:17">
      <c r="Q335" s="42"/>
    </row>
    <row r="336" spans="17:17">
      <c r="Q336" s="42"/>
    </row>
    <row r="337" spans="17:17">
      <c r="Q337" s="42"/>
    </row>
    <row r="338" spans="17:17">
      <c r="Q338" s="42"/>
    </row>
    <row r="339" spans="17:17">
      <c r="Q339" s="42"/>
    </row>
    <row r="340" spans="17:17">
      <c r="Q340" s="42"/>
    </row>
    <row r="341" spans="17:17">
      <c r="Q341" s="42"/>
    </row>
    <row r="342" spans="17:17">
      <c r="Q342" s="42"/>
    </row>
    <row r="343" spans="17:17">
      <c r="Q343" s="42"/>
    </row>
    <row r="344" spans="17:17">
      <c r="Q344" s="42"/>
    </row>
    <row r="345" spans="17:17">
      <c r="Q345" s="42"/>
    </row>
    <row r="346" spans="17:17">
      <c r="Q346" s="42"/>
    </row>
    <row r="347" spans="17:17">
      <c r="Q347" s="42"/>
    </row>
    <row r="348" spans="17:17">
      <c r="Q348" s="42"/>
    </row>
    <row r="349" spans="17:17">
      <c r="Q349" s="42"/>
    </row>
    <row r="350" spans="17:17">
      <c r="Q350" s="42"/>
    </row>
    <row r="351" spans="17:17">
      <c r="Q351" s="42"/>
    </row>
    <row r="352" spans="17:17">
      <c r="Q352" s="42"/>
    </row>
    <row r="353" spans="17:17">
      <c r="Q353" s="42"/>
    </row>
    <row r="354" spans="17:17">
      <c r="Q354" s="42"/>
    </row>
    <row r="355" spans="17:17">
      <c r="Q355" s="42"/>
    </row>
    <row r="356" spans="17:17">
      <c r="Q356" s="42"/>
    </row>
    <row r="357" spans="17:17">
      <c r="Q357" s="42"/>
    </row>
    <row r="358" spans="17:17">
      <c r="Q358" s="42"/>
    </row>
    <row r="359" spans="17:17">
      <c r="Q359" s="42"/>
    </row>
    <row r="360" spans="17:17">
      <c r="Q360" s="42"/>
    </row>
    <row r="361" spans="17:17">
      <c r="Q361" s="42"/>
    </row>
    <row r="362" spans="17:17">
      <c r="Q362" s="42"/>
    </row>
    <row r="363" spans="17:17">
      <c r="Q363" s="42"/>
    </row>
    <row r="364" spans="17:17">
      <c r="Q364" s="42"/>
    </row>
    <row r="365" spans="17:17">
      <c r="Q365" s="42"/>
    </row>
  </sheetData>
  <conditionalFormatting sqref="Q1:Q365">
    <cfRule type="timePeriod" dxfId="11" priority="4" timePeriod="today">
      <formula>FLOOR(Q1,1)=TODAY()</formula>
    </cfRule>
  </conditionalFormatting>
  <conditionalFormatting sqref="Q29:Q149">
    <cfRule type="expression" dxfId="10" priority="5">
      <formula>WEEKDAY($A229,2)=1</formula>
    </cfRule>
    <cfRule type="expression" dxfId="9" priority="6">
      <formula>WEEKDAY($A229,2)&gt;6</formula>
    </cfRule>
  </conditionalFormatting>
  <conditionalFormatting sqref="O9">
    <cfRule type="cellIs" dxfId="8" priority="3" operator="between">
      <formula>0.5</formula>
      <formula>1</formula>
    </cfRule>
  </conditionalFormatting>
  <conditionalFormatting sqref="O9">
    <cfRule type="cellIs" dxfId="7" priority="2" operator="equal">
      <formula>"F"</formula>
    </cfRule>
  </conditionalFormatting>
  <conditionalFormatting sqref="O3">
    <cfRule type="cellIs" dxfId="6" priority="1" operator="between">
      <formula>0.5</formula>
      <formula>1</formula>
    </cfRule>
  </conditionalFormatting>
  <dataValidations count="1">
    <dataValidation type="list" allowBlank="1" showInputMessage="1" showErrorMessage="1" sqref="A1" xr:uid="{60B0B478-CCC4-447F-BA2B-C3325AAF8331}">
      <formula1>$Q$1:$Q$12</formula1>
    </dataValidation>
  </dataValidations>
  <pageMargins left="0.7" right="0.7" top="0.75" bottom="0.75" header="0.3" footer="0.3"/>
  <pageSetup paperSize="9" orientation="portrait" verticalDpi="0" r:id="rId1"/>
  <legacy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85DEAA-01C5-4B78-B3E9-72B1A77E6876}">
  <sheetPr codeName="Feuil1"/>
  <dimension ref="A1:CZ28"/>
  <sheetViews>
    <sheetView showGridLine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Q14" sqref="Q14"/>
    </sheetView>
  </sheetViews>
  <sheetFormatPr baseColWidth="10" defaultRowHeight="1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104" s="81" customFormat="1" ht="29.1" customHeight="1">
      <c r="A1" s="15" t="s">
        <v>3</v>
      </c>
      <c r="B1" s="16" t="s">
        <v>4</v>
      </c>
      <c r="C1" s="80" t="s">
        <v>115</v>
      </c>
      <c r="D1" s="80" t="s">
        <v>75</v>
      </c>
      <c r="E1" s="80" t="s">
        <v>101</v>
      </c>
      <c r="F1" s="80" t="s">
        <v>81</v>
      </c>
      <c r="G1" s="80" t="s">
        <v>113</v>
      </c>
      <c r="H1" s="80" t="s">
        <v>89</v>
      </c>
      <c r="I1" s="80" t="s">
        <v>87</v>
      </c>
      <c r="J1" s="80" t="s">
        <v>97</v>
      </c>
      <c r="K1" s="80" t="s">
        <v>69</v>
      </c>
      <c r="L1" s="80" t="s">
        <v>99</v>
      </c>
      <c r="M1" s="80" t="s">
        <v>103</v>
      </c>
      <c r="N1" s="80" t="s">
        <v>95</v>
      </c>
      <c r="O1" s="80" t="s">
        <v>117</v>
      </c>
      <c r="P1" s="80" t="s">
        <v>111</v>
      </c>
      <c r="Q1" s="80" t="s">
        <v>73</v>
      </c>
      <c r="R1" s="80" t="s">
        <v>79</v>
      </c>
      <c r="S1" s="80" t="s">
        <v>63</v>
      </c>
      <c r="T1" s="80" t="s">
        <v>105</v>
      </c>
      <c r="U1" s="80" t="s">
        <v>93</v>
      </c>
      <c r="V1" s="80" t="s">
        <v>85</v>
      </c>
      <c r="W1" s="80" t="s">
        <v>59</v>
      </c>
      <c r="X1" s="80" t="s">
        <v>61</v>
      </c>
      <c r="Y1" s="80" t="s">
        <v>67</v>
      </c>
      <c r="Z1" s="80" t="s">
        <v>107</v>
      </c>
      <c r="AA1" s="80" t="s">
        <v>77</v>
      </c>
      <c r="AB1" s="80" t="s">
        <v>65</v>
      </c>
      <c r="AC1" s="80" t="s">
        <v>83</v>
      </c>
      <c r="AD1" s="80" t="s">
        <v>71</v>
      </c>
      <c r="AE1" s="80" t="s">
        <v>91</v>
      </c>
      <c r="AF1" s="80" t="s">
        <v>109</v>
      </c>
    </row>
    <row r="2" spans="1:104">
      <c r="A2" s="12" t="s">
        <v>119</v>
      </c>
      <c r="B2" s="71" t="s">
        <v>8</v>
      </c>
      <c r="C2" s="78">
        <f>SUMIFS(BD!$G:$G,BD!$C:$C,recap!C$1,BD!$H:$H,recap!$B2)</f>
        <v>0</v>
      </c>
      <c r="D2" s="78">
        <f>SUMIFS(BD!$G:$G,BD!$C:$C,recap!D$1,BD!$H:$H,recap!$B2)</f>
        <v>0</v>
      </c>
      <c r="E2" s="79">
        <f>SUMIFS(BD!$G:$G,BD!$C:$C,recap!E$1,BD!$H:$H,recap!$B2)</f>
        <v>0</v>
      </c>
      <c r="F2" s="78">
        <f>SUMIFS(BD!$G:$G,BD!$C:$C,recap!F$1,BD!$H:$H,recap!$B2)</f>
        <v>0</v>
      </c>
      <c r="G2" s="78">
        <f>SUMIFS(BD!$G:$G,BD!$C:$C,recap!G$1,BD!$H:$H,recap!$B2)</f>
        <v>0</v>
      </c>
      <c r="H2" s="78">
        <f>SUMIFS(BD!$G:$G,BD!$C:$C,recap!H$1,BD!$H:$H,recap!$B2)</f>
        <v>0</v>
      </c>
      <c r="I2" s="78">
        <f>SUMIFS(BD!$G:$G,BD!$C:$C,recap!I$1,BD!$H:$H,recap!$B2)</f>
        <v>12</v>
      </c>
      <c r="J2" s="78">
        <f>SUMIFS(BD!$G:$G,BD!$C:$C,recap!J$1,BD!$H:$H,recap!$B2)</f>
        <v>21</v>
      </c>
      <c r="K2" s="78">
        <f>SUMIFS(BD!$G:$G,BD!$C:$C,recap!K$1,BD!$H:$H,recap!$B2)</f>
        <v>15.5</v>
      </c>
      <c r="L2" s="78">
        <f>SUMIFS(BD!$G:$G,BD!$C:$C,recap!L$1,BD!$H:$H,recap!$B2)</f>
        <v>0</v>
      </c>
      <c r="M2" s="78">
        <f>SUMIFS(BD!$G:$G,BD!$C:$C,recap!M$1,BD!$H:$H,recap!$B2)</f>
        <v>7</v>
      </c>
      <c r="N2" s="78">
        <f>SUMIFS(BD!$G:$G,BD!$C:$C,recap!N$1,BD!$H:$H,recap!$B2)</f>
        <v>0</v>
      </c>
      <c r="O2" s="78">
        <f>SUMIFS(BD!$G:$G,BD!$C:$C,recap!O$1,BD!$H:$H,recap!$B2)</f>
        <v>15.5</v>
      </c>
      <c r="P2" s="78">
        <f>SUMIFS(BD!$G:$G,BD!$C:$C,recap!P$1,BD!$H:$H,recap!$B2)</f>
        <v>13</v>
      </c>
      <c r="Q2" s="78">
        <f>SUMIFS(BD!$G:$G,BD!$C:$C,recap!Q$1,BD!$H:$H,recap!$B2)</f>
        <v>9</v>
      </c>
      <c r="R2" s="78">
        <f>SUMIFS(BD!$G:$G,BD!$C:$C,recap!R$1,BD!$H:$H,recap!$B2)</f>
        <v>4</v>
      </c>
      <c r="S2" s="78">
        <f>SUMIFS(BD!$G:$G,BD!$C:$C,recap!S$1,BD!$H:$H,recap!$B2)</f>
        <v>4</v>
      </c>
      <c r="T2" s="78">
        <f>SUMIFS(BD!$G:$G,BD!$C:$C,recap!T$1,BD!$H:$H,recap!$B2)</f>
        <v>0</v>
      </c>
      <c r="U2" s="78">
        <f>SUMIFS(BD!$G:$G,BD!$C:$C,recap!U$1,BD!$H:$H,recap!$B2)</f>
        <v>8</v>
      </c>
      <c r="V2" s="78">
        <f>SUMIFS(BD!$G:$G,BD!$C:$C,recap!V$1,BD!$H:$H,recap!$B2)</f>
        <v>12.5</v>
      </c>
      <c r="W2" s="78">
        <f>SUMIFS(BD!$G:$G,BD!$C:$C,recap!W$1,BD!$H:$H,recap!$B2)</f>
        <v>10</v>
      </c>
      <c r="X2" s="78">
        <f>SUMIFS(BD!$G:$G,BD!$C:$C,recap!X$1,BD!$H:$H,recap!$B2)</f>
        <v>0</v>
      </c>
      <c r="Y2" s="78">
        <f>SUMIFS(BD!$G:$G,BD!$C:$C,recap!Y$1,BD!$H:$H,recap!$B2)</f>
        <v>0</v>
      </c>
      <c r="Z2" s="78">
        <f>SUMIFS(BD!$G:$G,BD!$C:$C,recap!Z$1,BD!$H:$H,recap!$B2)</f>
        <v>0</v>
      </c>
      <c r="AA2" s="78">
        <f>SUMIFS(BD!$G:$G,BD!$C:$C,recap!AA$1,BD!$H:$H,recap!$B2)</f>
        <v>0</v>
      </c>
      <c r="AB2" s="78">
        <f>SUMIFS(BD!$G:$G,BD!$C:$C,recap!AB$1,BD!$H:$H,recap!$B2)</f>
        <v>10</v>
      </c>
      <c r="AC2" s="78">
        <f>SUMIFS(BD!$G:$G,BD!$C:$C,recap!AC$1,BD!$H:$H,recap!$B2)</f>
        <v>6</v>
      </c>
      <c r="AD2" s="78">
        <f>SUMIFS(BD!$G:$G,BD!$C:$C,recap!AD$1,BD!$H:$H,recap!$B2)</f>
        <v>0</v>
      </c>
      <c r="AE2" s="78">
        <f>SUMIFS(BD!$G:$G,BD!$C:$C,recap!AE$1,BD!$H:$H,recap!$B2)</f>
        <v>0</v>
      </c>
      <c r="AF2" s="78">
        <f>SUMIFS(BD!$G:$G,BD!$C:$C,recap!AF$1,BD!$H:$H,recap!$B2)</f>
        <v>0</v>
      </c>
      <c r="AG2" s="72"/>
      <c r="AH2" s="72"/>
      <c r="AI2" s="72"/>
      <c r="AJ2" s="72"/>
      <c r="AK2" s="72"/>
      <c r="AL2" s="72"/>
      <c r="AM2" s="72"/>
      <c r="AN2" s="72"/>
      <c r="AO2" s="72"/>
      <c r="AP2" s="72"/>
      <c r="AQ2" s="72"/>
      <c r="AR2" s="72"/>
      <c r="AS2" s="72"/>
      <c r="AT2" s="72"/>
      <c r="AU2" s="72"/>
      <c r="AV2" s="72"/>
      <c r="AW2" s="72"/>
      <c r="AX2" s="72"/>
      <c r="AY2" s="72"/>
      <c r="AZ2" s="72"/>
      <c r="BA2" s="72"/>
      <c r="BB2" s="72"/>
      <c r="BC2" s="72"/>
      <c r="BD2" s="72"/>
      <c r="BE2" s="72"/>
      <c r="BF2" s="72"/>
      <c r="BG2" s="72"/>
      <c r="BH2" s="72"/>
      <c r="BI2" s="72"/>
      <c r="BJ2" s="72"/>
      <c r="BK2" s="72"/>
      <c r="BL2" s="72"/>
      <c r="BM2" s="72"/>
      <c r="BN2" s="72"/>
      <c r="BO2" s="72"/>
      <c r="BP2" s="72"/>
      <c r="BQ2" s="72"/>
      <c r="BR2" s="72"/>
      <c r="BS2" s="72"/>
      <c r="BT2" s="72"/>
      <c r="BU2" s="72"/>
      <c r="BV2" s="72"/>
      <c r="BW2" s="72"/>
      <c r="BX2" s="72"/>
      <c r="BY2" s="72"/>
      <c r="BZ2" s="72"/>
      <c r="CA2" s="72"/>
      <c r="CB2" s="72"/>
      <c r="CC2" s="72"/>
      <c r="CD2" s="72"/>
      <c r="CE2" s="72"/>
      <c r="CF2" s="72"/>
      <c r="CG2" s="72"/>
      <c r="CH2" s="72"/>
      <c r="CI2" s="72"/>
      <c r="CJ2" s="72"/>
      <c r="CK2" s="72"/>
      <c r="CL2" s="72"/>
      <c r="CM2" s="72"/>
      <c r="CN2" s="72"/>
      <c r="CO2" s="72"/>
      <c r="CP2" s="72"/>
      <c r="CQ2" s="72"/>
      <c r="CR2" s="72"/>
      <c r="CS2" s="72"/>
      <c r="CT2" s="72"/>
      <c r="CU2" s="72"/>
      <c r="CV2" s="72"/>
      <c r="CW2" s="72"/>
      <c r="CX2" s="72"/>
      <c r="CY2" s="72"/>
      <c r="CZ2" s="72"/>
    </row>
    <row r="3" spans="1:104">
      <c r="A3" s="12" t="s">
        <v>12</v>
      </c>
      <c r="B3" s="68" t="s">
        <v>12</v>
      </c>
      <c r="C3" s="78">
        <f>SUMIFS(BD!$G:$G,BD!$C:$C,recap!C$1,BD!$H:$H,recap!$B3)</f>
        <v>0</v>
      </c>
      <c r="D3" s="78">
        <f>SUMIFS(BD!$G:$G,BD!$C:$C,recap!D$1,BD!$H:$H,recap!$B3)</f>
        <v>0</v>
      </c>
      <c r="E3" s="79">
        <f>SUMIFS(BD!$G:$G,BD!$C:$C,recap!E$1,BD!$H:$H,recap!$B3)</f>
        <v>0</v>
      </c>
      <c r="F3" s="78">
        <f>SUMIFS(BD!$G:$G,BD!$C:$C,recap!F$1,BD!$H:$H,recap!$B3)</f>
        <v>0</v>
      </c>
      <c r="G3" s="78">
        <f>SUMIFS(BD!$G:$G,BD!$C:$C,recap!G$1,BD!$H:$H,recap!$B3)</f>
        <v>0</v>
      </c>
      <c r="H3" s="78">
        <f>SUMIFS(BD!$G:$G,BD!$C:$C,recap!H$1,BD!$H:$H,recap!$B3)</f>
        <v>0</v>
      </c>
      <c r="I3" s="78">
        <f>SUMIFS(BD!$G:$G,BD!$C:$C,recap!I$1,BD!$H:$H,recap!$B3)</f>
        <v>4.5</v>
      </c>
      <c r="J3" s="78">
        <f>SUMIFS(BD!$G:$G,BD!$C:$C,recap!J$1,BD!$H:$H,recap!$B3)</f>
        <v>0</v>
      </c>
      <c r="K3" s="78">
        <f>SUMIFS(BD!$G:$G,BD!$C:$C,recap!K$1,BD!$H:$H,recap!$B3)</f>
        <v>0</v>
      </c>
      <c r="L3" s="78">
        <f>SUMIFS(BD!$G:$G,BD!$C:$C,recap!L$1,BD!$H:$H,recap!$B3)</f>
        <v>0</v>
      </c>
      <c r="M3" s="78">
        <f>SUMIFS(BD!$G:$G,BD!$C:$C,recap!M$1,BD!$H:$H,recap!$B3)</f>
        <v>0</v>
      </c>
      <c r="N3" s="78">
        <f>SUMIFS(BD!$G:$G,BD!$C:$C,recap!N$1,BD!$H:$H,recap!$B3)</f>
        <v>0</v>
      </c>
      <c r="O3" s="78">
        <f>SUMIFS(BD!$G:$G,BD!$C:$C,recap!O$1,BD!$H:$H,recap!$B3)</f>
        <v>0</v>
      </c>
      <c r="P3" s="78">
        <f>SUMIFS(BD!$G:$G,BD!$C:$C,recap!P$1,BD!$H:$H,recap!$B3)</f>
        <v>0</v>
      </c>
      <c r="Q3" s="78">
        <f>SUMIFS(BD!$G:$G,BD!$C:$C,recap!Q$1,BD!$H:$H,recap!$B3)</f>
        <v>0</v>
      </c>
      <c r="R3" s="78">
        <f>SUMIFS(BD!$G:$G,BD!$C:$C,recap!R$1,BD!$H:$H,recap!$B3)</f>
        <v>0</v>
      </c>
      <c r="S3" s="78">
        <f>SUMIFS(BD!$G:$G,BD!$C:$C,recap!S$1,BD!$H:$H,recap!$B3)</f>
        <v>3</v>
      </c>
      <c r="T3" s="78">
        <f>SUMIFS(BD!$G:$G,BD!$C:$C,recap!T$1,BD!$H:$H,recap!$B3)</f>
        <v>0</v>
      </c>
      <c r="U3" s="78">
        <f>SUMIFS(BD!$G:$G,BD!$C:$C,recap!U$1,BD!$H:$H,recap!$B3)</f>
        <v>9</v>
      </c>
      <c r="V3" s="78">
        <f>SUMIFS(BD!$G:$G,BD!$C:$C,recap!V$1,BD!$H:$H,recap!$B3)</f>
        <v>0</v>
      </c>
      <c r="W3" s="78">
        <f>SUMIFS(BD!$G:$G,BD!$C:$C,recap!W$1,BD!$H:$H,recap!$B3)</f>
        <v>0</v>
      </c>
      <c r="X3" s="78">
        <f>SUMIFS(BD!$G:$G,BD!$C:$C,recap!X$1,BD!$H:$H,recap!$B3)</f>
        <v>0</v>
      </c>
      <c r="Y3" s="78">
        <f>SUMIFS(BD!$G:$G,BD!$C:$C,recap!Y$1,BD!$H:$H,recap!$B3)</f>
        <v>0</v>
      </c>
      <c r="Z3" s="78">
        <f>SUMIFS(BD!$G:$G,BD!$C:$C,recap!Z$1,BD!$H:$H,recap!$B3)</f>
        <v>0</v>
      </c>
      <c r="AA3" s="78">
        <f>SUMIFS(BD!$G:$G,BD!$C:$C,recap!AA$1,BD!$H:$H,recap!$B3)</f>
        <v>0</v>
      </c>
      <c r="AB3" s="78">
        <f>SUMIFS(BD!$G:$G,BD!$C:$C,recap!AB$1,BD!$H:$H,recap!$B3)</f>
        <v>0</v>
      </c>
      <c r="AC3" s="78">
        <f>SUMIFS(BD!$G:$G,BD!$C:$C,recap!AC$1,BD!$H:$H,recap!$B3)</f>
        <v>0</v>
      </c>
      <c r="AD3" s="78">
        <f>SUMIFS(BD!$G:$G,BD!$C:$C,recap!AD$1,BD!$H:$H,recap!$B3)</f>
        <v>0</v>
      </c>
      <c r="AE3" s="78">
        <f>SUMIFS(BD!$G:$G,BD!$C:$C,recap!AE$1,BD!$H:$H,recap!$B3)</f>
        <v>0</v>
      </c>
      <c r="AF3" s="78">
        <f>SUMIFS(BD!$G:$G,BD!$C:$C,recap!AF$1,BD!$H:$H,recap!$B3)</f>
        <v>0</v>
      </c>
      <c r="AG3" s="72"/>
      <c r="AH3" s="72"/>
      <c r="AI3" s="72"/>
      <c r="AJ3" s="72"/>
      <c r="AK3" s="72"/>
      <c r="AL3" s="72"/>
      <c r="AM3" s="72"/>
      <c r="AN3" s="72"/>
      <c r="AO3" s="72"/>
      <c r="AP3" s="72"/>
      <c r="AQ3" s="72"/>
      <c r="AR3" s="72"/>
      <c r="AS3" s="72"/>
      <c r="AT3" s="72"/>
      <c r="AU3" s="72"/>
      <c r="AV3" s="72"/>
      <c r="AW3" s="72"/>
      <c r="AX3" s="72"/>
      <c r="AY3" s="72"/>
      <c r="AZ3" s="72"/>
      <c r="BA3" s="72"/>
      <c r="BB3" s="72"/>
      <c r="BC3" s="72"/>
      <c r="BD3" s="72"/>
      <c r="BE3" s="72"/>
      <c r="BF3" s="72"/>
      <c r="BG3" s="72"/>
      <c r="BH3" s="72"/>
      <c r="BI3" s="72"/>
      <c r="BJ3" s="72"/>
      <c r="BK3" s="72"/>
      <c r="BL3" s="72"/>
      <c r="BM3" s="72"/>
      <c r="BN3" s="72"/>
      <c r="BO3" s="72"/>
      <c r="BP3" s="72"/>
      <c r="BQ3" s="72"/>
      <c r="BR3" s="72"/>
      <c r="BS3" s="72"/>
      <c r="BT3" s="72"/>
      <c r="BU3" s="72"/>
      <c r="BV3" s="72"/>
      <c r="BW3" s="72"/>
      <c r="BX3" s="72"/>
      <c r="BY3" s="72"/>
      <c r="BZ3" s="72"/>
      <c r="CA3" s="72"/>
      <c r="CB3" s="72"/>
      <c r="CC3" s="72"/>
      <c r="CD3" s="72"/>
      <c r="CE3" s="72"/>
      <c r="CF3" s="72"/>
      <c r="CG3" s="72"/>
      <c r="CH3" s="72"/>
      <c r="CI3" s="72"/>
      <c r="CJ3" s="72"/>
      <c r="CK3" s="72"/>
      <c r="CL3" s="72"/>
      <c r="CM3" s="72"/>
      <c r="CN3" s="72"/>
      <c r="CO3" s="72"/>
      <c r="CP3" s="72"/>
      <c r="CQ3" s="72"/>
      <c r="CR3" s="72"/>
      <c r="CS3" s="72"/>
      <c r="CT3" s="72"/>
      <c r="CU3" s="72"/>
      <c r="CV3" s="72"/>
      <c r="CW3" s="72"/>
      <c r="CX3" s="72"/>
      <c r="CY3" s="72"/>
      <c r="CZ3" s="72"/>
    </row>
    <row r="4" spans="1:104">
      <c r="A4" s="12" t="s">
        <v>16</v>
      </c>
      <c r="B4" s="26" t="s">
        <v>17</v>
      </c>
      <c r="C4" s="78">
        <f>SUMIFS(BD!$G:$G,BD!$C:$C,recap!C$1,BD!$H:$H,recap!$B4)</f>
        <v>0</v>
      </c>
      <c r="D4" s="78">
        <f>SUMIFS(BD!$G:$G,BD!$C:$C,recap!D$1,BD!$H:$H,recap!$B4)</f>
        <v>0</v>
      </c>
      <c r="E4" s="79">
        <f>SUMIFS(BD!$G:$G,BD!$C:$C,recap!E$1,BD!$H:$H,recap!$B4)</f>
        <v>0</v>
      </c>
      <c r="F4" s="78">
        <f>SUMIFS(BD!$G:$G,BD!$C:$C,recap!F$1,BD!$H:$H,recap!$B4)</f>
        <v>0</v>
      </c>
      <c r="G4" s="78">
        <f>SUMIFS(BD!$G:$G,BD!$C:$C,recap!G$1,BD!$H:$H,recap!$B4)</f>
        <v>0</v>
      </c>
      <c r="H4" s="78">
        <f>SUMIFS(BD!$G:$G,BD!$C:$C,recap!H$1,BD!$H:$H,recap!$B4)</f>
        <v>0</v>
      </c>
      <c r="I4" s="78">
        <f>SUMIFS(BD!$G:$G,BD!$C:$C,recap!I$1,BD!$H:$H,recap!$B4)</f>
        <v>0</v>
      </c>
      <c r="J4" s="78">
        <f>SUMIFS(BD!$G:$G,BD!$C:$C,recap!J$1,BD!$H:$H,recap!$B4)</f>
        <v>0</v>
      </c>
      <c r="K4" s="78">
        <f>SUMIFS(BD!$G:$G,BD!$C:$C,recap!K$1,BD!$H:$H,recap!$B4)</f>
        <v>0</v>
      </c>
      <c r="L4" s="78">
        <f>SUMIFS(BD!$G:$G,BD!$C:$C,recap!L$1,BD!$H:$H,recap!$B4)</f>
        <v>0</v>
      </c>
      <c r="M4" s="78">
        <f>SUMIFS(BD!$G:$G,BD!$C:$C,recap!M$1,BD!$H:$H,recap!$B4)</f>
        <v>0</v>
      </c>
      <c r="N4" s="78">
        <f>SUMIFS(BD!$G:$G,BD!$C:$C,recap!N$1,BD!$H:$H,recap!$B4)</f>
        <v>4</v>
      </c>
      <c r="O4" s="78">
        <f>SUMIFS(BD!$G:$G,BD!$C:$C,recap!O$1,BD!$H:$H,recap!$B4)</f>
        <v>0</v>
      </c>
      <c r="P4" s="78">
        <f>SUMIFS(BD!$G:$G,BD!$C:$C,recap!P$1,BD!$H:$H,recap!$B4)</f>
        <v>0</v>
      </c>
      <c r="Q4" s="78">
        <f>SUMIFS(BD!$G:$G,BD!$C:$C,recap!Q$1,BD!$H:$H,recap!$B4)</f>
        <v>0</v>
      </c>
      <c r="R4" s="78">
        <f>SUMIFS(BD!$G:$G,BD!$C:$C,recap!R$1,BD!$H:$H,recap!$B4)</f>
        <v>0</v>
      </c>
      <c r="S4" s="78">
        <f>SUMIFS(BD!$G:$G,BD!$C:$C,recap!S$1,BD!$H:$H,recap!$B4)</f>
        <v>0</v>
      </c>
      <c r="T4" s="78">
        <f>SUMIFS(BD!$G:$G,BD!$C:$C,recap!T$1,BD!$H:$H,recap!$B4)</f>
        <v>0</v>
      </c>
      <c r="U4" s="78">
        <f>SUMIFS(BD!$G:$G,BD!$C:$C,recap!U$1,BD!$H:$H,recap!$B4)</f>
        <v>0</v>
      </c>
      <c r="V4" s="78">
        <f>SUMIFS(BD!$G:$G,BD!$C:$C,recap!V$1,BD!$H:$H,recap!$B4)</f>
        <v>0</v>
      </c>
      <c r="W4" s="78">
        <f>SUMIFS(BD!$G:$G,BD!$C:$C,recap!W$1,BD!$H:$H,recap!$B4)</f>
        <v>0</v>
      </c>
      <c r="X4" s="78">
        <f>SUMIFS(BD!$G:$G,BD!$C:$C,recap!X$1,BD!$H:$H,recap!$B4)</f>
        <v>0</v>
      </c>
      <c r="Y4" s="78">
        <f>SUMIFS(BD!$G:$G,BD!$C:$C,recap!Y$1,BD!$H:$H,recap!$B4)</f>
        <v>0</v>
      </c>
      <c r="Z4" s="78">
        <f>SUMIFS(BD!$G:$G,BD!$C:$C,recap!Z$1,BD!$H:$H,recap!$B4)</f>
        <v>0</v>
      </c>
      <c r="AA4" s="78">
        <f>SUMIFS(BD!$G:$G,BD!$C:$C,recap!AA$1,BD!$H:$H,recap!$B4)</f>
        <v>0</v>
      </c>
      <c r="AB4" s="78">
        <f>SUMIFS(BD!$G:$G,BD!$C:$C,recap!AB$1,BD!$H:$H,recap!$B4)</f>
        <v>0</v>
      </c>
      <c r="AC4" s="78">
        <f>SUMIFS(BD!$G:$G,BD!$C:$C,recap!AC$1,BD!$H:$H,recap!$B4)</f>
        <v>3</v>
      </c>
      <c r="AD4" s="78">
        <f>SUMIFS(BD!$G:$G,BD!$C:$C,recap!AD$1,BD!$H:$H,recap!$B4)</f>
        <v>0</v>
      </c>
      <c r="AE4" s="78">
        <f>SUMIFS(BD!$G:$G,BD!$C:$C,recap!AE$1,BD!$H:$H,recap!$B4)</f>
        <v>4</v>
      </c>
      <c r="AF4" s="78">
        <f>SUMIFS(BD!$G:$G,BD!$C:$C,recap!AF$1,BD!$H:$H,recap!$B4)</f>
        <v>0</v>
      </c>
      <c r="AG4" s="72"/>
      <c r="AH4" s="72"/>
      <c r="AI4" s="72"/>
      <c r="AJ4" s="72"/>
      <c r="AK4" s="72"/>
      <c r="AL4" s="72"/>
      <c r="AM4" s="72"/>
      <c r="AN4" s="72"/>
      <c r="AO4" s="72"/>
      <c r="AP4" s="72"/>
      <c r="AQ4" s="72"/>
      <c r="AR4" s="72"/>
      <c r="AS4" s="72"/>
      <c r="AT4" s="72"/>
      <c r="AU4" s="72"/>
      <c r="AV4" s="72"/>
      <c r="AW4" s="72"/>
      <c r="AX4" s="72"/>
      <c r="AY4" s="72"/>
      <c r="AZ4" s="72"/>
      <c r="BA4" s="72"/>
      <c r="BB4" s="72"/>
      <c r="BC4" s="72"/>
      <c r="BD4" s="72"/>
      <c r="BE4" s="72"/>
      <c r="BF4" s="72"/>
      <c r="BG4" s="72"/>
      <c r="BH4" s="72"/>
      <c r="BI4" s="72"/>
      <c r="BJ4" s="72"/>
      <c r="BK4" s="72"/>
      <c r="BL4" s="72"/>
      <c r="BM4" s="72"/>
      <c r="BN4" s="72"/>
      <c r="BO4" s="72"/>
      <c r="BP4" s="72"/>
      <c r="BQ4" s="72"/>
      <c r="BR4" s="72"/>
      <c r="BS4" s="72"/>
      <c r="BT4" s="72"/>
      <c r="BU4" s="72"/>
      <c r="BV4" s="72"/>
      <c r="BW4" s="72"/>
      <c r="BX4" s="72"/>
      <c r="BY4" s="72"/>
      <c r="BZ4" s="72"/>
      <c r="CA4" s="72"/>
      <c r="CB4" s="72"/>
      <c r="CC4" s="72"/>
      <c r="CD4" s="72"/>
      <c r="CE4" s="72"/>
      <c r="CF4" s="72"/>
      <c r="CG4" s="72"/>
      <c r="CH4" s="72"/>
      <c r="CI4" s="72"/>
      <c r="CJ4" s="72"/>
      <c r="CK4" s="72"/>
      <c r="CL4" s="72"/>
      <c r="CM4" s="72"/>
      <c r="CN4" s="72"/>
      <c r="CO4" s="72"/>
      <c r="CP4" s="72"/>
      <c r="CQ4" s="72"/>
      <c r="CR4" s="72"/>
      <c r="CS4" s="72"/>
      <c r="CT4" s="72"/>
      <c r="CU4" s="72"/>
      <c r="CV4" s="72"/>
      <c r="CW4" s="72"/>
      <c r="CX4" s="72"/>
      <c r="CY4" s="72"/>
      <c r="CZ4" s="72"/>
    </row>
    <row r="5" spans="1:104">
      <c r="A5" s="12" t="s">
        <v>120</v>
      </c>
      <c r="B5" s="3" t="s">
        <v>22</v>
      </c>
      <c r="C5" s="78">
        <f>SUMIFS(BD!$G:$G,BD!$C:$C,recap!C$1,BD!$H:$H,recap!$B5)</f>
        <v>0</v>
      </c>
      <c r="D5" s="78">
        <f>SUMIFS(BD!$G:$G,BD!$C:$C,recap!D$1,BD!$H:$H,recap!$B5)</f>
        <v>0</v>
      </c>
      <c r="E5" s="79">
        <f>SUMIFS(BD!$G:$G,BD!$C:$C,recap!E$1,BD!$H:$H,recap!$B5)</f>
        <v>0</v>
      </c>
      <c r="F5" s="78">
        <f>SUMIFS(BD!$G:$G,BD!$C:$C,recap!F$1,BD!$H:$H,recap!$B5)</f>
        <v>0</v>
      </c>
      <c r="G5" s="78">
        <f>SUMIFS(BD!$G:$G,BD!$C:$C,recap!G$1,BD!$H:$H,recap!$B5)</f>
        <v>0</v>
      </c>
      <c r="H5" s="78">
        <f>SUMIFS(BD!$G:$G,BD!$C:$C,recap!H$1,BD!$H:$H,recap!$B5)</f>
        <v>0</v>
      </c>
      <c r="I5" s="78">
        <f>SUMIFS(BD!$G:$G,BD!$C:$C,recap!I$1,BD!$H:$H,recap!$B5)</f>
        <v>0</v>
      </c>
      <c r="J5" s="78">
        <f>SUMIFS(BD!$G:$G,BD!$C:$C,recap!J$1,BD!$H:$H,recap!$B5)</f>
        <v>0</v>
      </c>
      <c r="K5" s="78">
        <f>SUMIFS(BD!$G:$G,BD!$C:$C,recap!K$1,BD!$H:$H,recap!$B5)</f>
        <v>0</v>
      </c>
      <c r="L5" s="78">
        <f>SUMIFS(BD!$G:$G,BD!$C:$C,recap!L$1,BD!$H:$H,recap!$B5)</f>
        <v>9</v>
      </c>
      <c r="M5" s="78">
        <f>SUMIFS(BD!$G:$G,BD!$C:$C,recap!M$1,BD!$H:$H,recap!$B5)</f>
        <v>0</v>
      </c>
      <c r="N5" s="78">
        <f>SUMIFS(BD!$G:$G,BD!$C:$C,recap!N$1,BD!$H:$H,recap!$B5)</f>
        <v>0</v>
      </c>
      <c r="O5" s="78">
        <f>SUMIFS(BD!$G:$G,BD!$C:$C,recap!O$1,BD!$H:$H,recap!$B5)</f>
        <v>5</v>
      </c>
      <c r="P5" s="78">
        <f>SUMIFS(BD!$G:$G,BD!$C:$C,recap!P$1,BD!$H:$H,recap!$B5)</f>
        <v>0</v>
      </c>
      <c r="Q5" s="78">
        <f>SUMIFS(BD!$G:$G,BD!$C:$C,recap!Q$1,BD!$H:$H,recap!$B5)</f>
        <v>0</v>
      </c>
      <c r="R5" s="78">
        <f>SUMIFS(BD!$G:$G,BD!$C:$C,recap!R$1,BD!$H:$H,recap!$B5)</f>
        <v>0</v>
      </c>
      <c r="S5" s="78">
        <f>SUMIFS(BD!$G:$G,BD!$C:$C,recap!S$1,BD!$H:$H,recap!$B5)</f>
        <v>0</v>
      </c>
      <c r="T5" s="78">
        <f>SUMIFS(BD!$G:$G,BD!$C:$C,recap!T$1,BD!$H:$H,recap!$B5)</f>
        <v>0</v>
      </c>
      <c r="U5" s="78">
        <f>SUMIFS(BD!$G:$G,BD!$C:$C,recap!U$1,BD!$H:$H,recap!$B5)</f>
        <v>0</v>
      </c>
      <c r="V5" s="78">
        <f>SUMIFS(BD!$G:$G,BD!$C:$C,recap!V$1,BD!$H:$H,recap!$B5)</f>
        <v>0</v>
      </c>
      <c r="W5" s="78">
        <f>SUMIFS(BD!$G:$G,BD!$C:$C,recap!W$1,BD!$H:$H,recap!$B5)</f>
        <v>0</v>
      </c>
      <c r="X5" s="78">
        <f>SUMIFS(BD!$G:$G,BD!$C:$C,recap!X$1,BD!$H:$H,recap!$B5)</f>
        <v>0</v>
      </c>
      <c r="Y5" s="78">
        <f>SUMIFS(BD!$G:$G,BD!$C:$C,recap!Y$1,BD!$H:$H,recap!$B5)</f>
        <v>0</v>
      </c>
      <c r="Z5" s="78">
        <f>SUMIFS(BD!$G:$G,BD!$C:$C,recap!Z$1,BD!$H:$H,recap!$B5)</f>
        <v>0</v>
      </c>
      <c r="AA5" s="78">
        <f>SUMIFS(BD!$G:$G,BD!$C:$C,recap!AA$1,BD!$H:$H,recap!$B5)</f>
        <v>0</v>
      </c>
      <c r="AB5" s="78">
        <f>SUMIFS(BD!$G:$G,BD!$C:$C,recap!AB$1,BD!$H:$H,recap!$B5)</f>
        <v>0</v>
      </c>
      <c r="AC5" s="78">
        <f>SUMIFS(BD!$G:$G,BD!$C:$C,recap!AC$1,BD!$H:$H,recap!$B5)</f>
        <v>0</v>
      </c>
      <c r="AD5" s="78">
        <f>SUMIFS(BD!$G:$G,BD!$C:$C,recap!AD$1,BD!$H:$H,recap!$B5)</f>
        <v>0</v>
      </c>
      <c r="AE5" s="78">
        <f>SUMIFS(BD!$G:$G,BD!$C:$C,recap!AE$1,BD!$H:$H,recap!$B5)</f>
        <v>0</v>
      </c>
      <c r="AF5" s="78">
        <f>SUMIFS(BD!$G:$G,BD!$C:$C,recap!AF$1,BD!$H:$H,recap!$B5)</f>
        <v>0</v>
      </c>
      <c r="AG5" s="72"/>
      <c r="AH5" s="72"/>
      <c r="AI5" s="72"/>
      <c r="AJ5" s="72"/>
      <c r="AK5" s="72"/>
      <c r="AL5" s="72"/>
      <c r="AM5" s="72"/>
      <c r="AN5" s="72"/>
      <c r="AO5" s="72"/>
      <c r="AP5" s="72"/>
      <c r="AQ5" s="72"/>
      <c r="AR5" s="72"/>
      <c r="AS5" s="72"/>
      <c r="AT5" s="72"/>
      <c r="AU5" s="72"/>
      <c r="AV5" s="72"/>
      <c r="AW5" s="72"/>
      <c r="AX5" s="72"/>
      <c r="AY5" s="72"/>
      <c r="AZ5" s="72"/>
      <c r="BA5" s="72"/>
      <c r="BB5" s="72"/>
      <c r="BC5" s="72"/>
      <c r="BD5" s="72"/>
      <c r="BE5" s="72"/>
      <c r="BF5" s="72"/>
      <c r="BG5" s="72"/>
      <c r="BH5" s="72"/>
      <c r="BI5" s="72"/>
      <c r="BJ5" s="72"/>
      <c r="BK5" s="72"/>
      <c r="BL5" s="72"/>
      <c r="BM5" s="72"/>
      <c r="BN5" s="72"/>
      <c r="BO5" s="72"/>
      <c r="BP5" s="72"/>
      <c r="BQ5" s="72"/>
      <c r="BR5" s="72"/>
      <c r="BS5" s="72"/>
      <c r="BT5" s="72"/>
      <c r="BU5" s="72"/>
      <c r="BV5" s="72"/>
      <c r="BW5" s="72"/>
      <c r="BX5" s="72"/>
      <c r="BY5" s="72"/>
      <c r="BZ5" s="72"/>
      <c r="CA5" s="72"/>
      <c r="CB5" s="72"/>
      <c r="CC5" s="72"/>
      <c r="CD5" s="72"/>
      <c r="CE5" s="72"/>
      <c r="CF5" s="72"/>
      <c r="CG5" s="72"/>
      <c r="CH5" s="72"/>
      <c r="CI5" s="72"/>
      <c r="CJ5" s="72"/>
      <c r="CK5" s="72"/>
      <c r="CL5" s="72"/>
      <c r="CM5" s="72"/>
      <c r="CN5" s="72"/>
      <c r="CO5" s="72"/>
      <c r="CP5" s="72"/>
      <c r="CQ5" s="72"/>
      <c r="CR5" s="72"/>
      <c r="CS5" s="72"/>
      <c r="CT5" s="72"/>
      <c r="CU5" s="72"/>
      <c r="CV5" s="72"/>
      <c r="CW5" s="72"/>
      <c r="CX5" s="72"/>
      <c r="CY5" s="72"/>
      <c r="CZ5" s="72"/>
    </row>
    <row r="6" spans="1:104">
      <c r="A6" s="1" t="s">
        <v>26</v>
      </c>
      <c r="B6" s="30" t="s">
        <v>27</v>
      </c>
      <c r="C6" s="78">
        <f>SUMIFS(BD!$G:$G,BD!$C:$C,recap!C$1,BD!$H:$H,recap!$B6)</f>
        <v>0</v>
      </c>
      <c r="D6" s="78">
        <f>SUMIFS(BD!$G:$G,BD!$C:$C,recap!D$1,BD!$H:$H,recap!$B6)</f>
        <v>0</v>
      </c>
      <c r="E6" s="79">
        <f>SUMIFS(BD!$G:$G,BD!$C:$C,recap!E$1,BD!$H:$H,recap!$B6)</f>
        <v>0</v>
      </c>
      <c r="F6" s="78">
        <f>SUMIFS(BD!$G:$G,BD!$C:$C,recap!F$1,BD!$H:$H,recap!$B6)</f>
        <v>0</v>
      </c>
      <c r="G6" s="78">
        <f>SUMIFS(BD!$G:$G,BD!$C:$C,recap!G$1,BD!$H:$H,recap!$B6)</f>
        <v>0</v>
      </c>
      <c r="H6" s="78">
        <f>SUMIFS(BD!$G:$G,BD!$C:$C,recap!H$1,BD!$H:$H,recap!$B6)</f>
        <v>0</v>
      </c>
      <c r="I6" s="78">
        <f>SUMIFS(BD!$G:$G,BD!$C:$C,recap!I$1,BD!$H:$H,recap!$B6)</f>
        <v>0</v>
      </c>
      <c r="J6" s="78">
        <f>SUMIFS(BD!$G:$G,BD!$C:$C,recap!J$1,BD!$H:$H,recap!$B6)</f>
        <v>0</v>
      </c>
      <c r="K6" s="78">
        <f>SUMIFS(BD!$G:$G,BD!$C:$C,recap!K$1,BD!$H:$H,recap!$B6)</f>
        <v>0</v>
      </c>
      <c r="L6" s="78">
        <f>SUMIFS(BD!$G:$G,BD!$C:$C,recap!L$1,BD!$H:$H,recap!$B6)</f>
        <v>0</v>
      </c>
      <c r="M6" s="78">
        <f>SUMIFS(BD!$G:$G,BD!$C:$C,recap!M$1,BD!$H:$H,recap!$B6)</f>
        <v>0</v>
      </c>
      <c r="N6" s="78">
        <f>SUMIFS(BD!$G:$G,BD!$C:$C,recap!N$1,BD!$H:$H,recap!$B6)</f>
        <v>0</v>
      </c>
      <c r="O6" s="78">
        <f>SUMIFS(BD!$G:$G,BD!$C:$C,recap!O$1,BD!$H:$H,recap!$B6)</f>
        <v>0</v>
      </c>
      <c r="P6" s="78">
        <f>SUMIFS(BD!$G:$G,BD!$C:$C,recap!P$1,BD!$H:$H,recap!$B6)</f>
        <v>0</v>
      </c>
      <c r="Q6" s="78">
        <f>SUMIFS(BD!$G:$G,BD!$C:$C,recap!Q$1,BD!$H:$H,recap!$B6)</f>
        <v>0</v>
      </c>
      <c r="R6" s="78">
        <f>SUMIFS(BD!$G:$G,BD!$C:$C,recap!R$1,BD!$H:$H,recap!$B6)</f>
        <v>0</v>
      </c>
      <c r="S6" s="78">
        <f>SUMIFS(BD!$G:$G,BD!$C:$C,recap!S$1,BD!$H:$H,recap!$B6)</f>
        <v>0</v>
      </c>
      <c r="T6" s="78">
        <f>SUMIFS(BD!$G:$G,BD!$C:$C,recap!T$1,BD!$H:$H,recap!$B6)</f>
        <v>0</v>
      </c>
      <c r="U6" s="78">
        <f>SUMIFS(BD!$G:$G,BD!$C:$C,recap!U$1,BD!$H:$H,recap!$B6)</f>
        <v>0</v>
      </c>
      <c r="V6" s="78">
        <f>SUMIFS(BD!$G:$G,BD!$C:$C,recap!V$1,BD!$H:$H,recap!$B6)</f>
        <v>0</v>
      </c>
      <c r="W6" s="78">
        <f>SUMIFS(BD!$G:$G,BD!$C:$C,recap!W$1,BD!$H:$H,recap!$B6)</f>
        <v>0</v>
      </c>
      <c r="X6" s="78">
        <f>SUMIFS(BD!$G:$G,BD!$C:$C,recap!X$1,BD!$H:$H,recap!$B6)</f>
        <v>0</v>
      </c>
      <c r="Y6" s="78">
        <f>SUMIFS(BD!$G:$G,BD!$C:$C,recap!Y$1,BD!$H:$H,recap!$B6)</f>
        <v>3</v>
      </c>
      <c r="Z6" s="78">
        <f>SUMIFS(BD!$G:$G,BD!$C:$C,recap!Z$1,BD!$H:$H,recap!$B6)</f>
        <v>0</v>
      </c>
      <c r="AA6" s="78">
        <f>SUMIFS(BD!$G:$G,BD!$C:$C,recap!AA$1,BD!$H:$H,recap!$B6)</f>
        <v>0</v>
      </c>
      <c r="AB6" s="78">
        <f>SUMIFS(BD!$G:$G,BD!$C:$C,recap!AB$1,BD!$H:$H,recap!$B6)</f>
        <v>0</v>
      </c>
      <c r="AC6" s="78">
        <f>SUMIFS(BD!$G:$G,BD!$C:$C,recap!AC$1,BD!$H:$H,recap!$B6)</f>
        <v>0</v>
      </c>
      <c r="AD6" s="78">
        <f>SUMIFS(BD!$G:$G,BD!$C:$C,recap!AD$1,BD!$H:$H,recap!$B6)</f>
        <v>1</v>
      </c>
      <c r="AE6" s="78">
        <f>SUMIFS(BD!$G:$G,BD!$C:$C,recap!AE$1,BD!$H:$H,recap!$B6)</f>
        <v>0</v>
      </c>
      <c r="AF6" s="78">
        <f>SUMIFS(BD!$G:$G,BD!$C:$C,recap!AF$1,BD!$H:$H,recap!$B6)</f>
        <v>0</v>
      </c>
      <c r="AG6" s="72"/>
      <c r="AH6" s="72"/>
      <c r="AI6" s="72"/>
      <c r="AJ6" s="72"/>
      <c r="AK6" s="72"/>
      <c r="AL6" s="72"/>
      <c r="AM6" s="72"/>
      <c r="AN6" s="72"/>
      <c r="AO6" s="72"/>
      <c r="AP6" s="72"/>
      <c r="AQ6" s="72"/>
      <c r="AR6" s="72"/>
      <c r="AS6" s="72"/>
      <c r="AT6" s="72"/>
      <c r="AU6" s="72"/>
      <c r="AV6" s="72"/>
      <c r="AW6" s="72"/>
      <c r="AX6" s="72"/>
      <c r="AY6" s="72"/>
      <c r="AZ6" s="72"/>
      <c r="BA6" s="72"/>
      <c r="BB6" s="72"/>
      <c r="BC6" s="72"/>
      <c r="BD6" s="72"/>
      <c r="BE6" s="72"/>
      <c r="BF6" s="72"/>
      <c r="BG6" s="72"/>
      <c r="BH6" s="72"/>
      <c r="BI6" s="72"/>
      <c r="BJ6" s="72"/>
      <c r="BK6" s="72"/>
      <c r="BL6" s="72"/>
      <c r="BM6" s="72"/>
      <c r="BN6" s="72"/>
      <c r="BO6" s="72"/>
      <c r="BP6" s="72"/>
      <c r="BQ6" s="72"/>
      <c r="BR6" s="72"/>
      <c r="BS6" s="72"/>
      <c r="BT6" s="72"/>
      <c r="BU6" s="72"/>
      <c r="BV6" s="72"/>
      <c r="BW6" s="72"/>
      <c r="BX6" s="72"/>
      <c r="BY6" s="72"/>
      <c r="BZ6" s="72"/>
      <c r="CA6" s="72"/>
      <c r="CB6" s="72"/>
      <c r="CC6" s="72"/>
      <c r="CD6" s="72"/>
      <c r="CE6" s="72"/>
      <c r="CF6" s="72"/>
      <c r="CG6" s="72"/>
      <c r="CH6" s="72"/>
      <c r="CI6" s="72"/>
      <c r="CJ6" s="72"/>
      <c r="CK6" s="72"/>
      <c r="CL6" s="72"/>
      <c r="CM6" s="72"/>
      <c r="CN6" s="72"/>
      <c r="CO6" s="72"/>
      <c r="CP6" s="72"/>
      <c r="CQ6" s="72"/>
      <c r="CR6" s="72"/>
      <c r="CS6" s="72"/>
      <c r="CT6" s="72"/>
      <c r="CU6" s="72"/>
      <c r="CV6" s="72"/>
      <c r="CW6" s="72"/>
      <c r="CX6" s="72"/>
      <c r="CY6" s="72"/>
      <c r="CZ6" s="72"/>
    </row>
    <row r="7" spans="1:104">
      <c r="A7" s="12" t="s">
        <v>31</v>
      </c>
      <c r="B7" s="5" t="s">
        <v>32</v>
      </c>
      <c r="C7" s="78">
        <f>SUMIFS(BD!$G:$G,BD!$C:$C,recap!C$1,BD!$H:$H,recap!$B7)</f>
        <v>0</v>
      </c>
      <c r="D7" s="78">
        <f>SUMIFS(BD!$G:$G,BD!$C:$C,recap!D$1,BD!$H:$H,recap!$B7)</f>
        <v>0</v>
      </c>
      <c r="E7" s="79">
        <f>SUMIFS(BD!$G:$G,BD!$C:$C,recap!E$1,BD!$H:$H,recap!$B7)</f>
        <v>0</v>
      </c>
      <c r="F7" s="78">
        <f>SUMIFS(BD!$G:$G,BD!$C:$C,recap!F$1,BD!$H:$H,recap!$B7)</f>
        <v>0</v>
      </c>
      <c r="G7" s="78">
        <f>SUMIFS(BD!$G:$G,BD!$C:$C,recap!G$1,BD!$H:$H,recap!$B7)</f>
        <v>0</v>
      </c>
      <c r="H7" s="78">
        <f>SUMIFS(BD!$G:$G,BD!$C:$C,recap!H$1,BD!$H:$H,recap!$B7)</f>
        <v>0</v>
      </c>
      <c r="I7" s="78">
        <f>SUMIFS(BD!$G:$G,BD!$C:$C,recap!I$1,BD!$H:$H,recap!$B7)</f>
        <v>0</v>
      </c>
      <c r="J7" s="78">
        <f>SUMIFS(BD!$G:$G,BD!$C:$C,recap!J$1,BD!$H:$H,recap!$B7)</f>
        <v>0</v>
      </c>
      <c r="K7" s="78">
        <f>SUMIFS(BD!$G:$G,BD!$C:$C,recap!K$1,BD!$H:$H,recap!$B7)</f>
        <v>0</v>
      </c>
      <c r="L7" s="78">
        <f>SUMIFS(BD!$G:$G,BD!$C:$C,recap!L$1,BD!$H:$H,recap!$B7)</f>
        <v>0</v>
      </c>
      <c r="M7" s="78">
        <f>SUMIFS(BD!$G:$G,BD!$C:$C,recap!M$1,BD!$H:$H,recap!$B7)</f>
        <v>0</v>
      </c>
      <c r="N7" s="78">
        <f>SUMIFS(BD!$G:$G,BD!$C:$C,recap!N$1,BD!$H:$H,recap!$B7)</f>
        <v>0</v>
      </c>
      <c r="O7" s="78">
        <f>SUMIFS(BD!$G:$G,BD!$C:$C,recap!O$1,BD!$H:$H,recap!$B7)</f>
        <v>0</v>
      </c>
      <c r="P7" s="78">
        <f>SUMIFS(BD!$G:$G,BD!$C:$C,recap!P$1,BD!$H:$H,recap!$B7)</f>
        <v>118</v>
      </c>
      <c r="Q7" s="78">
        <f>SUMIFS(BD!$G:$G,BD!$C:$C,recap!Q$1,BD!$H:$H,recap!$B7)</f>
        <v>0</v>
      </c>
      <c r="R7" s="78">
        <f>SUMIFS(BD!$G:$G,BD!$C:$C,recap!R$1,BD!$H:$H,recap!$B7)</f>
        <v>0</v>
      </c>
      <c r="S7" s="78">
        <f>SUMIFS(BD!$G:$G,BD!$C:$C,recap!S$1,BD!$H:$H,recap!$B7)</f>
        <v>0</v>
      </c>
      <c r="T7" s="78">
        <f>SUMIFS(BD!$G:$G,BD!$C:$C,recap!T$1,BD!$H:$H,recap!$B7)</f>
        <v>0</v>
      </c>
      <c r="U7" s="78">
        <f>SUMIFS(BD!$G:$G,BD!$C:$C,recap!U$1,BD!$H:$H,recap!$B7)</f>
        <v>0</v>
      </c>
      <c r="V7" s="78">
        <f>SUMIFS(BD!$G:$G,BD!$C:$C,recap!V$1,BD!$H:$H,recap!$B7)</f>
        <v>0</v>
      </c>
      <c r="W7" s="78">
        <f>SUMIFS(BD!$G:$G,BD!$C:$C,recap!W$1,BD!$H:$H,recap!$B7)</f>
        <v>0</v>
      </c>
      <c r="X7" s="78">
        <f>SUMIFS(BD!$G:$G,BD!$C:$C,recap!X$1,BD!$H:$H,recap!$B7)</f>
        <v>34</v>
      </c>
      <c r="Y7" s="78">
        <f>SUMIFS(BD!$G:$G,BD!$C:$C,recap!Y$1,BD!$H:$H,recap!$B7)</f>
        <v>0</v>
      </c>
      <c r="Z7" s="78">
        <f>SUMIFS(BD!$G:$G,BD!$C:$C,recap!Z$1,BD!$H:$H,recap!$B7)</f>
        <v>0</v>
      </c>
      <c r="AA7" s="78">
        <f>SUMIFS(BD!$G:$G,BD!$C:$C,recap!AA$1,BD!$H:$H,recap!$B7)</f>
        <v>0</v>
      </c>
      <c r="AB7" s="78">
        <f>SUMIFS(BD!$G:$G,BD!$C:$C,recap!AB$1,BD!$H:$H,recap!$B7)</f>
        <v>0</v>
      </c>
      <c r="AC7" s="78">
        <f>SUMIFS(BD!$G:$G,BD!$C:$C,recap!AC$1,BD!$H:$H,recap!$B7)</f>
        <v>0</v>
      </c>
      <c r="AD7" s="78">
        <f>SUMIFS(BD!$G:$G,BD!$C:$C,recap!AD$1,BD!$H:$H,recap!$B7)</f>
        <v>0</v>
      </c>
      <c r="AE7" s="78">
        <f>SUMIFS(BD!$G:$G,BD!$C:$C,recap!AE$1,BD!$H:$H,recap!$B7)</f>
        <v>0</v>
      </c>
      <c r="AF7" s="78">
        <f>SUMIFS(BD!$G:$G,BD!$C:$C,recap!AF$1,BD!$H:$H,recap!$B7)</f>
        <v>0</v>
      </c>
      <c r="AG7" s="72"/>
      <c r="AH7" s="72"/>
      <c r="AI7" s="72"/>
      <c r="AJ7" s="72"/>
      <c r="AK7" s="72"/>
      <c r="AL7" s="72"/>
      <c r="AM7" s="72"/>
      <c r="AN7" s="72"/>
      <c r="AO7" s="72"/>
      <c r="AP7" s="72"/>
      <c r="AQ7" s="72"/>
      <c r="AR7" s="72"/>
      <c r="AS7" s="72"/>
      <c r="AT7" s="72"/>
      <c r="AU7" s="72"/>
      <c r="AV7" s="72"/>
      <c r="AW7" s="72"/>
      <c r="AX7" s="72"/>
      <c r="AY7" s="72"/>
      <c r="AZ7" s="72"/>
      <c r="BA7" s="72"/>
      <c r="BB7" s="72"/>
      <c r="BC7" s="72"/>
      <c r="BD7" s="72"/>
      <c r="BE7" s="72"/>
      <c r="BF7" s="72"/>
      <c r="BG7" s="72"/>
      <c r="BH7" s="72"/>
      <c r="BI7" s="72"/>
      <c r="BJ7" s="72"/>
      <c r="BK7" s="72"/>
      <c r="BL7" s="72"/>
      <c r="BM7" s="72"/>
      <c r="BN7" s="72"/>
      <c r="BO7" s="72"/>
      <c r="BP7" s="72"/>
      <c r="BQ7" s="72"/>
      <c r="BR7" s="72"/>
      <c r="BS7" s="72"/>
      <c r="BT7" s="72"/>
      <c r="BU7" s="72"/>
      <c r="BV7" s="72"/>
      <c r="BW7" s="72"/>
      <c r="BX7" s="72"/>
      <c r="BY7" s="72"/>
      <c r="BZ7" s="72"/>
      <c r="CA7" s="72"/>
      <c r="CB7" s="72"/>
      <c r="CC7" s="72"/>
      <c r="CD7" s="72"/>
      <c r="CE7" s="72"/>
      <c r="CF7" s="72"/>
      <c r="CG7" s="72"/>
      <c r="CH7" s="72"/>
      <c r="CI7" s="72"/>
      <c r="CJ7" s="72"/>
      <c r="CK7" s="72"/>
      <c r="CL7" s="72"/>
      <c r="CM7" s="72"/>
      <c r="CN7" s="72"/>
      <c r="CO7" s="72"/>
      <c r="CP7" s="72"/>
      <c r="CQ7" s="72"/>
      <c r="CR7" s="72"/>
      <c r="CS7" s="72"/>
      <c r="CT7" s="72"/>
      <c r="CU7" s="72"/>
      <c r="CV7" s="72"/>
      <c r="CW7" s="72"/>
      <c r="CX7" s="72"/>
      <c r="CY7" s="72"/>
      <c r="CZ7" s="72"/>
    </row>
    <row r="8" spans="1:104">
      <c r="A8" s="12" t="s">
        <v>36</v>
      </c>
      <c r="B8" s="7" t="s">
        <v>37</v>
      </c>
      <c r="C8" s="78">
        <f>SUMIFS(BD!$G:$G,BD!$C:$C,recap!C$1,BD!$H:$H,recap!$B8)</f>
        <v>0</v>
      </c>
      <c r="D8" s="78">
        <f>SUMIFS(BD!$G:$G,BD!$C:$C,recap!D$1,BD!$H:$H,recap!$B8)</f>
        <v>0</v>
      </c>
      <c r="E8" s="79">
        <f>SUMIFS(BD!$G:$G,BD!$C:$C,recap!E$1,BD!$H:$H,recap!$B8)</f>
        <v>0</v>
      </c>
      <c r="F8" s="78">
        <f>SUMIFS(BD!$G:$G,BD!$C:$C,recap!F$1,BD!$H:$H,recap!$B8)</f>
        <v>0</v>
      </c>
      <c r="G8" s="78">
        <f>SUMIFS(BD!$G:$G,BD!$C:$C,recap!G$1,BD!$H:$H,recap!$B8)</f>
        <v>0</v>
      </c>
      <c r="H8" s="78">
        <f>SUMIFS(BD!$G:$G,BD!$C:$C,recap!H$1,BD!$H:$H,recap!$B8)</f>
        <v>0</v>
      </c>
      <c r="I8" s="78">
        <f>SUMIFS(BD!$G:$G,BD!$C:$C,recap!I$1,BD!$H:$H,recap!$B8)</f>
        <v>9</v>
      </c>
      <c r="J8" s="78">
        <f>SUMIFS(BD!$G:$G,BD!$C:$C,recap!J$1,BD!$H:$H,recap!$B8)</f>
        <v>0</v>
      </c>
      <c r="K8" s="78">
        <f>SUMIFS(BD!$G:$G,BD!$C:$C,recap!K$1,BD!$H:$H,recap!$B8)</f>
        <v>0</v>
      </c>
      <c r="L8" s="78">
        <f>SUMIFS(BD!$G:$G,BD!$C:$C,recap!L$1,BD!$H:$H,recap!$B8)</f>
        <v>0</v>
      </c>
      <c r="M8" s="78">
        <f>SUMIFS(BD!$G:$G,BD!$C:$C,recap!M$1,BD!$H:$H,recap!$B8)</f>
        <v>0</v>
      </c>
      <c r="N8" s="78">
        <f>SUMIFS(BD!$G:$G,BD!$C:$C,recap!N$1,BD!$H:$H,recap!$B8)</f>
        <v>0</v>
      </c>
      <c r="O8" s="78">
        <f>SUMIFS(BD!$G:$G,BD!$C:$C,recap!O$1,BD!$H:$H,recap!$B8)</f>
        <v>0</v>
      </c>
      <c r="P8" s="78">
        <f>SUMIFS(BD!$G:$G,BD!$C:$C,recap!P$1,BD!$H:$H,recap!$B8)</f>
        <v>0</v>
      </c>
      <c r="Q8" s="78">
        <f>SUMIFS(BD!$G:$G,BD!$C:$C,recap!Q$1,BD!$H:$H,recap!$B8)</f>
        <v>0</v>
      </c>
      <c r="R8" s="78">
        <f>SUMIFS(BD!$G:$G,BD!$C:$C,recap!R$1,BD!$H:$H,recap!$B8)</f>
        <v>0</v>
      </c>
      <c r="S8" s="78">
        <f>SUMIFS(BD!$G:$G,BD!$C:$C,recap!S$1,BD!$H:$H,recap!$B8)</f>
        <v>0</v>
      </c>
      <c r="T8" s="78">
        <f>SUMIFS(BD!$G:$G,BD!$C:$C,recap!T$1,BD!$H:$H,recap!$B8)</f>
        <v>0</v>
      </c>
      <c r="U8" s="78">
        <f>SUMIFS(BD!$G:$G,BD!$C:$C,recap!U$1,BD!$H:$H,recap!$B8)</f>
        <v>0</v>
      </c>
      <c r="V8" s="78">
        <f>SUMIFS(BD!$G:$G,BD!$C:$C,recap!V$1,BD!$H:$H,recap!$B8)</f>
        <v>0</v>
      </c>
      <c r="W8" s="78">
        <f>SUMIFS(BD!$G:$G,BD!$C:$C,recap!W$1,BD!$H:$H,recap!$B8)</f>
        <v>0</v>
      </c>
      <c r="X8" s="78">
        <f>SUMIFS(BD!$G:$G,BD!$C:$C,recap!X$1,BD!$H:$H,recap!$B8)</f>
        <v>0</v>
      </c>
      <c r="Y8" s="78">
        <f>SUMIFS(BD!$G:$G,BD!$C:$C,recap!Y$1,BD!$H:$H,recap!$B8)</f>
        <v>0</v>
      </c>
      <c r="Z8" s="78">
        <f>SUMIFS(BD!$G:$G,BD!$C:$C,recap!Z$1,BD!$H:$H,recap!$B8)</f>
        <v>0</v>
      </c>
      <c r="AA8" s="78">
        <f>SUMIFS(BD!$G:$G,BD!$C:$C,recap!AA$1,BD!$H:$H,recap!$B8)</f>
        <v>0</v>
      </c>
      <c r="AB8" s="78">
        <f>SUMIFS(BD!$G:$G,BD!$C:$C,recap!AB$1,BD!$H:$H,recap!$B8)</f>
        <v>0</v>
      </c>
      <c r="AC8" s="78">
        <f>SUMIFS(BD!$G:$G,BD!$C:$C,recap!AC$1,BD!$H:$H,recap!$B8)</f>
        <v>0</v>
      </c>
      <c r="AD8" s="78">
        <f>SUMIFS(BD!$G:$G,BD!$C:$C,recap!AD$1,BD!$H:$H,recap!$B8)</f>
        <v>0</v>
      </c>
      <c r="AE8" s="78">
        <f>SUMIFS(BD!$G:$G,BD!$C:$C,recap!AE$1,BD!$H:$H,recap!$B8)</f>
        <v>0</v>
      </c>
      <c r="AF8" s="78">
        <f>SUMIFS(BD!$G:$G,BD!$C:$C,recap!AF$1,BD!$H:$H,recap!$B8)</f>
        <v>0</v>
      </c>
      <c r="AG8" s="72"/>
      <c r="AH8" s="72"/>
      <c r="AI8" s="72"/>
      <c r="AJ8" s="72"/>
      <c r="AK8" s="72"/>
      <c r="AL8" s="72"/>
      <c r="AM8" s="72"/>
      <c r="AN8" s="72"/>
      <c r="AO8" s="72"/>
      <c r="AP8" s="72"/>
      <c r="AQ8" s="72"/>
      <c r="AR8" s="72"/>
      <c r="AS8" s="72"/>
      <c r="AT8" s="72"/>
      <c r="AU8" s="72"/>
      <c r="AV8" s="72"/>
      <c r="AW8" s="72"/>
      <c r="AX8" s="72"/>
      <c r="AY8" s="72"/>
      <c r="AZ8" s="72"/>
      <c r="BA8" s="72"/>
      <c r="BB8" s="72"/>
      <c r="BC8" s="72"/>
      <c r="BD8" s="72"/>
      <c r="BE8" s="72"/>
      <c r="BF8" s="72"/>
      <c r="BG8" s="72"/>
      <c r="BH8" s="72"/>
      <c r="BI8" s="72"/>
      <c r="BJ8" s="72"/>
      <c r="BK8" s="72"/>
      <c r="BL8" s="72"/>
      <c r="BM8" s="72"/>
      <c r="BN8" s="72"/>
      <c r="BO8" s="72"/>
      <c r="BP8" s="72"/>
      <c r="BQ8" s="72"/>
      <c r="BR8" s="72"/>
      <c r="BS8" s="72"/>
      <c r="BT8" s="72"/>
      <c r="BU8" s="72"/>
      <c r="BV8" s="72"/>
      <c r="BW8" s="72"/>
      <c r="BX8" s="72"/>
      <c r="BY8" s="72"/>
      <c r="BZ8" s="72"/>
      <c r="CA8" s="72"/>
      <c r="CB8" s="72"/>
      <c r="CC8" s="72"/>
      <c r="CD8" s="72"/>
      <c r="CE8" s="72"/>
      <c r="CF8" s="72"/>
      <c r="CG8" s="72"/>
      <c r="CH8" s="72"/>
      <c r="CI8" s="72"/>
      <c r="CJ8" s="72"/>
      <c r="CK8" s="72"/>
      <c r="CL8" s="72"/>
      <c r="CM8" s="72"/>
      <c r="CN8" s="72"/>
      <c r="CO8" s="72"/>
      <c r="CP8" s="72"/>
      <c r="CQ8" s="72"/>
      <c r="CR8" s="72"/>
      <c r="CS8" s="72"/>
      <c r="CT8" s="72"/>
      <c r="CU8" s="72"/>
      <c r="CV8" s="72"/>
      <c r="CW8" s="72"/>
      <c r="CX8" s="72"/>
      <c r="CY8" s="72"/>
      <c r="CZ8" s="72"/>
    </row>
    <row r="9" spans="1:104">
      <c r="A9" s="12" t="s">
        <v>40</v>
      </c>
      <c r="B9" s="11" t="s">
        <v>41</v>
      </c>
      <c r="C9" s="78">
        <f>SUMIFS(BD!$G:$G,BD!$C:$C,recap!C$1,BD!$H:$H,recap!$B9)</f>
        <v>0</v>
      </c>
      <c r="D9" s="78">
        <f>SUMIFS(BD!$G:$G,BD!$C:$C,recap!D$1,BD!$H:$H,recap!$B9)</f>
        <v>0</v>
      </c>
      <c r="E9" s="79">
        <f>SUMIFS(BD!$G:$G,BD!$C:$C,recap!E$1,BD!$H:$H,recap!$B9)</f>
        <v>0</v>
      </c>
      <c r="F9" s="78">
        <f>SUMIFS(BD!$G:$G,BD!$C:$C,recap!F$1,BD!$H:$H,recap!$B9)</f>
        <v>0</v>
      </c>
      <c r="G9" s="78">
        <f>SUMIFS(BD!$G:$G,BD!$C:$C,recap!G$1,BD!$H:$H,recap!$B9)</f>
        <v>0</v>
      </c>
      <c r="H9" s="78">
        <f>SUMIFS(BD!$G:$G,BD!$C:$C,recap!H$1,BD!$H:$H,recap!$B9)</f>
        <v>0</v>
      </c>
      <c r="I9" s="78">
        <f>SUMIFS(BD!$G:$G,BD!$C:$C,recap!I$1,BD!$H:$H,recap!$B9)</f>
        <v>0</v>
      </c>
      <c r="J9" s="78">
        <f>SUMIFS(BD!$G:$G,BD!$C:$C,recap!J$1,BD!$H:$H,recap!$B9)</f>
        <v>0</v>
      </c>
      <c r="K9" s="78">
        <f>SUMIFS(BD!$G:$G,BD!$C:$C,recap!K$1,BD!$H:$H,recap!$B9)</f>
        <v>0</v>
      </c>
      <c r="L9" s="78">
        <f>SUMIFS(BD!$G:$G,BD!$C:$C,recap!L$1,BD!$H:$H,recap!$B9)</f>
        <v>5</v>
      </c>
      <c r="M9" s="78">
        <f>SUMIFS(BD!$G:$G,BD!$C:$C,recap!M$1,BD!$H:$H,recap!$B9)</f>
        <v>0</v>
      </c>
      <c r="N9" s="78">
        <f>SUMIFS(BD!$G:$G,BD!$C:$C,recap!N$1,BD!$H:$H,recap!$B9)</f>
        <v>0</v>
      </c>
      <c r="O9" s="78">
        <f>SUMIFS(BD!$G:$G,BD!$C:$C,recap!O$1,BD!$H:$H,recap!$B9)</f>
        <v>10</v>
      </c>
      <c r="P9" s="78">
        <f>SUMIFS(BD!$G:$G,BD!$C:$C,recap!P$1,BD!$H:$H,recap!$B9)</f>
        <v>0</v>
      </c>
      <c r="Q9" s="78">
        <f>SUMIFS(BD!$G:$G,BD!$C:$C,recap!Q$1,BD!$H:$H,recap!$B9)</f>
        <v>0</v>
      </c>
      <c r="R9" s="78">
        <f>SUMIFS(BD!$G:$G,BD!$C:$C,recap!R$1,BD!$H:$H,recap!$B9)</f>
        <v>0</v>
      </c>
      <c r="S9" s="78">
        <f>SUMIFS(BD!$G:$G,BD!$C:$C,recap!S$1,BD!$H:$H,recap!$B9)</f>
        <v>0</v>
      </c>
      <c r="T9" s="78">
        <f>SUMIFS(BD!$G:$G,BD!$C:$C,recap!T$1,BD!$H:$H,recap!$B9)</f>
        <v>0</v>
      </c>
      <c r="U9" s="78">
        <f>SUMIFS(BD!$G:$G,BD!$C:$C,recap!U$1,BD!$H:$H,recap!$B9)</f>
        <v>0</v>
      </c>
      <c r="V9" s="78">
        <f>SUMIFS(BD!$G:$G,BD!$C:$C,recap!V$1,BD!$H:$H,recap!$B9)</f>
        <v>0</v>
      </c>
      <c r="W9" s="78">
        <f>SUMIFS(BD!$G:$G,BD!$C:$C,recap!W$1,BD!$H:$H,recap!$B9)</f>
        <v>0</v>
      </c>
      <c r="X9" s="78">
        <f>SUMIFS(BD!$G:$G,BD!$C:$C,recap!X$1,BD!$H:$H,recap!$B9)</f>
        <v>0</v>
      </c>
      <c r="Y9" s="78">
        <f>SUMIFS(BD!$G:$G,BD!$C:$C,recap!Y$1,BD!$H:$H,recap!$B9)</f>
        <v>0</v>
      </c>
      <c r="Z9" s="78">
        <f>SUMIFS(BD!$G:$G,BD!$C:$C,recap!Z$1,BD!$H:$H,recap!$B9)</f>
        <v>5</v>
      </c>
      <c r="AA9" s="78">
        <f>SUMIFS(BD!$G:$G,BD!$C:$C,recap!AA$1,BD!$H:$H,recap!$B9)</f>
        <v>0</v>
      </c>
      <c r="AB9" s="78">
        <f>SUMIFS(BD!$G:$G,BD!$C:$C,recap!AB$1,BD!$H:$H,recap!$B9)</f>
        <v>0</v>
      </c>
      <c r="AC9" s="78">
        <f>SUMIFS(BD!$G:$G,BD!$C:$C,recap!AC$1,BD!$H:$H,recap!$B9)</f>
        <v>0</v>
      </c>
      <c r="AD9" s="78">
        <f>SUMIFS(BD!$G:$G,BD!$C:$C,recap!AD$1,BD!$H:$H,recap!$B9)</f>
        <v>0</v>
      </c>
      <c r="AE9" s="78">
        <f>SUMIFS(BD!$G:$G,BD!$C:$C,recap!AE$1,BD!$H:$H,recap!$B9)</f>
        <v>0</v>
      </c>
      <c r="AF9" s="78">
        <f>SUMIFS(BD!$G:$G,BD!$C:$C,recap!AF$1,BD!$H:$H,recap!$B9)</f>
        <v>0</v>
      </c>
      <c r="AG9" s="72"/>
      <c r="AH9" s="72"/>
      <c r="AI9" s="72"/>
      <c r="AJ9" s="72"/>
      <c r="AK9" s="72"/>
      <c r="AL9" s="72"/>
      <c r="AM9" s="72"/>
      <c r="AN9" s="72"/>
      <c r="AO9" s="72"/>
      <c r="AP9" s="72"/>
      <c r="AQ9" s="72"/>
      <c r="AR9" s="72"/>
      <c r="AS9" s="72"/>
      <c r="AT9" s="72"/>
      <c r="AU9" s="72"/>
      <c r="AV9" s="72"/>
      <c r="AW9" s="72"/>
      <c r="AX9" s="72"/>
      <c r="AY9" s="72"/>
      <c r="AZ9" s="72"/>
      <c r="BA9" s="72"/>
      <c r="BB9" s="72"/>
      <c r="BC9" s="72"/>
      <c r="BD9" s="72"/>
      <c r="BE9" s="72"/>
      <c r="BF9" s="72"/>
      <c r="BG9" s="72"/>
      <c r="BH9" s="72"/>
      <c r="BI9" s="72"/>
      <c r="BJ9" s="72"/>
      <c r="BK9" s="72"/>
      <c r="BL9" s="72"/>
      <c r="BM9" s="72"/>
      <c r="BN9" s="72"/>
      <c r="BO9" s="72"/>
      <c r="BP9" s="72"/>
      <c r="BQ9" s="72"/>
      <c r="BR9" s="72"/>
      <c r="BS9" s="72"/>
      <c r="BT9" s="72"/>
      <c r="BU9" s="72"/>
      <c r="BV9" s="72"/>
      <c r="BW9" s="72"/>
      <c r="BX9" s="72"/>
      <c r="BY9" s="72"/>
      <c r="BZ9" s="72"/>
      <c r="CA9" s="72"/>
      <c r="CB9" s="72"/>
      <c r="CC9" s="72"/>
      <c r="CD9" s="72"/>
      <c r="CE9" s="72"/>
      <c r="CF9" s="72"/>
      <c r="CG9" s="72"/>
      <c r="CH9" s="72"/>
      <c r="CI9" s="72"/>
      <c r="CJ9" s="72"/>
      <c r="CK9" s="72"/>
      <c r="CL9" s="72"/>
      <c r="CM9" s="72"/>
      <c r="CN9" s="72"/>
      <c r="CO9" s="72"/>
      <c r="CP9" s="72"/>
      <c r="CQ9" s="72"/>
      <c r="CR9" s="72"/>
      <c r="CS9" s="72"/>
      <c r="CT9" s="72"/>
      <c r="CU9" s="72"/>
      <c r="CV9" s="72"/>
      <c r="CW9" s="72"/>
      <c r="CX9" s="72"/>
      <c r="CY9" s="72"/>
      <c r="CZ9" s="72"/>
    </row>
    <row r="10" spans="1:104">
      <c r="A10" s="12" t="s">
        <v>121</v>
      </c>
      <c r="B10" s="35" t="s">
        <v>45</v>
      </c>
      <c r="C10" s="78">
        <f>SUMIFS(BD!$G:$G,BD!$C:$C,recap!C$1,BD!$H:$H,recap!$B10)</f>
        <v>0</v>
      </c>
      <c r="D10" s="78">
        <f>SUMIFS(BD!$G:$G,BD!$C:$C,recap!D$1,BD!$H:$H,recap!$B10)</f>
        <v>0</v>
      </c>
      <c r="E10" s="79">
        <f>SUMIFS(BD!$G:$G,BD!$C:$C,recap!E$1,BD!$H:$H,recap!$B10)</f>
        <v>0</v>
      </c>
      <c r="F10" s="78">
        <f>SUMIFS(BD!$G:$G,BD!$C:$C,recap!F$1,BD!$H:$H,recap!$B10)</f>
        <v>0</v>
      </c>
      <c r="G10" s="78">
        <f>SUMIFS(BD!$G:$G,BD!$C:$C,recap!G$1,BD!$H:$H,recap!$B10)</f>
        <v>0</v>
      </c>
      <c r="H10" s="78">
        <f>SUMIFS(BD!$G:$G,BD!$C:$C,recap!H$1,BD!$H:$H,recap!$B10)</f>
        <v>0</v>
      </c>
      <c r="I10" s="78">
        <f>SUMIFS(BD!$G:$G,BD!$C:$C,recap!I$1,BD!$H:$H,recap!$B10)</f>
        <v>0</v>
      </c>
      <c r="J10" s="78">
        <f>SUMIFS(BD!$G:$G,BD!$C:$C,recap!J$1,BD!$H:$H,recap!$B10)</f>
        <v>0</v>
      </c>
      <c r="K10" s="78">
        <f>SUMIFS(BD!$G:$G,BD!$C:$C,recap!K$1,BD!$H:$H,recap!$B10)</f>
        <v>0</v>
      </c>
      <c r="L10" s="78">
        <f>SUMIFS(BD!$G:$G,BD!$C:$C,recap!L$1,BD!$H:$H,recap!$B10)</f>
        <v>0</v>
      </c>
      <c r="M10" s="78">
        <f>SUMIFS(BD!$G:$G,BD!$C:$C,recap!M$1,BD!$H:$H,recap!$B10)</f>
        <v>0</v>
      </c>
      <c r="N10" s="78">
        <f>SUMIFS(BD!$G:$G,BD!$C:$C,recap!N$1,BD!$H:$H,recap!$B10)</f>
        <v>0</v>
      </c>
      <c r="O10" s="78">
        <f>SUMIFS(BD!$G:$G,BD!$C:$C,recap!O$1,BD!$H:$H,recap!$B10)</f>
        <v>0</v>
      </c>
      <c r="P10" s="78">
        <f>SUMIFS(BD!$G:$G,BD!$C:$C,recap!P$1,BD!$H:$H,recap!$B10)</f>
        <v>0</v>
      </c>
      <c r="Q10" s="78">
        <f>SUMIFS(BD!$G:$G,BD!$C:$C,recap!Q$1,BD!$H:$H,recap!$B10)</f>
        <v>0</v>
      </c>
      <c r="R10" s="78">
        <f>SUMIFS(BD!$G:$G,BD!$C:$C,recap!R$1,BD!$H:$H,recap!$B10)</f>
        <v>0</v>
      </c>
      <c r="S10" s="78">
        <f>SUMIFS(BD!$G:$G,BD!$C:$C,recap!S$1,BD!$H:$H,recap!$B10)</f>
        <v>0</v>
      </c>
      <c r="T10" s="78">
        <f>SUMIFS(BD!$G:$G,BD!$C:$C,recap!T$1,BD!$H:$H,recap!$B10)</f>
        <v>0</v>
      </c>
      <c r="U10" s="78">
        <f>SUMIFS(BD!$G:$G,BD!$C:$C,recap!U$1,BD!$H:$H,recap!$B10)</f>
        <v>0</v>
      </c>
      <c r="V10" s="78">
        <f>SUMIFS(BD!$G:$G,BD!$C:$C,recap!V$1,BD!$H:$H,recap!$B10)</f>
        <v>0</v>
      </c>
      <c r="W10" s="78">
        <f>SUMIFS(BD!$G:$G,BD!$C:$C,recap!W$1,BD!$H:$H,recap!$B10)</f>
        <v>0</v>
      </c>
      <c r="X10" s="78">
        <f>SUMIFS(BD!$G:$G,BD!$C:$C,recap!X$1,BD!$H:$H,recap!$B10)</f>
        <v>0</v>
      </c>
      <c r="Y10" s="78">
        <f>SUMIFS(BD!$G:$G,BD!$C:$C,recap!Y$1,BD!$H:$H,recap!$B10)</f>
        <v>0</v>
      </c>
      <c r="Z10" s="78">
        <f>SUMIFS(BD!$G:$G,BD!$C:$C,recap!Z$1,BD!$H:$H,recap!$B10)</f>
        <v>0</v>
      </c>
      <c r="AA10" s="78">
        <f>SUMIFS(BD!$G:$G,BD!$C:$C,recap!AA$1,BD!$H:$H,recap!$B10)</f>
        <v>0</v>
      </c>
      <c r="AB10" s="78">
        <f>SUMIFS(BD!$G:$G,BD!$C:$C,recap!AB$1,BD!$H:$H,recap!$B10)</f>
        <v>0</v>
      </c>
      <c r="AC10" s="78">
        <f>SUMIFS(BD!$G:$G,BD!$C:$C,recap!AC$1,BD!$H:$H,recap!$B10)</f>
        <v>0</v>
      </c>
      <c r="AD10" s="78">
        <f>SUMIFS(BD!$G:$G,BD!$C:$C,recap!AD$1,BD!$H:$H,recap!$B10)</f>
        <v>0</v>
      </c>
      <c r="AE10" s="78">
        <f>SUMIFS(BD!$G:$G,BD!$C:$C,recap!AE$1,BD!$H:$H,recap!$B10)</f>
        <v>0</v>
      </c>
      <c r="AF10" s="78">
        <f>SUMIFS(BD!$G:$G,BD!$C:$C,recap!AF$1,BD!$H:$H,recap!$B10)</f>
        <v>0</v>
      </c>
      <c r="AG10" s="72"/>
      <c r="AH10" s="72"/>
      <c r="AI10" s="72"/>
      <c r="AJ10" s="72"/>
      <c r="AK10" s="72"/>
      <c r="AL10" s="72"/>
      <c r="AM10" s="72"/>
      <c r="AN10" s="72"/>
      <c r="AO10" s="72"/>
      <c r="AP10" s="72"/>
      <c r="AQ10" s="72"/>
      <c r="AR10" s="72"/>
      <c r="AS10" s="72"/>
      <c r="AT10" s="72"/>
      <c r="AU10" s="72"/>
      <c r="AV10" s="72"/>
      <c r="AW10" s="72"/>
      <c r="AX10" s="72"/>
      <c r="AY10" s="72"/>
      <c r="AZ10" s="72"/>
      <c r="BA10" s="72"/>
      <c r="BB10" s="72"/>
      <c r="BC10" s="72"/>
      <c r="BD10" s="72"/>
      <c r="BE10" s="72"/>
      <c r="BF10" s="72"/>
      <c r="BG10" s="72"/>
      <c r="BH10" s="72"/>
      <c r="BI10" s="72"/>
      <c r="BJ10" s="72"/>
      <c r="BK10" s="72"/>
      <c r="BL10" s="72"/>
      <c r="BM10" s="72"/>
      <c r="BN10" s="72"/>
      <c r="BO10" s="72"/>
      <c r="BP10" s="72"/>
      <c r="BQ10" s="72"/>
      <c r="BR10" s="72"/>
      <c r="BS10" s="72"/>
      <c r="BT10" s="72"/>
      <c r="BU10" s="72"/>
      <c r="BV10" s="72"/>
      <c r="BW10" s="72"/>
      <c r="BX10" s="72"/>
      <c r="BY10" s="72"/>
      <c r="BZ10" s="72"/>
      <c r="CA10" s="72"/>
      <c r="CB10" s="72"/>
      <c r="CC10" s="72"/>
      <c r="CD10" s="72"/>
      <c r="CE10" s="72"/>
      <c r="CF10" s="72"/>
      <c r="CG10" s="72"/>
      <c r="CH10" s="72"/>
      <c r="CI10" s="72"/>
      <c r="CJ10" s="72"/>
      <c r="CK10" s="72"/>
      <c r="CL10" s="72"/>
      <c r="CM10" s="72"/>
      <c r="CN10" s="72"/>
      <c r="CO10" s="72"/>
      <c r="CP10" s="72"/>
      <c r="CQ10" s="72"/>
      <c r="CR10" s="72"/>
      <c r="CS10" s="72"/>
      <c r="CT10" s="72"/>
      <c r="CU10" s="72"/>
      <c r="CV10" s="72"/>
      <c r="CW10" s="72"/>
      <c r="CX10" s="72"/>
      <c r="CY10" s="72"/>
      <c r="CZ10" s="72"/>
    </row>
    <row r="11" spans="1:104">
      <c r="A11" s="12" t="s">
        <v>122</v>
      </c>
      <c r="B11" s="37" t="s">
        <v>49</v>
      </c>
      <c r="C11" s="78">
        <f>SUMIFS(BD!$G:$G,BD!$C:$C,recap!C$1,BD!$H:$H,recap!$B11)</f>
        <v>0</v>
      </c>
      <c r="D11" s="78">
        <f>SUMIFS(BD!$G:$G,BD!$C:$C,recap!D$1,BD!$H:$H,recap!$B11)</f>
        <v>0</v>
      </c>
      <c r="E11" s="79">
        <f>SUMIFS(BD!$G:$G,BD!$C:$C,recap!E$1,BD!$H:$H,recap!$B11)</f>
        <v>0</v>
      </c>
      <c r="F11" s="78">
        <f>SUMIFS(BD!$G:$G,BD!$C:$C,recap!F$1,BD!$H:$H,recap!$B11)</f>
        <v>0</v>
      </c>
      <c r="G11" s="78">
        <f>SUMIFS(BD!$G:$G,BD!$C:$C,recap!G$1,BD!$H:$H,recap!$B11)</f>
        <v>0</v>
      </c>
      <c r="H11" s="78">
        <f>SUMIFS(BD!$G:$G,BD!$C:$C,recap!H$1,BD!$H:$H,recap!$B11)</f>
        <v>0</v>
      </c>
      <c r="I11" s="78">
        <f>SUMIFS(BD!$G:$G,BD!$C:$C,recap!I$1,BD!$H:$H,recap!$B11)</f>
        <v>0</v>
      </c>
      <c r="J11" s="78">
        <f>SUMIFS(BD!$G:$G,BD!$C:$C,recap!J$1,BD!$H:$H,recap!$B11)</f>
        <v>0</v>
      </c>
      <c r="K11" s="78">
        <f>SUMIFS(BD!$G:$G,BD!$C:$C,recap!K$1,BD!$H:$H,recap!$B11)</f>
        <v>0</v>
      </c>
      <c r="L11" s="78">
        <f>SUMIFS(BD!$G:$G,BD!$C:$C,recap!L$1,BD!$H:$H,recap!$B11)</f>
        <v>0</v>
      </c>
      <c r="M11" s="78">
        <f>SUMIFS(BD!$G:$G,BD!$C:$C,recap!M$1,BD!$H:$H,recap!$B11)</f>
        <v>0</v>
      </c>
      <c r="N11" s="78">
        <f>SUMIFS(BD!$G:$G,BD!$C:$C,recap!N$1,BD!$H:$H,recap!$B11)</f>
        <v>0</v>
      </c>
      <c r="O11" s="78">
        <f>SUMIFS(BD!$G:$G,BD!$C:$C,recap!O$1,BD!$H:$H,recap!$B11)</f>
        <v>0</v>
      </c>
      <c r="P11" s="78">
        <f>SUMIFS(BD!$G:$G,BD!$C:$C,recap!P$1,BD!$H:$H,recap!$B11)</f>
        <v>0</v>
      </c>
      <c r="Q11" s="78">
        <f>SUMIFS(BD!$G:$G,BD!$C:$C,recap!Q$1,BD!$H:$H,recap!$B11)</f>
        <v>0</v>
      </c>
      <c r="R11" s="78">
        <f>SUMIFS(BD!$G:$G,BD!$C:$C,recap!R$1,BD!$H:$H,recap!$B11)</f>
        <v>0</v>
      </c>
      <c r="S11" s="78">
        <f>SUMIFS(BD!$G:$G,BD!$C:$C,recap!S$1,BD!$H:$H,recap!$B11)</f>
        <v>0</v>
      </c>
      <c r="T11" s="78">
        <f>SUMIFS(BD!$G:$G,BD!$C:$C,recap!T$1,BD!$H:$H,recap!$B11)</f>
        <v>0</v>
      </c>
      <c r="U11" s="78">
        <f>SUMIFS(BD!$G:$G,BD!$C:$C,recap!U$1,BD!$H:$H,recap!$B11)</f>
        <v>0</v>
      </c>
      <c r="V11" s="78">
        <f>SUMIFS(BD!$G:$G,BD!$C:$C,recap!V$1,BD!$H:$H,recap!$B11)</f>
        <v>0</v>
      </c>
      <c r="W11" s="78">
        <f>SUMIFS(BD!$G:$G,BD!$C:$C,recap!W$1,BD!$H:$H,recap!$B11)</f>
        <v>0</v>
      </c>
      <c r="X11" s="78">
        <f>SUMIFS(BD!$G:$G,BD!$C:$C,recap!X$1,BD!$H:$H,recap!$B11)</f>
        <v>0</v>
      </c>
      <c r="Y11" s="78">
        <f>SUMIFS(BD!$G:$G,BD!$C:$C,recap!Y$1,BD!$H:$H,recap!$B11)</f>
        <v>0</v>
      </c>
      <c r="Z11" s="78">
        <f>SUMIFS(BD!$G:$G,BD!$C:$C,recap!Z$1,BD!$H:$H,recap!$B11)</f>
        <v>0</v>
      </c>
      <c r="AA11" s="78">
        <f>SUMIFS(BD!$G:$G,BD!$C:$C,recap!AA$1,BD!$H:$H,recap!$B11)</f>
        <v>0</v>
      </c>
      <c r="AB11" s="78">
        <f>SUMIFS(BD!$G:$G,BD!$C:$C,recap!AB$1,BD!$H:$H,recap!$B11)</f>
        <v>0</v>
      </c>
      <c r="AC11" s="78">
        <f>SUMIFS(BD!$G:$G,BD!$C:$C,recap!AC$1,BD!$H:$H,recap!$B11)</f>
        <v>0</v>
      </c>
      <c r="AD11" s="78">
        <f>SUMIFS(BD!$G:$G,BD!$C:$C,recap!AD$1,BD!$H:$H,recap!$B11)</f>
        <v>0</v>
      </c>
      <c r="AE11" s="78">
        <f>SUMIFS(BD!$G:$G,BD!$C:$C,recap!AE$1,BD!$H:$H,recap!$B11)</f>
        <v>0</v>
      </c>
      <c r="AF11" s="78">
        <f>SUMIFS(BD!$G:$G,BD!$C:$C,recap!AF$1,BD!$H:$H,recap!$B11)</f>
        <v>0</v>
      </c>
      <c r="AG11" s="72"/>
      <c r="AH11" s="72"/>
      <c r="AI11" s="72"/>
      <c r="AJ11" s="72"/>
      <c r="AK11" s="72"/>
      <c r="AL11" s="72"/>
      <c r="AM11" s="72"/>
      <c r="AN11" s="72"/>
      <c r="AO11" s="72"/>
      <c r="AP11" s="72"/>
      <c r="AQ11" s="72"/>
      <c r="AR11" s="72"/>
      <c r="AS11" s="72"/>
      <c r="AT11" s="72"/>
      <c r="AU11" s="72"/>
      <c r="AV11" s="72"/>
      <c r="AW11" s="72"/>
      <c r="AX11" s="72"/>
      <c r="AY11" s="72"/>
      <c r="AZ11" s="72"/>
      <c r="BA11" s="72"/>
      <c r="BB11" s="72"/>
      <c r="BC11" s="72"/>
      <c r="BD11" s="72"/>
      <c r="BE11" s="72"/>
      <c r="BF11" s="72"/>
      <c r="BG11" s="72"/>
      <c r="BH11" s="72"/>
      <c r="BI11" s="72"/>
      <c r="BJ11" s="72"/>
      <c r="BK11" s="72"/>
      <c r="BL11" s="72"/>
      <c r="BM11" s="72"/>
      <c r="BN11" s="72"/>
      <c r="BO11" s="72"/>
      <c r="BP11" s="72"/>
      <c r="BQ11" s="72"/>
      <c r="BR11" s="72"/>
      <c r="BS11" s="72"/>
      <c r="BT11" s="72"/>
      <c r="BU11" s="72"/>
      <c r="BV11" s="72"/>
      <c r="BW11" s="72"/>
      <c r="BX11" s="72"/>
      <c r="BY11" s="72"/>
      <c r="BZ11" s="72"/>
      <c r="CA11" s="72"/>
      <c r="CB11" s="72"/>
      <c r="CC11" s="72"/>
      <c r="CD11" s="72"/>
      <c r="CE11" s="72"/>
      <c r="CF11" s="72"/>
      <c r="CG11" s="72"/>
      <c r="CH11" s="72"/>
      <c r="CI11" s="72"/>
      <c r="CJ11" s="72"/>
      <c r="CK11" s="72"/>
      <c r="CL11" s="72"/>
      <c r="CM11" s="72"/>
      <c r="CN11" s="72"/>
      <c r="CO11" s="72"/>
      <c r="CP11" s="72"/>
      <c r="CQ11" s="72"/>
      <c r="CR11" s="72"/>
      <c r="CS11" s="72"/>
      <c r="CT11" s="72"/>
      <c r="CU11" s="72"/>
      <c r="CV11" s="72"/>
      <c r="CW11" s="72"/>
      <c r="CX11" s="72"/>
      <c r="CY11" s="72"/>
      <c r="CZ11" s="72"/>
    </row>
    <row r="12" spans="1:104">
      <c r="A12" s="12" t="s">
        <v>123</v>
      </c>
      <c r="B12" s="69" t="s">
        <v>54</v>
      </c>
      <c r="C12" s="78">
        <f>SUMIFS(BD!$G:$G,BD!$C:$C,recap!C$1,BD!$H:$H,recap!$B12)</f>
        <v>0</v>
      </c>
      <c r="D12" s="78">
        <f>SUMIFS(BD!$G:$G,BD!$C:$C,recap!D$1,BD!$H:$H,recap!$B12)</f>
        <v>0</v>
      </c>
      <c r="E12" s="79">
        <f>SUMIFS(BD!$G:$G,BD!$C:$C,recap!E$1,BD!$H:$H,recap!$B12)</f>
        <v>0</v>
      </c>
      <c r="F12" s="78">
        <f>SUMIFS(BD!$G:$G,BD!$C:$C,recap!F$1,BD!$H:$H,recap!$B12)</f>
        <v>0</v>
      </c>
      <c r="G12" s="78">
        <f>SUMIFS(BD!$G:$G,BD!$C:$C,recap!G$1,BD!$H:$H,recap!$B12)</f>
        <v>0</v>
      </c>
      <c r="H12" s="78">
        <f>SUMIFS(BD!$G:$G,BD!$C:$C,recap!H$1,BD!$H:$H,recap!$B12)</f>
        <v>0</v>
      </c>
      <c r="I12" s="78">
        <f>SUMIFS(BD!$G:$G,BD!$C:$C,recap!I$1,BD!$H:$H,recap!$B12)</f>
        <v>0</v>
      </c>
      <c r="J12" s="78">
        <f>SUMIFS(BD!$G:$G,BD!$C:$C,recap!J$1,BD!$H:$H,recap!$B12)</f>
        <v>0</v>
      </c>
      <c r="K12" s="78">
        <f>SUMIFS(BD!$G:$G,BD!$C:$C,recap!K$1,BD!$H:$H,recap!$B12)</f>
        <v>0</v>
      </c>
      <c r="L12" s="78">
        <f>SUMIFS(BD!$G:$G,BD!$C:$C,recap!L$1,BD!$H:$H,recap!$B12)</f>
        <v>0</v>
      </c>
      <c r="M12" s="78">
        <f>SUMIFS(BD!$G:$G,BD!$C:$C,recap!M$1,BD!$H:$H,recap!$B12)</f>
        <v>0</v>
      </c>
      <c r="N12" s="78">
        <f>SUMIFS(BD!$G:$G,BD!$C:$C,recap!N$1,BD!$H:$H,recap!$B12)</f>
        <v>0</v>
      </c>
      <c r="O12" s="78">
        <f>SUMIFS(BD!$G:$G,BD!$C:$C,recap!O$1,BD!$H:$H,recap!$B12)</f>
        <v>0</v>
      </c>
      <c r="P12" s="78">
        <f>SUMIFS(BD!$G:$G,BD!$C:$C,recap!P$1,BD!$H:$H,recap!$B12)</f>
        <v>0</v>
      </c>
      <c r="Q12" s="78">
        <f>SUMIFS(BD!$G:$G,BD!$C:$C,recap!Q$1,BD!$H:$H,recap!$B12)</f>
        <v>0</v>
      </c>
      <c r="R12" s="78">
        <f>SUMIFS(BD!$G:$G,BD!$C:$C,recap!R$1,BD!$H:$H,recap!$B12)</f>
        <v>0</v>
      </c>
      <c r="S12" s="78">
        <f>SUMIFS(BD!$G:$G,BD!$C:$C,recap!S$1,BD!$H:$H,recap!$B12)</f>
        <v>0</v>
      </c>
      <c r="T12" s="78">
        <f>SUMIFS(BD!$G:$G,BD!$C:$C,recap!T$1,BD!$H:$H,recap!$B12)</f>
        <v>0</v>
      </c>
      <c r="U12" s="78">
        <f>SUMIFS(BD!$G:$G,BD!$C:$C,recap!U$1,BD!$H:$H,recap!$B12)</f>
        <v>0</v>
      </c>
      <c r="V12" s="78">
        <f>SUMIFS(BD!$G:$G,BD!$C:$C,recap!V$1,BD!$H:$H,recap!$B12)</f>
        <v>0</v>
      </c>
      <c r="W12" s="78">
        <f>SUMIFS(BD!$G:$G,BD!$C:$C,recap!W$1,BD!$H:$H,recap!$B12)</f>
        <v>0</v>
      </c>
      <c r="X12" s="78">
        <f>SUMIFS(BD!$G:$G,BD!$C:$C,recap!X$1,BD!$H:$H,recap!$B12)</f>
        <v>0</v>
      </c>
      <c r="Y12" s="78">
        <f>SUMIFS(BD!$G:$G,BD!$C:$C,recap!Y$1,BD!$H:$H,recap!$B12)</f>
        <v>0</v>
      </c>
      <c r="Z12" s="78">
        <f>SUMIFS(BD!$G:$G,BD!$C:$C,recap!Z$1,BD!$H:$H,recap!$B12)</f>
        <v>0</v>
      </c>
      <c r="AA12" s="78">
        <f>SUMIFS(BD!$G:$G,BD!$C:$C,recap!AA$1,BD!$H:$H,recap!$B12)</f>
        <v>0</v>
      </c>
      <c r="AB12" s="78">
        <f>SUMIFS(BD!$G:$G,BD!$C:$C,recap!AB$1,BD!$H:$H,recap!$B12)</f>
        <v>0</v>
      </c>
      <c r="AC12" s="78">
        <f>SUMIFS(BD!$G:$G,BD!$C:$C,recap!AC$1,BD!$H:$H,recap!$B12)</f>
        <v>0</v>
      </c>
      <c r="AD12" s="78">
        <f>SUMIFS(BD!$G:$G,BD!$C:$C,recap!AD$1,BD!$H:$H,recap!$B12)</f>
        <v>0</v>
      </c>
      <c r="AE12" s="78">
        <f>SUMIFS(BD!$G:$G,BD!$C:$C,recap!AE$1,BD!$H:$H,recap!$B12)</f>
        <v>0</v>
      </c>
      <c r="AF12" s="78">
        <f>SUMIFS(BD!$G:$G,BD!$C:$C,recap!AF$1,BD!$H:$H,recap!$B12)</f>
        <v>0</v>
      </c>
      <c r="AG12" s="72"/>
      <c r="AH12" s="72"/>
      <c r="AI12" s="72"/>
      <c r="AJ12" s="72"/>
      <c r="AK12" s="72"/>
      <c r="AL12" s="72"/>
      <c r="AM12" s="72"/>
      <c r="AN12" s="72"/>
      <c r="AO12" s="72"/>
      <c r="AP12" s="72"/>
      <c r="AQ12" s="72"/>
      <c r="AR12" s="72"/>
      <c r="AS12" s="72"/>
      <c r="AT12" s="72"/>
      <c r="AU12" s="72"/>
      <c r="AV12" s="72"/>
      <c r="AW12" s="72"/>
      <c r="AX12" s="72"/>
      <c r="AY12" s="72"/>
      <c r="AZ12" s="72"/>
      <c r="BA12" s="72"/>
      <c r="BB12" s="72"/>
      <c r="BC12" s="72"/>
      <c r="BD12" s="72"/>
      <c r="BE12" s="72"/>
      <c r="BF12" s="72"/>
      <c r="BG12" s="72"/>
      <c r="BH12" s="72"/>
      <c r="BI12" s="72"/>
      <c r="BJ12" s="72"/>
      <c r="BK12" s="72"/>
      <c r="BL12" s="72"/>
      <c r="BM12" s="72"/>
      <c r="BN12" s="72"/>
      <c r="BO12" s="72"/>
      <c r="BP12" s="72"/>
      <c r="BQ12" s="72"/>
      <c r="BR12" s="72"/>
      <c r="BS12" s="72"/>
      <c r="BT12" s="72"/>
      <c r="BU12" s="72"/>
      <c r="BV12" s="72"/>
      <c r="BW12" s="72"/>
      <c r="BX12" s="72"/>
      <c r="BY12" s="72"/>
      <c r="BZ12" s="72"/>
      <c r="CA12" s="72"/>
      <c r="CB12" s="72"/>
      <c r="CC12" s="72"/>
      <c r="CD12" s="72"/>
      <c r="CE12" s="72"/>
      <c r="CF12" s="72"/>
      <c r="CG12" s="72"/>
      <c r="CH12" s="72"/>
      <c r="CI12" s="72"/>
      <c r="CJ12" s="72"/>
      <c r="CK12" s="72"/>
      <c r="CL12" s="72"/>
      <c r="CM12" s="72"/>
      <c r="CN12" s="72"/>
      <c r="CO12" s="72"/>
      <c r="CP12" s="72"/>
      <c r="CQ12" s="72"/>
      <c r="CR12" s="72"/>
      <c r="CS12" s="72"/>
      <c r="CT12" s="72"/>
      <c r="CU12" s="72"/>
      <c r="CV12" s="72"/>
      <c r="CW12" s="72"/>
      <c r="CX12" s="72"/>
      <c r="CY12" s="72"/>
      <c r="CZ12" s="72"/>
    </row>
    <row r="13" spans="1:104">
      <c r="O13" s="73">
        <f>SUM(C2:AF12)</f>
        <v>374</v>
      </c>
    </row>
    <row r="14" spans="1:104" ht="21.75" customHeight="1">
      <c r="B14" s="74" t="s">
        <v>124</v>
      </c>
      <c r="C14" s="74">
        <v>6</v>
      </c>
      <c r="D14" s="74">
        <v>7</v>
      </c>
      <c r="E14" s="74">
        <v>8</v>
      </c>
      <c r="F14" s="74">
        <v>9</v>
      </c>
      <c r="G14" s="74">
        <v>10</v>
      </c>
      <c r="H14" s="74">
        <v>11</v>
      </c>
      <c r="I14" s="74">
        <v>12</v>
      </c>
      <c r="J14" s="74">
        <v>1</v>
      </c>
      <c r="K14" s="74">
        <v>2</v>
      </c>
      <c r="L14" s="74">
        <v>3</v>
      </c>
      <c r="M14" s="74">
        <v>4</v>
      </c>
      <c r="N14" s="74">
        <v>5</v>
      </c>
      <c r="O14" s="1" t="s">
        <v>125</v>
      </c>
    </row>
    <row r="15" spans="1:104">
      <c r="A15" s="12" t="s">
        <v>119</v>
      </c>
      <c r="B15" s="71" t="s">
        <v>8</v>
      </c>
      <c r="C15" s="78">
        <f>SUMIFS(BD!$G:$G,BD!$I:$I,recap!C$14,BD!$H:$H,recap!$B15)</f>
        <v>9</v>
      </c>
      <c r="D15" s="78">
        <f>SUMIFS(BD!$G:$G,BD!$I:$I,recap!D$14,BD!$H:$H,recap!$B15)</f>
        <v>25.5</v>
      </c>
      <c r="E15" s="78">
        <f>SUMIFS(BD!$G:$G,BD!$I:$I,recap!E$14,BD!$H:$H,recap!$B15)</f>
        <v>51</v>
      </c>
      <c r="F15" s="78">
        <f>SUMIFS(BD!$G:$G,BD!$I:$I,recap!F$14,BD!$H:$H,recap!$B15)</f>
        <v>4</v>
      </c>
      <c r="G15" s="78">
        <f>SUMIFS(BD!$G:$G,BD!$I:$I,recap!G$14,BD!$H:$H,recap!$B15)</f>
        <v>6</v>
      </c>
      <c r="H15" s="78">
        <f>SUMIFS(BD!$G:$G,BD!$I:$I,recap!H$14,BD!$H:$H,recap!$B15)</f>
        <v>12</v>
      </c>
      <c r="I15" s="78">
        <f>SUMIFS(BD!$G:$G,BD!$I:$I,recap!I$14,BD!$H:$H,recap!$B15)</f>
        <v>5</v>
      </c>
      <c r="J15" s="78">
        <f>SUMIFS(BD!$G:$G,BD!$I:$I,recap!J$14,BD!$H:$H,recap!$B15)</f>
        <v>5</v>
      </c>
      <c r="K15" s="78">
        <f>SUMIFS(BD!$G:$G,BD!$I:$I,recap!K$14,BD!$H:$H,recap!$B15)</f>
        <v>1</v>
      </c>
      <c r="L15" s="78">
        <f>SUMIFS(BD!$G:$G,BD!$I:$I,recap!L$14,BD!$H:$H,recap!$B15)</f>
        <v>13</v>
      </c>
      <c r="M15" s="78">
        <f>SUMIFS(BD!$G:$G,BD!$I:$I,recap!M$14,BD!$H:$H,recap!$B15)</f>
        <v>16</v>
      </c>
      <c r="N15" s="78">
        <f>SUMIFS(BD!$G:$G,BD!$I:$I,recap!N$14,BD!$H:$H,recap!$B15)</f>
        <v>0</v>
      </c>
      <c r="O15" s="75">
        <f>SUM(C15:N15)</f>
        <v>147.5</v>
      </c>
    </row>
    <row r="16" spans="1:104">
      <c r="A16" s="12" t="s">
        <v>12</v>
      </c>
      <c r="B16" s="68" t="s">
        <v>12</v>
      </c>
      <c r="C16" s="78">
        <f>SUMIFS(BD!$G:$G,BD!$I:$I,recap!C$14,BD!$H:$H,recap!$B16)</f>
        <v>0</v>
      </c>
      <c r="D16" s="78">
        <f>SUMIFS(BD!$G:$G,BD!$I:$I,recap!D$14,BD!$H:$H,recap!$B16)</f>
        <v>0.5</v>
      </c>
      <c r="E16" s="78">
        <f>SUMIFS(BD!$G:$G,BD!$I:$I,recap!E$14,BD!$H:$H,recap!$B16)</f>
        <v>0</v>
      </c>
      <c r="F16" s="78">
        <f>SUMIFS(BD!$G:$G,BD!$I:$I,recap!F$14,BD!$H:$H,recap!$B16)</f>
        <v>0</v>
      </c>
      <c r="G16" s="78">
        <f>SUMIFS(BD!$G:$G,BD!$I:$I,recap!G$14,BD!$H:$H,recap!$B16)</f>
        <v>0</v>
      </c>
      <c r="H16" s="78">
        <f>SUMIFS(BD!$G:$G,BD!$I:$I,recap!H$14,BD!$H:$H,recap!$B16)</f>
        <v>0</v>
      </c>
      <c r="I16" s="78">
        <f>SUMIFS(BD!$G:$G,BD!$I:$I,recap!I$14,BD!$H:$H,recap!$B16)</f>
        <v>0</v>
      </c>
      <c r="J16" s="78">
        <f>SUMIFS(BD!$G:$G,BD!$I:$I,recap!J$14,BD!$H:$H,recap!$B16)</f>
        <v>4</v>
      </c>
      <c r="K16" s="78">
        <f>SUMIFS(BD!$G:$G,BD!$I:$I,recap!K$14,BD!$H:$H,recap!$B16)</f>
        <v>0</v>
      </c>
      <c r="L16" s="78">
        <f>SUMIFS(BD!$G:$G,BD!$I:$I,recap!L$14,BD!$H:$H,recap!$B16)</f>
        <v>9</v>
      </c>
      <c r="M16" s="78">
        <f>SUMIFS(BD!$G:$G,BD!$I:$I,recap!M$14,BD!$H:$H,recap!$B16)</f>
        <v>0</v>
      </c>
      <c r="N16" s="78">
        <f>SUMIFS(BD!$G:$G,BD!$I:$I,recap!N$14,BD!$H:$H,recap!$B16)</f>
        <v>3</v>
      </c>
      <c r="O16" s="75">
        <f t="shared" ref="O16:O25" si="0">SUM(C16:N16)</f>
        <v>16.5</v>
      </c>
    </row>
    <row r="17" spans="1:16">
      <c r="A17" s="12" t="s">
        <v>16</v>
      </c>
      <c r="B17" s="26" t="s">
        <v>17</v>
      </c>
      <c r="C17" s="78">
        <f>SUMIFS(BD!$G:$G,BD!$I:$I,recap!C$14,BD!$H:$H,recap!$B17)</f>
        <v>1</v>
      </c>
      <c r="D17" s="78">
        <f>SUMIFS(BD!$G:$G,BD!$I:$I,recap!D$14,BD!$H:$H,recap!$B17)</f>
        <v>2</v>
      </c>
      <c r="E17" s="78">
        <f>SUMIFS(BD!$G:$G,BD!$I:$I,recap!E$14,BD!$H:$H,recap!$B17)</f>
        <v>0</v>
      </c>
      <c r="F17" s="78">
        <f>SUMIFS(BD!$G:$G,BD!$I:$I,recap!F$14,BD!$H:$H,recap!$B17)</f>
        <v>0</v>
      </c>
      <c r="G17" s="78">
        <f>SUMIFS(BD!$G:$G,BD!$I:$I,recap!G$14,BD!$H:$H,recap!$B17)</f>
        <v>0</v>
      </c>
      <c r="H17" s="78">
        <f>SUMIFS(BD!$G:$G,BD!$I:$I,recap!H$14,BD!$H:$H,recap!$B17)</f>
        <v>0</v>
      </c>
      <c r="I17" s="78">
        <f>SUMIFS(BD!$G:$G,BD!$I:$I,recap!I$14,BD!$H:$H,recap!$B17)</f>
        <v>0</v>
      </c>
      <c r="J17" s="78">
        <f>SUMIFS(BD!$G:$G,BD!$I:$I,recap!J$14,BD!$H:$H,recap!$B17)</f>
        <v>0</v>
      </c>
      <c r="K17" s="78">
        <f>SUMIFS(BD!$G:$G,BD!$I:$I,recap!K$14,BD!$H:$H,recap!$B17)</f>
        <v>4</v>
      </c>
      <c r="L17" s="78">
        <f>SUMIFS(BD!$G:$G,BD!$I:$I,recap!L$14,BD!$H:$H,recap!$B17)</f>
        <v>0</v>
      </c>
      <c r="M17" s="78">
        <f>SUMIFS(BD!$G:$G,BD!$I:$I,recap!M$14,BD!$H:$H,recap!$B17)</f>
        <v>0</v>
      </c>
      <c r="N17" s="78">
        <f>SUMIFS(BD!$G:$G,BD!$I:$I,recap!N$14,BD!$H:$H,recap!$B17)</f>
        <v>4</v>
      </c>
      <c r="O17" s="75">
        <f t="shared" si="0"/>
        <v>11</v>
      </c>
    </row>
    <row r="18" spans="1:16">
      <c r="A18" s="12" t="s">
        <v>120</v>
      </c>
      <c r="B18" s="3" t="s">
        <v>22</v>
      </c>
      <c r="C18" s="78">
        <f>SUMIFS(BD!$G:$G,BD!$I:$I,recap!C$14,BD!$H:$H,recap!$B18)</f>
        <v>9</v>
      </c>
      <c r="D18" s="78">
        <f>SUMIFS(BD!$G:$G,BD!$I:$I,recap!D$14,BD!$H:$H,recap!$B18)</f>
        <v>0</v>
      </c>
      <c r="E18" s="78">
        <f>SUMIFS(BD!$G:$G,BD!$I:$I,recap!E$14,BD!$H:$H,recap!$B18)</f>
        <v>0</v>
      </c>
      <c r="F18" s="78">
        <f>SUMIFS(BD!$G:$G,BD!$I:$I,recap!F$14,BD!$H:$H,recap!$B18)</f>
        <v>5</v>
      </c>
      <c r="G18" s="78">
        <f>SUMIFS(BD!$G:$G,BD!$I:$I,recap!G$14,BD!$H:$H,recap!$B18)</f>
        <v>0</v>
      </c>
      <c r="H18" s="78">
        <f>SUMIFS(BD!$G:$G,BD!$I:$I,recap!H$14,BD!$H:$H,recap!$B18)</f>
        <v>0</v>
      </c>
      <c r="I18" s="78">
        <f>SUMIFS(BD!$G:$G,BD!$I:$I,recap!I$14,BD!$H:$H,recap!$B18)</f>
        <v>0</v>
      </c>
      <c r="J18" s="78">
        <f>SUMIFS(BD!$G:$G,BD!$I:$I,recap!J$14,BD!$H:$H,recap!$B18)</f>
        <v>0</v>
      </c>
      <c r="K18" s="78">
        <f>SUMIFS(BD!$G:$G,BD!$I:$I,recap!K$14,BD!$H:$H,recap!$B18)</f>
        <v>0</v>
      </c>
      <c r="L18" s="78">
        <f>SUMIFS(BD!$G:$G,BD!$I:$I,recap!L$14,BD!$H:$H,recap!$B18)</f>
        <v>0</v>
      </c>
      <c r="M18" s="78">
        <f>SUMIFS(BD!$G:$G,BD!$I:$I,recap!M$14,BD!$H:$H,recap!$B18)</f>
        <v>0</v>
      </c>
      <c r="N18" s="78">
        <f>SUMIFS(BD!$G:$G,BD!$I:$I,recap!N$14,BD!$H:$H,recap!$B18)</f>
        <v>0</v>
      </c>
      <c r="O18" s="75">
        <f t="shared" si="0"/>
        <v>14</v>
      </c>
    </row>
    <row r="19" spans="1:16">
      <c r="A19" s="1" t="s">
        <v>26</v>
      </c>
      <c r="B19" s="30" t="s">
        <v>27</v>
      </c>
      <c r="C19" s="78">
        <f>SUMIFS(BD!$G:$G,BD!$I:$I,recap!C$14,BD!$H:$H,recap!$B19)</f>
        <v>0</v>
      </c>
      <c r="D19" s="78">
        <f>SUMIFS(BD!$G:$G,BD!$I:$I,recap!D$14,BD!$H:$H,recap!$B19)</f>
        <v>1</v>
      </c>
      <c r="E19" s="78">
        <f>SUMIFS(BD!$G:$G,BD!$I:$I,recap!E$14,BD!$H:$H,recap!$B19)</f>
        <v>0</v>
      </c>
      <c r="F19" s="78">
        <f>SUMIFS(BD!$G:$G,BD!$I:$I,recap!F$14,BD!$H:$H,recap!$B19)</f>
        <v>3</v>
      </c>
      <c r="G19" s="78">
        <f>SUMIFS(BD!$G:$G,BD!$I:$I,recap!G$14,BD!$H:$H,recap!$B19)</f>
        <v>0</v>
      </c>
      <c r="H19" s="78">
        <f>SUMIFS(BD!$G:$G,BD!$I:$I,recap!H$14,BD!$H:$H,recap!$B19)</f>
        <v>0</v>
      </c>
      <c r="I19" s="78">
        <f>SUMIFS(BD!$G:$G,BD!$I:$I,recap!I$14,BD!$H:$H,recap!$B19)</f>
        <v>0</v>
      </c>
      <c r="J19" s="78">
        <f>SUMIFS(BD!$G:$G,BD!$I:$I,recap!J$14,BD!$H:$H,recap!$B19)</f>
        <v>0</v>
      </c>
      <c r="K19" s="78">
        <f>SUMIFS(BD!$G:$G,BD!$I:$I,recap!K$14,BD!$H:$H,recap!$B19)</f>
        <v>0</v>
      </c>
      <c r="L19" s="78">
        <f>SUMIFS(BD!$G:$G,BD!$I:$I,recap!L$14,BD!$H:$H,recap!$B19)</f>
        <v>0</v>
      </c>
      <c r="M19" s="78">
        <f>SUMIFS(BD!$G:$G,BD!$I:$I,recap!M$14,BD!$H:$H,recap!$B19)</f>
        <v>0</v>
      </c>
      <c r="N19" s="78">
        <f>SUMIFS(BD!$G:$G,BD!$I:$I,recap!N$14,BD!$H:$H,recap!$B19)</f>
        <v>0</v>
      </c>
      <c r="O19" s="75">
        <f t="shared" si="0"/>
        <v>4</v>
      </c>
    </row>
    <row r="20" spans="1:16">
      <c r="A20" s="12" t="s">
        <v>31</v>
      </c>
      <c r="B20" s="5" t="s">
        <v>32</v>
      </c>
      <c r="C20" s="78">
        <f>SUMIFS(BD!$G:$G,BD!$I:$I,recap!C$14,BD!$H:$H,recap!$B20)</f>
        <v>14</v>
      </c>
      <c r="D20" s="78">
        <f>SUMIFS(BD!$G:$G,BD!$I:$I,recap!D$14,BD!$H:$H,recap!$B20)</f>
        <v>23</v>
      </c>
      <c r="E20" s="78">
        <f>SUMIFS(BD!$G:$G,BD!$I:$I,recap!E$14,BD!$H:$H,recap!$B20)</f>
        <v>21</v>
      </c>
      <c r="F20" s="78">
        <f>SUMIFS(BD!$G:$G,BD!$I:$I,recap!F$14,BD!$H:$H,recap!$B20)</f>
        <v>13</v>
      </c>
      <c r="G20" s="78">
        <f>SUMIFS(BD!$G:$G,BD!$I:$I,recap!G$14,BD!$H:$H,recap!$B20)</f>
        <v>0</v>
      </c>
      <c r="H20" s="78">
        <f>SUMIFS(BD!$G:$G,BD!$I:$I,recap!H$14,BD!$H:$H,recap!$B20)</f>
        <v>0</v>
      </c>
      <c r="I20" s="78">
        <f>SUMIFS(BD!$G:$G,BD!$I:$I,recap!I$14,BD!$H:$H,recap!$B20)</f>
        <v>0</v>
      </c>
      <c r="J20" s="78">
        <f>SUMIFS(BD!$G:$G,BD!$I:$I,recap!J$14,BD!$H:$H,recap!$B20)</f>
        <v>0</v>
      </c>
      <c r="K20" s="78">
        <f>SUMIFS(BD!$G:$G,BD!$I:$I,recap!K$14,BD!$H:$H,recap!$B20)</f>
        <v>15</v>
      </c>
      <c r="L20" s="78">
        <f>SUMIFS(BD!$G:$G,BD!$I:$I,recap!L$14,BD!$H:$H,recap!$B20)</f>
        <v>22</v>
      </c>
      <c r="M20" s="78">
        <f>SUMIFS(BD!$G:$G,BD!$I:$I,recap!M$14,BD!$H:$H,recap!$B20)</f>
        <v>14</v>
      </c>
      <c r="N20" s="78">
        <f>SUMIFS(BD!$G:$G,BD!$I:$I,recap!N$14,BD!$H:$H,recap!$B20)</f>
        <v>30</v>
      </c>
      <c r="O20" s="75">
        <f t="shared" si="0"/>
        <v>152</v>
      </c>
    </row>
    <row r="21" spans="1:16">
      <c r="A21" s="12" t="s">
        <v>36</v>
      </c>
      <c r="B21" s="7" t="s">
        <v>37</v>
      </c>
      <c r="C21" s="78">
        <f>SUMIFS(BD!$G:$G,BD!$I:$I,recap!C$14,BD!$H:$H,recap!$B21)</f>
        <v>0</v>
      </c>
      <c r="D21" s="78">
        <f>SUMIFS(BD!$G:$G,BD!$I:$I,recap!D$14,BD!$H:$H,recap!$B21)</f>
        <v>0</v>
      </c>
      <c r="E21" s="78">
        <f>SUMIFS(BD!$G:$G,BD!$I:$I,recap!E$14,BD!$H:$H,recap!$B21)</f>
        <v>0</v>
      </c>
      <c r="F21" s="78">
        <f>SUMIFS(BD!$G:$G,BD!$I:$I,recap!F$14,BD!$H:$H,recap!$B21)</f>
        <v>0</v>
      </c>
      <c r="G21" s="78">
        <f>SUMIFS(BD!$G:$G,BD!$I:$I,recap!G$14,BD!$H:$H,recap!$B21)</f>
        <v>0</v>
      </c>
      <c r="H21" s="78">
        <f>SUMIFS(BD!$G:$G,BD!$I:$I,recap!H$14,BD!$H:$H,recap!$B21)</f>
        <v>9</v>
      </c>
      <c r="I21" s="78">
        <f>SUMIFS(BD!$G:$G,BD!$I:$I,recap!I$14,BD!$H:$H,recap!$B21)</f>
        <v>0</v>
      </c>
      <c r="J21" s="78">
        <f>SUMIFS(BD!$G:$G,BD!$I:$I,recap!J$14,BD!$H:$H,recap!$B21)</f>
        <v>0</v>
      </c>
      <c r="K21" s="78">
        <f>SUMIFS(BD!$G:$G,BD!$I:$I,recap!K$14,BD!$H:$H,recap!$B21)</f>
        <v>0</v>
      </c>
      <c r="L21" s="78">
        <f>SUMIFS(BD!$G:$G,BD!$I:$I,recap!L$14,BD!$H:$H,recap!$B21)</f>
        <v>0</v>
      </c>
      <c r="M21" s="78">
        <f>SUMIFS(BD!$G:$G,BD!$I:$I,recap!M$14,BD!$H:$H,recap!$B21)</f>
        <v>0</v>
      </c>
      <c r="N21" s="78">
        <f>SUMIFS(BD!$G:$G,BD!$I:$I,recap!N$14,BD!$H:$H,recap!$B21)</f>
        <v>0</v>
      </c>
      <c r="O21" s="75">
        <f t="shared" si="0"/>
        <v>9</v>
      </c>
    </row>
    <row r="22" spans="1:16">
      <c r="A22" s="12" t="s">
        <v>40</v>
      </c>
      <c r="B22" s="11" t="s">
        <v>41</v>
      </c>
      <c r="C22" s="78">
        <f>SUMIFS(BD!$G:$G,BD!$I:$I,recap!C$14,BD!$H:$H,recap!$B22)</f>
        <v>0</v>
      </c>
      <c r="D22" s="78">
        <f>SUMIFS(BD!$G:$G,BD!$I:$I,recap!D$14,BD!$H:$H,recap!$B22)</f>
        <v>10</v>
      </c>
      <c r="E22" s="78">
        <f>SUMIFS(BD!$G:$G,BD!$I:$I,recap!E$14,BD!$H:$H,recap!$B22)</f>
        <v>0</v>
      </c>
      <c r="F22" s="78">
        <f>SUMIFS(BD!$G:$G,BD!$I:$I,recap!F$14,BD!$H:$H,recap!$B22)</f>
        <v>0</v>
      </c>
      <c r="G22" s="78">
        <f>SUMIFS(BD!$G:$G,BD!$I:$I,recap!G$14,BD!$H:$H,recap!$B22)</f>
        <v>0</v>
      </c>
      <c r="H22" s="78">
        <f>SUMIFS(BD!$G:$G,BD!$I:$I,recap!H$14,BD!$H:$H,recap!$B22)</f>
        <v>0</v>
      </c>
      <c r="I22" s="78">
        <f>SUMIFS(BD!$G:$G,BD!$I:$I,recap!I$14,BD!$H:$H,recap!$B22)</f>
        <v>0</v>
      </c>
      <c r="J22" s="78">
        <f>SUMIFS(BD!$G:$G,BD!$I:$I,recap!J$14,BD!$H:$H,recap!$B22)</f>
        <v>0</v>
      </c>
      <c r="K22" s="78">
        <f>SUMIFS(BD!$G:$G,BD!$I:$I,recap!K$14,BD!$H:$H,recap!$B22)</f>
        <v>5</v>
      </c>
      <c r="L22" s="78">
        <f>SUMIFS(BD!$G:$G,BD!$I:$I,recap!L$14,BD!$H:$H,recap!$B22)</f>
        <v>0</v>
      </c>
      <c r="M22" s="78">
        <f>SUMIFS(BD!$G:$G,BD!$I:$I,recap!M$14,BD!$H:$H,recap!$B22)</f>
        <v>0</v>
      </c>
      <c r="N22" s="78">
        <f>SUMIFS(BD!$G:$G,BD!$I:$I,recap!N$14,BD!$H:$H,recap!$B22)</f>
        <v>5</v>
      </c>
      <c r="O22" s="75">
        <f t="shared" si="0"/>
        <v>20</v>
      </c>
    </row>
    <row r="23" spans="1:16">
      <c r="A23" s="12" t="s">
        <v>121</v>
      </c>
      <c r="B23" s="35" t="s">
        <v>45</v>
      </c>
      <c r="C23" s="78">
        <f>SUMIFS(BD!$G:$G,BD!$I:$I,recap!C$14,BD!$H:$H,recap!$B23)</f>
        <v>0</v>
      </c>
      <c r="D23" s="78">
        <f>SUMIFS(BD!$G:$G,BD!$I:$I,recap!D$14,BD!$H:$H,recap!$B23)</f>
        <v>0</v>
      </c>
      <c r="E23" s="78">
        <f>SUMIFS(BD!$G:$G,BD!$I:$I,recap!E$14,BD!$H:$H,recap!$B23)</f>
        <v>0</v>
      </c>
      <c r="F23" s="78">
        <f>SUMIFS(BD!$G:$G,BD!$I:$I,recap!F$14,BD!$H:$H,recap!$B23)</f>
        <v>0</v>
      </c>
      <c r="G23" s="78">
        <f>SUMIFS(BD!$G:$G,BD!$I:$I,recap!G$14,BD!$H:$H,recap!$B23)</f>
        <v>0</v>
      </c>
      <c r="H23" s="78">
        <f>SUMIFS(BD!$G:$G,BD!$I:$I,recap!H$14,BD!$H:$H,recap!$B23)</f>
        <v>0</v>
      </c>
      <c r="I23" s="78">
        <f>SUMIFS(BD!$G:$G,BD!$I:$I,recap!I$14,BD!$H:$H,recap!$B23)</f>
        <v>0</v>
      </c>
      <c r="J23" s="78">
        <f>SUMIFS(BD!$G:$G,BD!$I:$I,recap!J$14,BD!$H:$H,recap!$B23)</f>
        <v>0</v>
      </c>
      <c r="K23" s="78">
        <f>SUMIFS(BD!$G:$G,BD!$I:$I,recap!K$14,BD!$H:$H,recap!$B23)</f>
        <v>0</v>
      </c>
      <c r="L23" s="78">
        <f>SUMIFS(BD!$G:$G,BD!$I:$I,recap!L$14,BD!$H:$H,recap!$B23)</f>
        <v>0</v>
      </c>
      <c r="M23" s="78">
        <f>SUMIFS(BD!$G:$G,BD!$I:$I,recap!M$14,BD!$H:$H,recap!$B23)</f>
        <v>0</v>
      </c>
      <c r="N23" s="78">
        <f>SUMIFS(BD!$G:$G,BD!$I:$I,recap!N$14,BD!$H:$H,recap!$B23)</f>
        <v>0</v>
      </c>
      <c r="O23" s="75">
        <f t="shared" si="0"/>
        <v>0</v>
      </c>
    </row>
    <row r="24" spans="1:16">
      <c r="A24" s="12" t="s">
        <v>122</v>
      </c>
      <c r="B24" s="37" t="s">
        <v>49</v>
      </c>
      <c r="C24" s="78">
        <f>SUMIFS(BD!$G:$G,BD!$I:$I,recap!C$14,BD!$H:$H,recap!$B24)</f>
        <v>0</v>
      </c>
      <c r="D24" s="78">
        <f>SUMIFS(BD!$G:$G,BD!$I:$I,recap!D$14,BD!$H:$H,recap!$B24)</f>
        <v>0</v>
      </c>
      <c r="E24" s="78">
        <f>SUMIFS(BD!$G:$G,BD!$I:$I,recap!E$14,BD!$H:$H,recap!$B24)</f>
        <v>0</v>
      </c>
      <c r="F24" s="78">
        <f>SUMIFS(BD!$G:$G,BD!$I:$I,recap!F$14,BD!$H:$H,recap!$B24)</f>
        <v>0</v>
      </c>
      <c r="G24" s="78">
        <f>SUMIFS(BD!$G:$G,BD!$I:$I,recap!G$14,BD!$H:$H,recap!$B24)</f>
        <v>0</v>
      </c>
      <c r="H24" s="78">
        <f>SUMIFS(BD!$G:$G,BD!$I:$I,recap!H$14,BD!$H:$H,recap!$B24)</f>
        <v>0</v>
      </c>
      <c r="I24" s="78">
        <f>SUMIFS(BD!$G:$G,BD!$I:$I,recap!I$14,BD!$H:$H,recap!$B24)</f>
        <v>0</v>
      </c>
      <c r="J24" s="78">
        <f>SUMIFS(BD!$G:$G,BD!$I:$I,recap!J$14,BD!$H:$H,recap!$B24)</f>
        <v>0</v>
      </c>
      <c r="K24" s="78">
        <f>SUMIFS(BD!$G:$G,BD!$I:$I,recap!K$14,BD!$H:$H,recap!$B24)</f>
        <v>0</v>
      </c>
      <c r="L24" s="78">
        <f>SUMIFS(BD!$G:$G,BD!$I:$I,recap!L$14,BD!$H:$H,recap!$B24)</f>
        <v>0</v>
      </c>
      <c r="M24" s="78">
        <f>SUMIFS(BD!$G:$G,BD!$I:$I,recap!M$14,BD!$H:$H,recap!$B24)</f>
        <v>0</v>
      </c>
      <c r="N24" s="78">
        <f>SUMIFS(BD!$G:$G,BD!$I:$I,recap!N$14,BD!$H:$H,recap!$B24)</f>
        <v>0</v>
      </c>
      <c r="O24" s="75">
        <f t="shared" si="0"/>
        <v>0</v>
      </c>
    </row>
    <row r="25" spans="1:16">
      <c r="A25" s="12" t="s">
        <v>123</v>
      </c>
      <c r="B25" s="69" t="s">
        <v>54</v>
      </c>
      <c r="C25" s="78">
        <f>SUMIFS(BD!$G:$G,BD!$I:$I,recap!C$14,BD!$H:$H,recap!$B25)</f>
        <v>0</v>
      </c>
      <c r="D25" s="78">
        <f>SUMIFS(BD!$G:$G,BD!$I:$I,recap!D$14,BD!$H:$H,recap!$B25)</f>
        <v>0</v>
      </c>
      <c r="E25" s="78">
        <f>SUMIFS(BD!$G:$G,BD!$I:$I,recap!E$14,BD!$H:$H,recap!$B25)</f>
        <v>0</v>
      </c>
      <c r="F25" s="78">
        <f>SUMIFS(BD!$G:$G,BD!$I:$I,recap!F$14,BD!$H:$H,recap!$B25)</f>
        <v>0</v>
      </c>
      <c r="G25" s="78">
        <f>SUMIFS(BD!$G:$G,BD!$I:$I,recap!G$14,BD!$H:$H,recap!$B25)</f>
        <v>0</v>
      </c>
      <c r="H25" s="78">
        <f>SUMIFS(BD!$G:$G,BD!$I:$I,recap!H$14,BD!$H:$H,recap!$B25)</f>
        <v>0</v>
      </c>
      <c r="I25" s="78">
        <f>SUMIFS(BD!$G:$G,BD!$I:$I,recap!I$14,BD!$H:$H,recap!$B25)</f>
        <v>0</v>
      </c>
      <c r="J25" s="78">
        <f>SUMIFS(BD!$G:$G,BD!$I:$I,recap!J$14,BD!$H:$H,recap!$B25)</f>
        <v>0</v>
      </c>
      <c r="K25" s="78">
        <f>SUMIFS(BD!$G:$G,BD!$I:$I,recap!K$14,BD!$H:$H,recap!$B25)</f>
        <v>0</v>
      </c>
      <c r="L25" s="78">
        <f>SUMIFS(BD!$G:$G,BD!$I:$I,recap!L$14,BD!$H:$H,recap!$B25)</f>
        <v>0</v>
      </c>
      <c r="M25" s="78">
        <f>SUMIFS(BD!$G:$G,BD!$I:$I,recap!M$14,BD!$H:$H,recap!$B25)</f>
        <v>0</v>
      </c>
      <c r="N25" s="78">
        <f>SUMIFS(BD!$G:$G,BD!$I:$I,recap!N$14,BD!$H:$H,recap!$B25)</f>
        <v>0</v>
      </c>
      <c r="O25" s="75">
        <f t="shared" si="0"/>
        <v>0</v>
      </c>
    </row>
    <row r="26" spans="1:16">
      <c r="C26" s="73">
        <f>SUM(C15:C25)</f>
        <v>33</v>
      </c>
      <c r="D26" s="73">
        <f t="shared" ref="D26:O26" si="1">SUM(D15:D25)</f>
        <v>62</v>
      </c>
      <c r="E26" s="73">
        <f t="shared" si="1"/>
        <v>72</v>
      </c>
      <c r="F26" s="73">
        <f t="shared" si="1"/>
        <v>25</v>
      </c>
      <c r="G26" s="73">
        <f t="shared" si="1"/>
        <v>6</v>
      </c>
      <c r="H26" s="73">
        <f t="shared" si="1"/>
        <v>21</v>
      </c>
      <c r="I26" s="73">
        <f t="shared" si="1"/>
        <v>5</v>
      </c>
      <c r="J26" s="73">
        <f t="shared" si="1"/>
        <v>9</v>
      </c>
      <c r="K26" s="73">
        <f t="shared" si="1"/>
        <v>25</v>
      </c>
      <c r="L26" s="73">
        <f t="shared" si="1"/>
        <v>44</v>
      </c>
      <c r="M26" s="73">
        <f t="shared" si="1"/>
        <v>30</v>
      </c>
      <c r="N26" s="73">
        <f t="shared" si="1"/>
        <v>42</v>
      </c>
      <c r="O26" s="73">
        <f t="shared" si="1"/>
        <v>374</v>
      </c>
      <c r="P26" s="76"/>
    </row>
    <row r="27" spans="1:16">
      <c r="N27" s="1"/>
    </row>
    <row r="28" spans="1:16">
      <c r="M28" s="77"/>
      <c r="N28" s="77"/>
    </row>
  </sheetData>
  <conditionalFormatting sqref="B9">
    <cfRule type="cellIs" dxfId="5" priority="6" operator="between">
      <formula>0.5</formula>
      <formula>1</formula>
    </cfRule>
  </conditionalFormatting>
  <conditionalFormatting sqref="B9">
    <cfRule type="cellIs" dxfId="4" priority="5" operator="equal">
      <formula>"F"</formula>
    </cfRule>
  </conditionalFormatting>
  <conditionalFormatting sqref="B3">
    <cfRule type="cellIs" dxfId="3" priority="4" operator="between">
      <formula>0.5</formula>
      <formula>1</formula>
    </cfRule>
  </conditionalFormatting>
  <conditionalFormatting sqref="B22">
    <cfRule type="cellIs" dxfId="2" priority="3" operator="between">
      <formula>0.5</formula>
      <formula>1</formula>
    </cfRule>
  </conditionalFormatting>
  <conditionalFormatting sqref="B22">
    <cfRule type="cellIs" dxfId="1" priority="2" operator="equal">
      <formula>"F"</formula>
    </cfRule>
  </conditionalFormatting>
  <conditionalFormatting sqref="B16">
    <cfRule type="cellIs" dxfId="0" priority="1" operator="between">
      <formula>0.5</formula>
      <formula>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mois</vt:lpstr>
      <vt:lpstr>BD</vt:lpstr>
      <vt:lpstr>data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Pairaud</cp:lastModifiedBy>
  <dcterms:created xsi:type="dcterms:W3CDTF">2023-04-16T10:43:18Z</dcterms:created>
  <dcterms:modified xsi:type="dcterms:W3CDTF">2023-04-18T23:58:59Z</dcterms:modified>
</cp:coreProperties>
</file>