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airaud\OneDrive\Bureau\"/>
    </mc:Choice>
  </mc:AlternateContent>
  <xr:revisionPtr revIDLastSave="0" documentId="8_{E4C3442A-E7D7-4953-922F-B155E9067CF0}" xr6:coauthVersionLast="47" xr6:coauthVersionMax="47" xr10:uidLastSave="{00000000-0000-0000-0000-000000000000}"/>
  <bookViews>
    <workbookView xWindow="-120" yWindow="-120" windowWidth="20730" windowHeight="11160" tabRatio="575" xr2:uid="{E7DE66EB-A458-494D-9734-0ADFA533146E}"/>
  </bookViews>
  <sheets>
    <sheet name="Suivi" sheetId="2" r:id="rId1"/>
    <sheet name="Ressources" sheetId="10" r:id="rId2"/>
  </sheets>
  <definedNames>
    <definedName name="_xlnm._FilterDatabase" localSheetId="0" hidden="1">Suivi!$C$1:$H$70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0" l="1"/>
  <c r="C2" i="10"/>
  <c r="C16" i="2"/>
  <c r="C15" i="2"/>
  <c r="C19" i="2"/>
  <c r="C18" i="2"/>
  <c r="F3" i="2"/>
  <c r="D9" i="10"/>
  <c r="C11" i="10" l="1"/>
  <c r="D3" i="10"/>
  <c r="D4" i="10"/>
  <c r="D5" i="10"/>
  <c r="D6" i="10"/>
  <c r="D7" i="10"/>
  <c r="D8" i="10"/>
  <c r="D2" i="10" l="1"/>
  <c r="G232" i="2" a="1"/>
  <c r="G232" i="2" s="1"/>
  <c r="G233" i="2" a="1"/>
  <c r="G233" i="2" s="1"/>
  <c r="G234" i="2" a="1"/>
  <c r="G234" i="2" s="1"/>
  <c r="G235" i="2" a="1"/>
  <c r="G235" i="2" s="1"/>
  <c r="G236" i="2" a="1"/>
  <c r="G236" i="2" s="1"/>
  <c r="G237" i="2" a="1"/>
  <c r="G237" i="2" s="1"/>
  <c r="G238" i="2" a="1"/>
  <c r="G238" i="2" s="1"/>
  <c r="G239" i="2" a="1"/>
  <c r="G239" i="2" s="1"/>
  <c r="G240" i="2" a="1"/>
  <c r="G240" i="2" s="1"/>
  <c r="G241" i="2" a="1"/>
  <c r="G241" i="2" s="1"/>
  <c r="G242" i="2" a="1"/>
  <c r="G242" i="2" s="1"/>
  <c r="G243" i="2" a="1"/>
  <c r="G243" i="2" s="1"/>
  <c r="G244" i="2" a="1"/>
  <c r="G244" i="2" s="1"/>
  <c r="G245" i="2" a="1"/>
  <c r="G245" i="2" s="1"/>
  <c r="G246" i="2" a="1"/>
  <c r="G246" i="2" s="1"/>
  <c r="G247" i="2" a="1"/>
  <c r="G247" i="2" s="1"/>
  <c r="G248" i="2" a="1"/>
  <c r="G248" i="2" s="1"/>
  <c r="G249" i="2" a="1"/>
  <c r="G249" i="2" s="1"/>
  <c r="G250" i="2" a="1"/>
  <c r="G250" i="2" s="1"/>
  <c r="G251" i="2" a="1"/>
  <c r="G251" i="2" s="1"/>
  <c r="G252" i="2" a="1"/>
  <c r="G252" i="2" s="1"/>
  <c r="G253" i="2" a="1"/>
  <c r="G253" i="2" s="1"/>
  <c r="G254" i="2" a="1"/>
  <c r="G254" i="2" s="1"/>
  <c r="G255" i="2" a="1"/>
  <c r="G255" i="2" s="1"/>
  <c r="G256" i="2" a="1"/>
  <c r="G256" i="2" s="1"/>
  <c r="G257" i="2" a="1"/>
  <c r="G257" i="2" s="1"/>
  <c r="G258" i="2" a="1"/>
  <c r="G258" i="2" s="1"/>
  <c r="G259" i="2" a="1"/>
  <c r="G259" i="2" s="1"/>
  <c r="G260" i="2" a="1"/>
  <c r="G260" i="2" s="1"/>
  <c r="G261" i="2" a="1"/>
  <c r="G261" i="2" s="1"/>
  <c r="G262" i="2" a="1"/>
  <c r="G262" i="2" s="1"/>
  <c r="G263" i="2" a="1"/>
  <c r="G263" i="2" s="1"/>
  <c r="G264" i="2" a="1"/>
  <c r="G264" i="2" s="1"/>
  <c r="G265" i="2" a="1"/>
  <c r="G265" i="2" s="1"/>
  <c r="G266" i="2" a="1"/>
  <c r="G266" i="2" s="1"/>
  <c r="G267" i="2" a="1"/>
  <c r="G267" i="2" s="1"/>
  <c r="G268" i="2" a="1"/>
  <c r="G268" i="2" s="1"/>
  <c r="G269" i="2" a="1"/>
  <c r="G269" i="2" s="1"/>
  <c r="G270" i="2" a="1"/>
  <c r="G270" i="2" s="1"/>
  <c r="G271" i="2" a="1"/>
  <c r="G271" i="2" s="1"/>
  <c r="G272" i="2" a="1"/>
  <c r="G272" i="2" s="1"/>
  <c r="G273" i="2" a="1"/>
  <c r="G273" i="2" s="1"/>
  <c r="G274" i="2" a="1"/>
  <c r="G274" i="2" s="1"/>
  <c r="G275" i="2" a="1"/>
  <c r="G275" i="2" s="1"/>
  <c r="G276" i="2" a="1"/>
  <c r="G276" i="2" s="1"/>
  <c r="G277" i="2" a="1"/>
  <c r="G277" i="2" s="1"/>
  <c r="G278" i="2" a="1"/>
  <c r="G278" i="2" s="1"/>
  <c r="G279" i="2" a="1"/>
  <c r="G279" i="2" s="1"/>
  <c r="G280" i="2" a="1"/>
  <c r="G280" i="2" s="1"/>
  <c r="G281" i="2" a="1"/>
  <c r="G281" i="2" s="1"/>
  <c r="G282" i="2" a="1"/>
  <c r="G282" i="2" s="1"/>
  <c r="G283" i="2" a="1"/>
  <c r="G283" i="2" s="1"/>
  <c r="G284" i="2" a="1"/>
  <c r="G284" i="2" s="1"/>
  <c r="G285" i="2" a="1"/>
  <c r="G285" i="2" s="1"/>
  <c r="G286" i="2" a="1"/>
  <c r="G286" i="2" s="1"/>
  <c r="G287" i="2" a="1"/>
  <c r="G287" i="2" s="1"/>
  <c r="G288" i="2" a="1"/>
  <c r="G288" i="2" s="1"/>
  <c r="G289" i="2" a="1"/>
  <c r="G289" i="2" s="1"/>
  <c r="G290" i="2" a="1"/>
  <c r="G290" i="2" s="1"/>
  <c r="G291" i="2" a="1"/>
  <c r="G291" i="2" s="1"/>
  <c r="G292" i="2" a="1"/>
  <c r="G292" i="2" s="1"/>
  <c r="G293" i="2" a="1"/>
  <c r="G293" i="2" s="1"/>
  <c r="G294" i="2" a="1"/>
  <c r="G294" i="2" s="1"/>
  <c r="G295" i="2" a="1"/>
  <c r="G295" i="2" s="1"/>
  <c r="G296" i="2" a="1"/>
  <c r="G296" i="2" s="1"/>
  <c r="G297" i="2" a="1"/>
  <c r="G297" i="2" s="1"/>
  <c r="G12" i="2" a="1"/>
  <c r="G12" i="2" s="1"/>
  <c r="G13" i="2" a="1"/>
  <c r="G13" i="2" s="1"/>
  <c r="G14" i="2" a="1"/>
  <c r="G14" i="2" s="1"/>
  <c r="H14" i="2" s="1" a="1"/>
  <c r="H14" i="2" s="1"/>
  <c r="G15" i="2" a="1"/>
  <c r="G15" i="2" s="1"/>
  <c r="H15" i="2" s="1" a="1"/>
  <c r="H15" i="2" s="1"/>
  <c r="G16" i="2" a="1"/>
  <c r="G16" i="2" s="1"/>
  <c r="H16" i="2" s="1" a="1"/>
  <c r="H16" i="2" s="1"/>
  <c r="G17" i="2" a="1"/>
  <c r="G17" i="2" s="1"/>
  <c r="H17" i="2" s="1" a="1"/>
  <c r="H17" i="2" s="1"/>
  <c r="G18" i="2" a="1"/>
  <c r="G18" i="2" s="1"/>
  <c r="H18" i="2" s="1" a="1"/>
  <c r="H18" i="2" s="1"/>
  <c r="G19" i="2" a="1"/>
  <c r="G19" i="2" s="1"/>
  <c r="H19" i="2" s="1" a="1"/>
  <c r="H19" i="2" s="1"/>
  <c r="G20" i="2" a="1"/>
  <c r="G20" i="2" s="1"/>
  <c r="H20" i="2" s="1" a="1"/>
  <c r="H20" i="2" s="1"/>
  <c r="G21" i="2" a="1"/>
  <c r="G21" i="2" s="1"/>
  <c r="G22" i="2" a="1"/>
  <c r="G22" i="2" s="1"/>
  <c r="G6" i="2" a="1"/>
  <c r="G6" i="2" s="1"/>
  <c r="G7" i="2" a="1"/>
  <c r="G7" i="2" s="1"/>
  <c r="H7" i="2" s="1" a="1"/>
  <c r="H7" i="2" s="1"/>
  <c r="G8" i="2" a="1"/>
  <c r="G8" i="2" s="1"/>
  <c r="H8" i="2" s="1" a="1"/>
  <c r="H8" i="2" s="1"/>
  <c r="G9" i="2" a="1"/>
  <c r="G9" i="2" s="1"/>
  <c r="H9" i="2" s="1" a="1"/>
  <c r="H9" i="2" s="1"/>
  <c r="G10" i="2" a="1"/>
  <c r="G10" i="2" s="1"/>
  <c r="H11" i="2" a="1"/>
  <c r="H11" i="2" s="1"/>
  <c r="G5" i="2" a="1"/>
  <c r="G5" i="2" s="1"/>
  <c r="H5" i="2" l="1" a="1"/>
  <c r="H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<sst xmlns="http://schemas.openxmlformats.org/spreadsheetml/2006/main" count="57" uniqueCount="34">
  <si>
    <t>Date de début</t>
  </si>
  <si>
    <t>Date fin prévue</t>
  </si>
  <si>
    <t>Statut</t>
  </si>
  <si>
    <t>Avancement</t>
  </si>
  <si>
    <t>Septembre</t>
  </si>
  <si>
    <t>Octobre</t>
  </si>
  <si>
    <t>Novembre</t>
  </si>
  <si>
    <t>Décembre</t>
  </si>
  <si>
    <t>Priorité</t>
  </si>
  <si>
    <t>Sites pilotes</t>
  </si>
  <si>
    <t>?</t>
  </si>
  <si>
    <t>Démarrage</t>
  </si>
  <si>
    <t>A venir</t>
  </si>
  <si>
    <t>Déploiement</t>
  </si>
  <si>
    <t>Durée estimée (j-h)</t>
  </si>
  <si>
    <t>Finalisation</t>
  </si>
  <si>
    <t>Personne</t>
  </si>
  <si>
    <t>TOTAL</t>
  </si>
  <si>
    <t>Projets dédiés</t>
  </si>
  <si>
    <t>J-h exploités global</t>
  </si>
  <si>
    <t>J-h annuels restants disponibles</t>
  </si>
  <si>
    <t>PROJETS                                                                                                     JOURS</t>
  </si>
  <si>
    <t>xxx</t>
  </si>
  <si>
    <t>Résiliation</t>
  </si>
  <si>
    <t>P1</t>
  </si>
  <si>
    <t>Nom1 / Nom2</t>
  </si>
  <si>
    <t>Noms</t>
  </si>
  <si>
    <t>P2</t>
  </si>
  <si>
    <t>P3</t>
  </si>
  <si>
    <t>P4</t>
  </si>
  <si>
    <t>P5</t>
  </si>
  <si>
    <t>P6</t>
  </si>
  <si>
    <t>P7</t>
  </si>
  <si>
    <t>P8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</si>
</sst>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rgb="FF000000"/>
      <name val="Calibri"/>
      <family val="2"/>
      <charset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ED7D31"/>
        <bgColor rgb="FFED7D31"/>
      </patternFill>
    </fill>
  </fills>
  <borders count="19">
    <border>
      <left/>
      <right/>
      <top/>
      <bottom/>
      <diagonal/>
    </border>
    <border>
      <left/>
      <right style="mediumDashed">
        <color indexed="64"/>
      </right>
      <top/>
      <bottom style="thin">
        <color auto="1"/>
      </bottom>
      <diagonal/>
    </border>
    <border>
      <left style="mediumDashed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Dashed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ed">
        <color indexed="64"/>
      </left>
      <right/>
      <top style="thin">
        <color auto="1"/>
      </top>
      <bottom/>
      <diagonal/>
    </border>
    <border>
      <left/>
      <right style="mediumDashed">
        <color indexed="64"/>
      </right>
      <top style="thin">
        <color auto="1"/>
      </top>
      <bottom/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Down="1">
      <left style="thin">
        <color auto="1"/>
      </left>
      <right/>
      <top style="thin">
        <color auto="1"/>
      </top>
      <bottom/>
      <diagonal style="thin">
        <color auto="1"/>
      </diagonal>
    </border>
    <border>
      <left/>
      <right style="mediumDashed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2" fillId="2" borderId="0" xfId="1" applyFont="1" applyFill="1" applyAlignment="1">
      <alignment horizontal="center" vertical="center"/>
    </xf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1" xfId="1" applyBorder="1" applyAlignment="1">
      <alignment vertical="center"/>
    </xf>
    <xf numFmtId="0" fontId="2" fillId="0" borderId="0" xfId="1" applyFont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3" fillId="0" borderId="9" xfId="1" applyBorder="1" applyAlignment="1">
      <alignment vertical="center"/>
    </xf>
    <xf numFmtId="0" fontId="3" fillId="0" borderId="10" xfId="1" applyBorder="1" applyAlignment="1">
      <alignment vertical="center"/>
    </xf>
    <xf numFmtId="0" fontId="3" fillId="0" borderId="8" xfId="1" applyBorder="1" applyAlignment="1">
      <alignment vertical="center"/>
    </xf>
    <xf numFmtId="0" fontId="3" fillId="0" borderId="0" xfId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3" fillId="0" borderId="11" xfId="1" applyBorder="1" applyAlignment="1">
      <alignment vertical="center"/>
    </xf>
    <xf numFmtId="0" fontId="1" fillId="0" borderId="0" xfId="1" applyFon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2" fillId="4" borderId="0" xfId="1" applyFont="1" applyFill="1" applyAlignment="1">
      <alignment vertical="center"/>
    </xf>
    <xf numFmtId="0" fontId="2" fillId="0" borderId="0" xfId="1" applyFont="1" applyAlignment="1">
      <alignment horizontal="left" vertical="center"/>
    </xf>
    <xf numFmtId="0" fontId="2" fillId="4" borderId="0" xfId="1" applyFont="1" applyFill="1" applyAlignment="1">
      <alignment horizontal="left" vertical="center"/>
    </xf>
    <xf numFmtId="0" fontId="1" fillId="0" borderId="0" xfId="1" applyFont="1" applyAlignment="1">
      <alignment horizontal="left" vertical="center"/>
    </xf>
    <xf numFmtId="0" fontId="3" fillId="5" borderId="0" xfId="1" applyFill="1" applyAlignment="1">
      <alignment horizontal="center" vertical="center"/>
    </xf>
    <xf numFmtId="0" fontId="3" fillId="0" borderId="12" xfId="1" applyBorder="1" applyAlignment="1">
      <alignment vertical="center"/>
    </xf>
    <xf numFmtId="0" fontId="3" fillId="0" borderId="0" xfId="1" applyFill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3" fillId="0" borderId="0" xfId="1" applyFill="1" applyAlignment="1">
      <alignment vertical="center"/>
    </xf>
    <xf numFmtId="0" fontId="3" fillId="0" borderId="11" xfId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0" fillId="0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3" fillId="6" borderId="0" xfId="1" applyFill="1" applyAlignment="1">
      <alignment horizontal="center" vertical="center"/>
    </xf>
    <xf numFmtId="14" fontId="1" fillId="0" borderId="0" xfId="1" applyNumberFormat="1" applyFont="1" applyFill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0" fontId="3" fillId="7" borderId="0" xfId="1" applyFill="1" applyBorder="1" applyAlignment="1">
      <alignment vertical="center"/>
    </xf>
    <xf numFmtId="0" fontId="2" fillId="8" borderId="0" xfId="1" applyFont="1" applyFill="1" applyAlignment="1">
      <alignment horizontal="center" vertical="center"/>
    </xf>
    <xf numFmtId="164" fontId="2" fillId="8" borderId="0" xfId="1" applyNumberFormat="1" applyFont="1" applyFill="1" applyAlignment="1">
      <alignment horizontal="center" vertical="center"/>
    </xf>
    <xf numFmtId="0" fontId="3" fillId="7" borderId="0" xfId="1" applyFill="1" applyAlignment="1">
      <alignment vertical="center"/>
    </xf>
    <xf numFmtId="0" fontId="3" fillId="7" borderId="0" xfId="1" applyFill="1" applyBorder="1" applyAlignment="1">
      <alignment horizontal="center" vertical="center"/>
    </xf>
    <xf numFmtId="17" fontId="0" fillId="0" borderId="0" xfId="1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Border="1" applyAlignment="1">
      <alignment vertical="center"/>
    </xf>
    <xf numFmtId="14" fontId="2" fillId="8" borderId="0" xfId="1" applyNumberFormat="1" applyFont="1" applyFill="1" applyAlignment="1">
      <alignment horizontal="center" vertical="center"/>
    </xf>
    <xf numFmtId="14" fontId="3" fillId="7" borderId="0" xfId="1" applyNumberFormat="1" applyFill="1" applyBorder="1" applyAlignment="1">
      <alignment horizontal="center" vertical="center"/>
    </xf>
    <xf numFmtId="14" fontId="2" fillId="4" borderId="0" xfId="1" applyNumberFormat="1" applyFont="1" applyFill="1" applyAlignment="1">
      <alignment horizontal="center" vertical="center"/>
    </xf>
    <xf numFmtId="14" fontId="6" fillId="0" borderId="0" xfId="1" applyNumberFormat="1" applyFont="1" applyAlignment="1">
      <alignment horizontal="center" vertical="center"/>
    </xf>
    <xf numFmtId="14" fontId="3" fillId="0" borderId="0" xfId="1" applyNumberFormat="1" applyFill="1" applyAlignment="1">
      <alignment horizontal="center" vertical="center"/>
    </xf>
    <xf numFmtId="14" fontId="2" fillId="4" borderId="0" xfId="1" applyNumberFormat="1" applyFont="1" applyFill="1" applyAlignment="1">
      <alignment vertical="center"/>
    </xf>
    <xf numFmtId="14" fontId="0" fillId="0" borderId="0" xfId="1" applyNumberFormat="1" applyFont="1" applyAlignment="1">
      <alignment horizontal="center" vertical="center"/>
    </xf>
    <xf numFmtId="14" fontId="1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14" fontId="0" fillId="0" borderId="0" xfId="1" applyNumberFormat="1" applyFont="1" applyFill="1" applyAlignment="1">
      <alignment horizontal="center" vertical="center"/>
    </xf>
    <xf numFmtId="17" fontId="0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14" fontId="2" fillId="0" borderId="0" xfId="1" applyNumberFormat="1" applyFont="1" applyFill="1" applyAlignment="1">
      <alignment vertical="center"/>
    </xf>
    <xf numFmtId="9" fontId="2" fillId="8" borderId="0" xfId="2" applyNumberFormat="1" applyFont="1" applyFill="1" applyAlignment="1">
      <alignment horizontal="center" vertical="center"/>
    </xf>
    <xf numFmtId="0" fontId="6" fillId="0" borderId="0" xfId="1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20" fontId="1" fillId="0" borderId="0" xfId="1" applyNumberFormat="1" applyFont="1" applyAlignment="1">
      <alignment horizontal="center" vertical="center"/>
    </xf>
    <xf numFmtId="0" fontId="9" fillId="0" borderId="17" xfId="1" applyFont="1" applyBorder="1" applyAlignment="1">
      <alignment horizontal="left" vertical="center"/>
    </xf>
    <xf numFmtId="0" fontId="10" fillId="0" borderId="0" xfId="1" applyFont="1" applyAlignment="1">
      <alignment horizontal="center" vertical="center"/>
    </xf>
    <xf numFmtId="17" fontId="3" fillId="0" borderId="0" xfId="1" applyNumberFormat="1" applyAlignment="1">
      <alignment vertical="center"/>
    </xf>
    <xf numFmtId="0" fontId="1" fillId="0" borderId="13" xfId="1" applyFont="1" applyBorder="1" applyAlignment="1">
      <alignment horizontal="center" vertical="center"/>
    </xf>
    <xf numFmtId="0" fontId="3" fillId="0" borderId="13" xfId="1" applyBorder="1" applyAlignment="1">
      <alignment vertical="center"/>
    </xf>
    <xf numFmtId="0" fontId="3" fillId="0" borderId="18" xfId="1" applyBorder="1" applyAlignment="1">
      <alignment vertical="center"/>
    </xf>
    <xf numFmtId="0" fontId="0" fillId="0" borderId="13" xfId="1" applyFont="1" applyBorder="1" applyAlignment="1">
      <alignment horizontal="center" vertical="center"/>
    </xf>
    <xf numFmtId="14" fontId="1" fillId="0" borderId="13" xfId="1" applyNumberFormat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/>
    </xf>
    <xf numFmtId="14" fontId="3" fillId="0" borderId="0" xfId="1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4" borderId="0" xfId="1" applyFont="1" applyFill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9" borderId="4" xfId="1" applyFont="1" applyFill="1" applyBorder="1" applyAlignment="1">
      <alignment vertical="center"/>
    </xf>
    <xf numFmtId="0" fontId="8" fillId="9" borderId="0" xfId="1" applyFont="1" applyFill="1" applyBorder="1" applyAlignment="1">
      <alignment vertical="center"/>
    </xf>
    <xf numFmtId="17" fontId="11" fillId="9" borderId="4" xfId="1" applyNumberFormat="1" applyFont="1" applyFill="1" applyBorder="1" applyAlignment="1">
      <alignment horizontal="center" vertical="center"/>
    </xf>
    <xf numFmtId="0" fontId="2" fillId="9" borderId="0" xfId="1" applyFont="1" applyFill="1" applyBorder="1" applyAlignment="1">
      <alignment horizontal="center" vertical="center"/>
    </xf>
    <xf numFmtId="0" fontId="2" fillId="9" borderId="0" xfId="1" applyFont="1" applyFill="1" applyBorder="1" applyAlignment="1">
      <alignment vertical="center"/>
    </xf>
    <xf numFmtId="0" fontId="8" fillId="9" borderId="16" xfId="1" applyFont="1" applyFill="1" applyBorder="1" applyAlignment="1">
      <alignment vertical="center"/>
    </xf>
    <xf numFmtId="165" fontId="11" fillId="9" borderId="4" xfId="1" applyNumberFormat="1" applyFont="1" applyFill="1" applyBorder="1" applyAlignment="1">
      <alignment horizontal="center" vertical="center"/>
    </xf>
    <xf numFmtId="17" fontId="2" fillId="9" borderId="0" xfId="1" applyNumberFormat="1" applyFont="1" applyFill="1" applyBorder="1" applyAlignment="1">
      <alignment horizontal="center" vertical="center"/>
    </xf>
    <xf numFmtId="0" fontId="12" fillId="10" borderId="0" xfId="0" applyFont="1" applyFill="1" applyAlignment="1">
      <alignment horizontal="center"/>
    </xf>
    <xf numFmtId="0" fontId="6" fillId="0" borderId="0" xfId="1" applyFont="1" applyFill="1" applyAlignment="1">
      <alignment horizontal="center" vertical="center"/>
    </xf>
    <xf numFmtId="9" fontId="6" fillId="0" borderId="0" xfId="2" applyNumberFormat="1" applyFont="1" applyAlignment="1">
      <alignment horizontal="center" vertical="center"/>
    </xf>
    <xf numFmtId="9" fontId="1" fillId="0" borderId="0" xfId="2" applyNumberFormat="1" applyFont="1" applyAlignment="1">
      <alignment horizontal="center" vertical="center"/>
    </xf>
    <xf numFmtId="9" fontId="1" fillId="0" borderId="13" xfId="2" applyNumberFormat="1" applyFont="1" applyBorder="1" applyAlignment="1">
      <alignment horizontal="center" vertical="center"/>
    </xf>
    <xf numFmtId="9" fontId="1" fillId="7" borderId="0" xfId="2" applyNumberFormat="1" applyFont="1" applyFill="1" applyBorder="1" applyAlignment="1">
      <alignment horizontal="center" vertical="center"/>
    </xf>
    <xf numFmtId="9" fontId="1" fillId="9" borderId="0" xfId="2" applyNumberFormat="1" applyFont="1" applyFill="1" applyBorder="1" applyAlignment="1">
      <alignment horizontal="center" vertical="center"/>
    </xf>
    <xf numFmtId="9" fontId="1" fillId="4" borderId="0" xfId="2" applyNumberFormat="1" applyFont="1" applyFill="1" applyAlignment="1">
      <alignment horizontal="center" vertical="center"/>
    </xf>
    <xf numFmtId="9" fontId="1" fillId="0" borderId="0" xfId="2" applyNumberFormat="1" applyFont="1" applyFill="1" applyAlignment="1">
      <alignment horizontal="center" vertical="center"/>
    </xf>
    <xf numFmtId="17" fontId="1" fillId="9" borderId="0" xfId="2" applyNumberFormat="1" applyFont="1" applyFill="1" applyBorder="1" applyAlignment="1">
      <alignment horizontal="center" vertical="center"/>
    </xf>
    <xf numFmtId="17" fontId="1" fillId="0" borderId="0" xfId="1" applyNumberFormat="1" applyFont="1" applyFill="1" applyBorder="1" applyAlignment="1">
      <alignment horizontal="center" vertical="center"/>
    </xf>
    <xf numFmtId="14" fontId="11" fillId="9" borderId="4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</cellXfs>
  <cellStyles count="3">
    <cellStyle name="Normal" xfId="0" builtinId="0"/>
    <cellStyle name="Normal 2" xfId="1" xr:uid="{D4320E34-3A27-49A6-8BB3-EA690A69B2FE}"/>
    <cellStyle name="Pourcentage" xfId="2" builtinId="5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5C5"/>
      <color rgb="FFF7A389"/>
      <color rgb="FFFBA9A7"/>
      <color rgb="FFFFFF00"/>
      <color rgb="FFED7D31"/>
      <color rgb="FF70AD47"/>
      <color rgb="FFFCEDD8"/>
      <color rgb="FFFCFC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22056B-2903-48C1-9C1E-361548483D21}" name="Tableau3" displayName="Tableau3" ref="A1:D11" totalsRowShown="0" headerRowDxfId="5" dataDxfId="4">
  <autoFilter ref="A1:D11" xr:uid="{8722056B-2903-48C1-9C1E-361548483D21}"/>
  <tableColumns count="4">
    <tableColumn id="1" xr3:uid="{E1C9027D-A6DF-4E70-B1C0-077369087AB0}" name="Personne" dataDxfId="3"/>
    <tableColumn id="5" xr3:uid="{1965B03F-AD06-4C1D-882D-FDCA6366C533}" name="Projets dédiés" dataDxfId="2"/>
    <tableColumn id="2" xr3:uid="{AC628B1E-A96D-420B-BE2B-873B5F2845EF}" name="J-h exploités global" dataDxfId="1">
      <calculatedColumnFormula array="1">SUMIF(C2,Bruno,Suivi!E9:E14)</calculatedColumnFormula>
    </tableColumn>
    <tableColumn id="4" xr3:uid="{2D4050BC-335C-49D1-A28E-9D5C1F0B87F5}" name="J-h annuels restants disponibles" dataDxfId="0">
      <calculatedColumnFormula>240-#REF!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01938-D4C3-4453-B70E-5551C680062C}">
  <sheetPr codeName="Feuil1">
    <tabColor rgb="FF00B050"/>
  </sheetPr>
  <dimension ref="A1:EB563"/>
  <sheetViews>
    <sheetView tabSelected="1" topLeftCell="B1" zoomScale="85" zoomScaleNormal="85" workbookViewId="0">
      <pane ySplit="1" topLeftCell="A2" activePane="bottomLeft" state="frozen"/>
      <selection activeCell="D46" sqref="D46"/>
      <selection pane="bottomLeft" activeCell="C16" sqref="C16"/>
    </sheetView>
  </sheetViews>
  <sheetFormatPr baseColWidth="10" defaultColWidth="11.42578125" defaultRowHeight="15" x14ac:dyDescent="0.25"/>
  <cols>
    <col min="1" max="1" width="8.7109375" style="14" hidden="1" customWidth="1"/>
    <col min="2" max="2" width="68.28515625" style="3" customWidth="1"/>
    <col min="3" max="3" width="43.28515625" style="14" customWidth="1"/>
    <col min="4" max="4" width="17.85546875" style="18" customWidth="1"/>
    <col min="5" max="5" width="22" style="14" customWidth="1"/>
    <col min="6" max="6" width="20.42578125" style="18" customWidth="1"/>
    <col min="7" max="7" width="12.140625" style="14" customWidth="1"/>
    <col min="8" max="8" width="18.42578125" style="87" customWidth="1"/>
    <col min="9" max="39" width="3" style="3" customWidth="1"/>
    <col min="40" max="40" width="3" style="24" customWidth="1"/>
    <col min="41" max="48" width="3" style="3" customWidth="1"/>
    <col min="49" max="70" width="3" style="3" bestFit="1" customWidth="1"/>
    <col min="71" max="71" width="3" style="24" customWidth="1"/>
    <col min="72" max="79" width="3" style="3" customWidth="1"/>
    <col min="80" max="101" width="3" style="3" bestFit="1" customWidth="1"/>
    <col min="102" max="102" width="3" style="24" customWidth="1"/>
    <col min="103" max="110" width="3" style="3" customWidth="1"/>
    <col min="111" max="132" width="3" style="3" bestFit="1" customWidth="1"/>
    <col min="133" max="16384" width="11.42578125" style="3"/>
  </cols>
  <sheetData>
    <row r="1" spans="1:132" x14ac:dyDescent="0.25">
      <c r="A1" s="1"/>
      <c r="B1" s="38"/>
      <c r="C1" s="36" t="s">
        <v>26</v>
      </c>
      <c r="D1" s="43" t="s">
        <v>0</v>
      </c>
      <c r="E1" s="36" t="s">
        <v>14</v>
      </c>
      <c r="F1" s="43" t="s">
        <v>1</v>
      </c>
      <c r="G1" s="37" t="s">
        <v>2</v>
      </c>
      <c r="H1" s="58" t="s">
        <v>3</v>
      </c>
      <c r="I1" s="2" t="s">
        <v>4</v>
      </c>
      <c r="AM1" s="4"/>
      <c r="AN1" s="96" t="s">
        <v>5</v>
      </c>
      <c r="AO1" s="97"/>
      <c r="AP1" s="97"/>
      <c r="AQ1" s="97"/>
      <c r="AR1" s="97"/>
      <c r="BS1" s="96" t="s">
        <v>6</v>
      </c>
      <c r="BT1" s="97"/>
      <c r="BU1" s="97"/>
      <c r="BV1" s="97"/>
      <c r="BW1" s="97"/>
      <c r="CX1" s="96" t="s">
        <v>7</v>
      </c>
      <c r="CY1" s="97"/>
      <c r="CZ1" s="97"/>
      <c r="DA1" s="97"/>
      <c r="DB1" s="97"/>
    </row>
    <row r="2" spans="1:132" ht="17.25" x14ac:dyDescent="0.25">
      <c r="A2" s="5" t="s">
        <v>8</v>
      </c>
      <c r="B2" s="62" t="s">
        <v>21</v>
      </c>
      <c r="C2" s="35"/>
      <c r="D2" s="44"/>
      <c r="E2" s="39"/>
      <c r="F2" s="44"/>
      <c r="G2" s="39"/>
      <c r="H2" s="89"/>
      <c r="I2" s="6">
        <v>1</v>
      </c>
      <c r="J2" s="6">
        <v>2</v>
      </c>
      <c r="K2" s="6">
        <v>3</v>
      </c>
      <c r="L2" s="6">
        <v>4</v>
      </c>
      <c r="M2" s="6">
        <v>5</v>
      </c>
      <c r="N2" s="6">
        <v>6</v>
      </c>
      <c r="O2" s="6">
        <v>7</v>
      </c>
      <c r="P2" s="6">
        <v>8</v>
      </c>
      <c r="Q2" s="6">
        <v>9</v>
      </c>
      <c r="R2" s="6">
        <v>10</v>
      </c>
      <c r="S2" s="6">
        <v>11</v>
      </c>
      <c r="T2" s="6">
        <v>12</v>
      </c>
      <c r="U2" s="6">
        <v>13</v>
      </c>
      <c r="V2" s="6">
        <v>14</v>
      </c>
      <c r="W2" s="6">
        <v>15</v>
      </c>
      <c r="X2" s="6">
        <v>16</v>
      </c>
      <c r="Y2" s="6">
        <v>17</v>
      </c>
      <c r="Z2" s="6">
        <v>18</v>
      </c>
      <c r="AA2" s="6">
        <v>19</v>
      </c>
      <c r="AB2" s="6">
        <v>20</v>
      </c>
      <c r="AC2" s="6">
        <v>21</v>
      </c>
      <c r="AD2" s="6">
        <v>22</v>
      </c>
      <c r="AE2" s="6">
        <v>23</v>
      </c>
      <c r="AF2" s="6">
        <v>24</v>
      </c>
      <c r="AG2" s="6">
        <v>25</v>
      </c>
      <c r="AH2" s="6">
        <v>26</v>
      </c>
      <c r="AI2" s="6">
        <v>27</v>
      </c>
      <c r="AJ2" s="6">
        <v>28</v>
      </c>
      <c r="AK2" s="6">
        <v>29</v>
      </c>
      <c r="AL2" s="6">
        <v>30</v>
      </c>
      <c r="AM2" s="7">
        <v>31</v>
      </c>
      <c r="AN2" s="8">
        <v>1</v>
      </c>
      <c r="AO2" s="6">
        <v>2</v>
      </c>
      <c r="AP2" s="6">
        <v>3</v>
      </c>
      <c r="AQ2" s="6">
        <v>4</v>
      </c>
      <c r="AR2" s="6">
        <v>5</v>
      </c>
      <c r="AS2" s="6">
        <v>6</v>
      </c>
      <c r="AT2" s="6">
        <v>7</v>
      </c>
      <c r="AU2" s="6">
        <v>8</v>
      </c>
      <c r="AV2" s="6">
        <v>9</v>
      </c>
      <c r="AW2" s="6">
        <v>10</v>
      </c>
      <c r="AX2" s="6">
        <v>11</v>
      </c>
      <c r="AY2" s="6">
        <v>12</v>
      </c>
      <c r="AZ2" s="6">
        <v>13</v>
      </c>
      <c r="BA2" s="6">
        <v>14</v>
      </c>
      <c r="BB2" s="6">
        <v>15</v>
      </c>
      <c r="BC2" s="6">
        <v>16</v>
      </c>
      <c r="BD2" s="6">
        <v>17</v>
      </c>
      <c r="BE2" s="6">
        <v>18</v>
      </c>
      <c r="BF2" s="6">
        <v>19</v>
      </c>
      <c r="BG2" s="6">
        <v>20</v>
      </c>
      <c r="BH2" s="6">
        <v>21</v>
      </c>
      <c r="BI2" s="6">
        <v>22</v>
      </c>
      <c r="BJ2" s="6">
        <v>23</v>
      </c>
      <c r="BK2" s="6">
        <v>24</v>
      </c>
      <c r="BL2" s="6">
        <v>25</v>
      </c>
      <c r="BM2" s="6">
        <v>26</v>
      </c>
      <c r="BN2" s="6">
        <v>27</v>
      </c>
      <c r="BO2" s="6">
        <v>28</v>
      </c>
      <c r="BP2" s="6">
        <v>29</v>
      </c>
      <c r="BQ2" s="6">
        <v>30</v>
      </c>
      <c r="BR2" s="9">
        <v>31</v>
      </c>
      <c r="BS2" s="8">
        <v>1</v>
      </c>
      <c r="BT2" s="6">
        <v>2</v>
      </c>
      <c r="BU2" s="6">
        <v>3</v>
      </c>
      <c r="BV2" s="6">
        <v>4</v>
      </c>
      <c r="BW2" s="6">
        <v>5</v>
      </c>
      <c r="BX2" s="6">
        <v>6</v>
      </c>
      <c r="BY2" s="6">
        <v>7</v>
      </c>
      <c r="BZ2" s="6">
        <v>8</v>
      </c>
      <c r="CA2" s="6">
        <v>9</v>
      </c>
      <c r="CB2" s="6">
        <v>10</v>
      </c>
      <c r="CC2" s="6">
        <v>11</v>
      </c>
      <c r="CD2" s="6">
        <v>12</v>
      </c>
      <c r="CE2" s="6">
        <v>13</v>
      </c>
      <c r="CF2" s="6">
        <v>14</v>
      </c>
      <c r="CG2" s="6">
        <v>15</v>
      </c>
      <c r="CH2" s="6">
        <v>16</v>
      </c>
      <c r="CI2" s="6">
        <v>17</v>
      </c>
      <c r="CJ2" s="6">
        <v>18</v>
      </c>
      <c r="CK2" s="6">
        <v>19</v>
      </c>
      <c r="CL2" s="6">
        <v>20</v>
      </c>
      <c r="CM2" s="6">
        <v>21</v>
      </c>
      <c r="CN2" s="6">
        <v>22</v>
      </c>
      <c r="CO2" s="6">
        <v>23</v>
      </c>
      <c r="CP2" s="6">
        <v>24</v>
      </c>
      <c r="CQ2" s="6">
        <v>25</v>
      </c>
      <c r="CR2" s="6">
        <v>26</v>
      </c>
      <c r="CS2" s="6">
        <v>27</v>
      </c>
      <c r="CT2" s="6">
        <v>28</v>
      </c>
      <c r="CU2" s="6">
        <v>29</v>
      </c>
      <c r="CV2" s="6">
        <v>30</v>
      </c>
      <c r="CW2" s="9">
        <v>31</v>
      </c>
      <c r="CX2" s="8">
        <v>1</v>
      </c>
      <c r="CY2" s="6">
        <v>2</v>
      </c>
      <c r="CZ2" s="6">
        <v>3</v>
      </c>
      <c r="DA2" s="6">
        <v>4</v>
      </c>
      <c r="DB2" s="6">
        <v>5</v>
      </c>
      <c r="DC2" s="6">
        <v>6</v>
      </c>
      <c r="DD2" s="6">
        <v>7</v>
      </c>
      <c r="DE2" s="6">
        <v>8</v>
      </c>
      <c r="DF2" s="6">
        <v>9</v>
      </c>
      <c r="DG2" s="6">
        <v>10</v>
      </c>
      <c r="DH2" s="6">
        <v>11</v>
      </c>
      <c r="DI2" s="6">
        <v>12</v>
      </c>
      <c r="DJ2" s="6">
        <v>13</v>
      </c>
      <c r="DK2" s="6">
        <v>14</v>
      </c>
      <c r="DL2" s="6">
        <v>15</v>
      </c>
      <c r="DM2" s="6">
        <v>16</v>
      </c>
      <c r="DN2" s="6">
        <v>17</v>
      </c>
      <c r="DO2" s="6">
        <v>18</v>
      </c>
      <c r="DP2" s="6">
        <v>19</v>
      </c>
      <c r="DQ2" s="6">
        <v>20</v>
      </c>
      <c r="DR2" s="6">
        <v>21</v>
      </c>
      <c r="DS2" s="6">
        <v>22</v>
      </c>
      <c r="DT2" s="6">
        <v>23</v>
      </c>
      <c r="DU2" s="6">
        <v>24</v>
      </c>
      <c r="DV2" s="6">
        <v>25</v>
      </c>
      <c r="DW2" s="6">
        <v>26</v>
      </c>
      <c r="DX2" s="6">
        <v>27</v>
      </c>
      <c r="DY2" s="6">
        <v>28</v>
      </c>
      <c r="DZ2" s="6">
        <v>29</v>
      </c>
      <c r="EA2" s="6">
        <v>30</v>
      </c>
      <c r="EB2" s="9">
        <v>31</v>
      </c>
    </row>
    <row r="3" spans="1:132" ht="21" x14ac:dyDescent="0.25">
      <c r="A3" s="34">
        <v>1</v>
      </c>
      <c r="B3" s="76" t="s">
        <v>24</v>
      </c>
      <c r="C3" s="77"/>
      <c r="D3" s="78">
        <v>44075</v>
      </c>
      <c r="E3" s="79"/>
      <c r="F3" s="95">
        <f>D11+SUM(E14:E23)</f>
        <v>44854</v>
      </c>
      <c r="G3" s="79"/>
      <c r="H3" s="90"/>
      <c r="AN3" s="11"/>
      <c r="BR3" s="12"/>
      <c r="BS3" s="13"/>
      <c r="CX3" s="11"/>
    </row>
    <row r="4" spans="1:132" x14ac:dyDescent="0.25">
      <c r="B4" s="15" t="s">
        <v>9</v>
      </c>
      <c r="C4" s="15"/>
      <c r="D4" s="45"/>
      <c r="E4" s="15"/>
      <c r="F4" s="45"/>
      <c r="G4" s="15"/>
      <c r="H4" s="91"/>
      <c r="AM4" s="16"/>
      <c r="AN4" s="3"/>
      <c r="BR4" s="16"/>
      <c r="BS4" s="3"/>
      <c r="CW4" s="16"/>
      <c r="CX4" s="3"/>
    </row>
    <row r="5" spans="1:132" x14ac:dyDescent="0.25">
      <c r="B5" s="17" t="s">
        <v>22</v>
      </c>
      <c r="D5" s="18">
        <v>44621</v>
      </c>
      <c r="E5" s="14">
        <v>30</v>
      </c>
      <c r="F5" s="18">
        <v>44761</v>
      </c>
      <c r="G5" s="25" t="str" cm="1">
        <f t="array" aca="1" ref="G5" ca="1">_xlfn.IFS(D5 = "",  "", D5="?", "", TODAY() &lt; D5, "A venir", TODAY() &lt; F5, "En cours", F5 &gt;= TODAY(), "Terminé", F5 &lt; TODAY(), "Terminé")</f>
        <v>Terminé</v>
      </c>
      <c r="H5" s="87" t="str" cm="1">
        <f t="array" aca="1" ref="H5" ca="1">_xlfn.IFS(G5="","",G5="A venir","0%",G5="En cours",ROUND(100*(1+(F5-TODAY())/(D5-F5)),2)&amp;" %",G5="Terminé","100%")</f>
        <v>100%</v>
      </c>
      <c r="AM5" s="16"/>
      <c r="AN5" s="3"/>
      <c r="BR5" s="16"/>
      <c r="BS5" s="3"/>
      <c r="CW5" s="16"/>
      <c r="CX5" s="3"/>
    </row>
    <row r="6" spans="1:132" x14ac:dyDescent="0.25">
      <c r="B6" s="15" t="s">
        <v>23</v>
      </c>
      <c r="C6" s="15"/>
      <c r="D6" s="45"/>
      <c r="E6" s="15"/>
      <c r="F6" s="45"/>
      <c r="G6" s="15" t="str" cm="1">
        <f t="array" aca="1" ref="G6" ca="1">_xlfn.IFS(D6 = "",  "", D6="?", "", TODAY() &lt; D6, "A venir", TODAY() &lt; F6, "En cours", F6 &gt;= TODAY(), "Terminé", F6 &lt; TODAY(), "Terminé")</f>
        <v/>
      </c>
      <c r="H6" s="91"/>
      <c r="AM6" s="16"/>
      <c r="AN6" s="3"/>
      <c r="BR6" s="16"/>
      <c r="BS6" s="3"/>
      <c r="CW6" s="16"/>
      <c r="CX6" s="3"/>
    </row>
    <row r="7" spans="1:132" x14ac:dyDescent="0.25">
      <c r="B7" s="17" t="s">
        <v>22</v>
      </c>
      <c r="C7" s="63"/>
      <c r="D7" s="18">
        <v>44764</v>
      </c>
      <c r="E7" s="14">
        <v>15</v>
      </c>
      <c r="F7" s="18">
        <v>44783</v>
      </c>
      <c r="G7" s="25" t="str" cm="1">
        <f t="array" aca="1" ref="G7" ca="1">_xlfn.IFS(D7 = "",  "", D7="?", "", TODAY() &lt; D7, "A venir", TODAY() &lt; F7, "En cours", F7 &gt;= TODAY(), "Terminé", F7 &lt; TODAY(), "Terminé")</f>
        <v>Terminé</v>
      </c>
      <c r="H7" s="87" t="str" cm="1">
        <f t="array" aca="1" ref="H7" ca="1">_xlfn.IFS(G7="","",G7="A venir","0%",G7="En cours",ROUND(100*(1+(F7-TODAY())/(D7-F7)),2)&amp;" %",G7="Terminé","100%")</f>
        <v>100%</v>
      </c>
      <c r="AM7" s="16"/>
      <c r="AN7" s="3"/>
      <c r="BR7" s="16"/>
      <c r="BS7" s="3"/>
      <c r="CW7" s="16"/>
      <c r="CX7" s="3"/>
    </row>
    <row r="8" spans="1:132" x14ac:dyDescent="0.25">
      <c r="B8" s="17" t="s">
        <v>22</v>
      </c>
      <c r="D8" s="18">
        <v>44764</v>
      </c>
      <c r="E8" s="14">
        <v>15</v>
      </c>
      <c r="F8" s="18">
        <v>44782</v>
      </c>
      <c r="G8" s="25" t="str" cm="1">
        <f t="array" aca="1" ref="G8" ca="1">_xlfn.IFS(D8 = "",  "", D8="?", "", TODAY() &lt; D8, "A venir", TODAY() &lt; F8, "En cours", F8 &gt;= TODAY(), "Terminé", F8 &lt; TODAY(), "Terminé")</f>
        <v>Terminé</v>
      </c>
      <c r="H8" s="87" t="str" cm="1">
        <f t="array" aca="1" ref="H8" ca="1">_xlfn.IFS(G8="","",G8="A venir","0%",G8="En cours",ROUND(100*(1+(F8-TODAY())/(D8-F8)),2)&amp;" %",G8="Terminé","100%")</f>
        <v>100%</v>
      </c>
      <c r="AM8" s="16"/>
      <c r="AN8" s="3"/>
      <c r="BR8" s="16"/>
      <c r="BS8" s="3"/>
      <c r="CW8" s="16"/>
      <c r="CX8" s="3"/>
    </row>
    <row r="9" spans="1:132" x14ac:dyDescent="0.25">
      <c r="B9" s="17" t="s">
        <v>22</v>
      </c>
      <c r="D9" s="18">
        <v>44764</v>
      </c>
      <c r="E9" s="14">
        <v>15</v>
      </c>
      <c r="F9" s="18">
        <v>44782</v>
      </c>
      <c r="G9" s="25" t="str" cm="1">
        <f t="array" aca="1" ref="G9" ca="1">_xlfn.IFS(D9 = "",  "", D9="?", "", TODAY() &lt; D9, "A venir", TODAY() &lt; F9, "En cours", F9 &gt;= TODAY(), "Terminé", F9 &lt; TODAY(), "Terminé")</f>
        <v>Terminé</v>
      </c>
      <c r="H9" s="87" t="str" cm="1">
        <f t="array" aca="1" ref="H9" ca="1">_xlfn.IFS(G9="","",G9="A venir","0%",G9="En cours",ROUND(100*(1+(F9-TODAY())/(D9-F9)),2)&amp;" %",G9="Terminé","100%")</f>
        <v>100%</v>
      </c>
      <c r="AM9" s="16"/>
      <c r="AN9" s="3"/>
      <c r="BR9" s="16"/>
      <c r="BS9" s="3"/>
      <c r="CW9" s="16"/>
      <c r="CX9" s="3"/>
    </row>
    <row r="10" spans="1:132" x14ac:dyDescent="0.25">
      <c r="B10" s="15" t="s">
        <v>11</v>
      </c>
      <c r="C10" s="15"/>
      <c r="D10" s="45"/>
      <c r="E10" s="15"/>
      <c r="F10" s="45"/>
      <c r="G10" s="15" t="str" cm="1">
        <f t="array" aca="1" ref="G10" ca="1">_xlfn.IFS(D10 = "",  "", D10="?", "", TODAY() &lt; D10, "A venir", TODAY() &lt; F10, "En cours", F10 &gt;= TODAY(), "Terminé", F10 &lt; TODAY(), "Terminé")</f>
        <v/>
      </c>
      <c r="H10" s="91"/>
      <c r="AM10" s="16"/>
      <c r="AN10" s="3"/>
      <c r="BR10" s="16"/>
      <c r="BS10" s="3"/>
      <c r="CW10" s="16"/>
      <c r="CX10" s="3"/>
    </row>
    <row r="11" spans="1:132" x14ac:dyDescent="0.25">
      <c r="B11" s="17" t="s">
        <v>22</v>
      </c>
      <c r="D11" s="18">
        <v>44802</v>
      </c>
      <c r="E11" s="14">
        <v>0.5</v>
      </c>
      <c r="F11" s="18">
        <v>44803</v>
      </c>
      <c r="G11" s="25" t="s">
        <v>12</v>
      </c>
      <c r="H11" s="87" t="str" cm="1">
        <f t="array" aca="1" ref="H11" ca="1">_xlfn.IFS(G11="","",G11="A venir","0%",G11="En cours",ROUND(100*(1+(F11-TODAY())/(D11-F11)),2)&amp;" %",G11="Terminé","100%")</f>
        <v>0%</v>
      </c>
      <c r="AM11" s="16"/>
      <c r="AN11" s="3"/>
      <c r="BR11" s="16"/>
      <c r="BS11" s="3"/>
      <c r="CW11" s="16"/>
      <c r="CX11" s="3"/>
    </row>
    <row r="12" spans="1:132" x14ac:dyDescent="0.25">
      <c r="B12" s="15" t="s">
        <v>13</v>
      </c>
      <c r="C12" s="15"/>
      <c r="D12" s="45"/>
      <c r="E12" s="15"/>
      <c r="F12" s="45"/>
      <c r="G12" s="15" t="str" cm="1">
        <f t="array" aca="1" ref="G12" ca="1">_xlfn.IFS(D12 = "",  "", D12="?", "", TODAY() &lt; D12, "A venir", TODAY() &lt; F12, "En cours", F12 &gt;= TODAY(), "Terminé", F12 &lt; TODAY(), "Terminé")</f>
        <v/>
      </c>
      <c r="H12" s="91"/>
      <c r="AM12" s="16"/>
      <c r="AN12" s="3"/>
      <c r="BR12" s="16"/>
      <c r="BS12" s="3"/>
      <c r="CW12" s="16"/>
      <c r="CX12" s="3"/>
    </row>
    <row r="13" spans="1:132" x14ac:dyDescent="0.25">
      <c r="B13" s="17" t="s">
        <v>22</v>
      </c>
      <c r="C13" s="59"/>
      <c r="D13" s="59"/>
      <c r="E13" s="59"/>
      <c r="F13" s="59"/>
      <c r="G13" s="25" t="str" cm="1">
        <f t="array" aca="1" ref="G13" ca="1">_xlfn.IFS(D13 = "",  "", D13="?", "", TODAY() &lt; D13, "A venir", TODAY() &lt; F13, "En cours", F13 &gt;= TODAY(), "Terminé", F13 &lt; TODAY(), "Terminé")</f>
        <v/>
      </c>
      <c r="H13" s="85"/>
      <c r="AM13" s="16"/>
      <c r="AN13" s="3"/>
      <c r="BR13" s="16"/>
      <c r="BS13" s="3"/>
      <c r="CW13" s="16"/>
      <c r="CX13" s="3"/>
    </row>
    <row r="14" spans="1:132" x14ac:dyDescent="0.25">
      <c r="B14" s="17" t="s">
        <v>22</v>
      </c>
      <c r="C14" s="31" t="s">
        <v>25</v>
      </c>
      <c r="D14" s="18">
        <v>44513</v>
      </c>
      <c r="E14" s="14">
        <v>3</v>
      </c>
      <c r="F14" s="18">
        <v>44516</v>
      </c>
      <c r="G14" s="25" t="str" cm="1">
        <f t="array" aca="1" ref="G14" ca="1">_xlfn.IFS(D14 = "",  "", D14="?", "", TODAY() &lt; D14, "A venir", TODAY() &lt; F14, "En cours", F14 &gt;= TODAY(), "Terminé", F14 &lt; TODAY(), "Terminé")</f>
        <v>Terminé</v>
      </c>
      <c r="H14" s="87" t="str" cm="1">
        <f t="array" aca="1" ref="H14" ca="1">_xlfn.IFS(G14="","",G14="A venir","0%",G14="En cours",ROUND(100*(1+(F14-TODAY())/(D14-F14)),2)&amp;" %",G14="Terminé","100%")</f>
        <v>100%</v>
      </c>
      <c r="AM14" s="16"/>
      <c r="AN14" s="3"/>
      <c r="BR14" s="16"/>
      <c r="BS14" s="3"/>
      <c r="CW14" s="16"/>
      <c r="CX14" s="3"/>
    </row>
    <row r="15" spans="1:132" x14ac:dyDescent="0.25">
      <c r="B15" s="17" t="s">
        <v>22</v>
      </c>
      <c r="C15" s="14" t="str">
        <f>LEFT($C$14,FIND("/",$C$14)-2)</f>
        <v>Nom1</v>
      </c>
      <c r="D15" s="18" t="s">
        <v>10</v>
      </c>
      <c r="E15" s="14">
        <v>10</v>
      </c>
      <c r="F15" s="18" t="s">
        <v>10</v>
      </c>
      <c r="G15" s="25" t="str" cm="1">
        <f t="array" aca="1" ref="G15" ca="1">_xlfn.IFS(D15 = "",  "", D15="?", "", TODAY() &lt; D15, "A venir", TODAY() &lt; F15, "En cours", F15 &gt;= TODAY(), "Terminé", F15 &lt; TODAY(), "Terminé")</f>
        <v/>
      </c>
      <c r="H15" s="87" t="str" cm="1">
        <f t="array" aca="1" ref="H15" ca="1">_xlfn.IFS(G15="","",G15="A venir","0%",G15="En cours",ROUND(100*(1+(F15-TODAY())/(D15-F15)),2)&amp;" %",G15="Terminé","100%")</f>
        <v/>
      </c>
      <c r="AM15" s="16"/>
      <c r="AN15" s="3"/>
      <c r="BR15" s="16"/>
      <c r="BS15" s="3"/>
      <c r="CW15" s="16"/>
      <c r="CX15" s="3"/>
    </row>
    <row r="16" spans="1:132" x14ac:dyDescent="0.25">
      <c r="B16" s="17" t="s">
        <v>22</v>
      </c>
      <c r="C16" s="14" t="str">
        <f>RIGHT($C$14,FIND("/",$C$14)-2)</f>
        <v>Nom2</v>
      </c>
      <c r="D16" s="18" t="s">
        <v>10</v>
      </c>
      <c r="E16" s="31">
        <v>12</v>
      </c>
      <c r="F16" s="18" t="s">
        <v>10</v>
      </c>
      <c r="G16" s="25" t="str" cm="1">
        <f t="array" aca="1" ref="G16" ca="1">_xlfn.IFS(D16 = "",  "", D16="?", "", TODAY() &lt; D16, "A venir", TODAY() &lt; F16, "En cours", F16 &gt;= TODAY(), "Terminé", F16 &lt; TODAY(), "Terminé")</f>
        <v/>
      </c>
      <c r="H16" s="87" t="str" cm="1">
        <f t="array" aca="1" ref="H16" ca="1">_xlfn.IFS(G16="","",G16="A venir","0%",G16="En cours",ROUND(100*(1+(F16-TODAY())/(D16-F16)),2)&amp;" %",G16="Terminé","100%")</f>
        <v/>
      </c>
      <c r="AM16" s="16"/>
      <c r="AN16" s="3"/>
      <c r="BR16" s="16"/>
      <c r="BS16" s="3"/>
      <c r="CW16" s="16"/>
      <c r="CX16" s="3"/>
    </row>
    <row r="17" spans="2:102" x14ac:dyDescent="0.25">
      <c r="B17" s="17" t="s">
        <v>22</v>
      </c>
      <c r="D17" s="18" t="s">
        <v>10</v>
      </c>
      <c r="E17" s="31">
        <v>1</v>
      </c>
      <c r="G17" s="25" t="str" cm="1">
        <f t="array" aca="1" ref="G17" ca="1">_xlfn.IFS(D17 = "",  "", D17="?", "", TODAY() &lt; D17, "A venir", TODAY() &lt; F17, "En cours", F17 &gt;= TODAY(), "Terminé", F17 &lt; TODAY(), "Terminé")</f>
        <v/>
      </c>
      <c r="H17" s="87" t="str" cm="1">
        <f t="array" aca="1" ref="H17" ca="1">_xlfn.IFS(G17="","",G17="A venir","0%",G17="En cours",ROUND(100*(1+(F17-TODAY())/(D17-F17)),2)&amp;" %",G17="Terminé","100%")</f>
        <v/>
      </c>
      <c r="AM17" s="16"/>
      <c r="AN17" s="3"/>
      <c r="BR17" s="16"/>
      <c r="BS17" s="3"/>
      <c r="CW17" s="16"/>
      <c r="CX17" s="3"/>
    </row>
    <row r="18" spans="2:102" x14ac:dyDescent="0.25">
      <c r="B18" s="17" t="s">
        <v>22</v>
      </c>
      <c r="C18" s="14">
        <f>FIND("/",$C$14)</f>
        <v>6</v>
      </c>
      <c r="D18" s="18" t="s">
        <v>10</v>
      </c>
      <c r="E18" s="31">
        <v>15</v>
      </c>
      <c r="G18" s="25" t="str" cm="1">
        <f t="array" aca="1" ref="G18" ca="1">_xlfn.IFS(D18 = "",  "", D18="?", "", TODAY() &lt; D18, "A venir", TODAY() &lt; F18, "En cours", F18 &gt;= TODAY(), "Terminé", F18 &lt; TODAY(), "Terminé")</f>
        <v/>
      </c>
      <c r="H18" s="87" t="str" cm="1">
        <f t="array" aca="1" ref="H18" ca="1">_xlfn.IFS(G18="","",G18="A venir","0%",G18="En cours",ROUND(100*(1+(F18-TODAY())/(D18-F18)),2)&amp;" %",G18="Terminé","100%")</f>
        <v/>
      </c>
      <c r="AM18" s="16"/>
      <c r="AN18" s="3"/>
      <c r="BR18" s="16"/>
      <c r="BS18" s="3"/>
      <c r="CW18" s="16"/>
      <c r="CX18" s="3"/>
    </row>
    <row r="19" spans="2:102" x14ac:dyDescent="0.25">
      <c r="B19" s="17" t="s">
        <v>22</v>
      </c>
      <c r="C19" s="14">
        <f>LEN($C$14)</f>
        <v>11</v>
      </c>
      <c r="D19" s="18" t="s">
        <v>10</v>
      </c>
      <c r="E19" s="31">
        <v>0.5</v>
      </c>
      <c r="G19" s="25" t="str" cm="1">
        <f t="array" aca="1" ref="G19" ca="1">_xlfn.IFS(D19 = "",  "", D19="?", "", TODAY() &lt; D19, "A venir", TODAY() &lt; F19, "En cours", F19 &gt;= TODAY(), "Terminé", F19 &lt; TODAY(), "Terminé")</f>
        <v/>
      </c>
      <c r="H19" s="87" t="str" cm="1">
        <f t="array" aca="1" ref="H19" ca="1">_xlfn.IFS(G19="","",G19="A venir","0%",G19="En cours",ROUND(100*(1+(F19-TODAY())/(D19-F19)),2)&amp;" %",G19="Terminé","100%")</f>
        <v/>
      </c>
      <c r="AM19" s="16"/>
      <c r="AN19" s="3"/>
      <c r="BR19" s="16"/>
      <c r="BS19" s="3"/>
      <c r="CW19" s="16"/>
      <c r="CX19" s="3"/>
    </row>
    <row r="20" spans="2:102" x14ac:dyDescent="0.25">
      <c r="B20" s="17" t="s">
        <v>22</v>
      </c>
      <c r="D20" s="18" t="s">
        <v>10</v>
      </c>
      <c r="E20" s="14">
        <v>0.5</v>
      </c>
      <c r="G20" s="25" t="str" cm="1">
        <f t="array" aca="1" ref="G20" ca="1">_xlfn.IFS(D20 = "",  "", D20="?", "", TODAY() &lt; D20, "A venir", TODAY() &lt; F20, "En cours", F20 &gt;= TODAY(), "Terminé", F20 &lt; TODAY(), "Terminé")</f>
        <v/>
      </c>
      <c r="H20" s="87" t="str" cm="1">
        <f t="array" aca="1" ref="H20" ca="1">_xlfn.IFS(G20="","",G20="A venir","0%",G20="En cours",ROUND(100*(1+(F20-TODAY())/(D20-F20)),2)&amp;" %",G20="Terminé","100%")</f>
        <v/>
      </c>
      <c r="AM20" s="16"/>
      <c r="AN20" s="3"/>
      <c r="BR20" s="16"/>
      <c r="BS20" s="3"/>
      <c r="CW20" s="16"/>
      <c r="CX20" s="3"/>
    </row>
    <row r="21" spans="2:102" x14ac:dyDescent="0.25">
      <c r="B21" s="15" t="s">
        <v>15</v>
      </c>
      <c r="C21" s="15"/>
      <c r="D21" s="45"/>
      <c r="E21" s="15"/>
      <c r="F21" s="45"/>
      <c r="G21" s="15" t="str" cm="1">
        <f t="array" aca="1" ref="G21" ca="1">_xlfn.IFS(D21 = "",  "", D21="?", "", TODAY() &lt; D21, "A venir", TODAY() &lt; F21, "En cours", F21 &gt;= TODAY(), "Terminé", F21 &lt; TODAY(), "Terminé")</f>
        <v/>
      </c>
      <c r="H21" s="91"/>
      <c r="AM21" s="16"/>
      <c r="AN21" s="3"/>
      <c r="BR21" s="16"/>
      <c r="BS21" s="3"/>
      <c r="CW21" s="16"/>
      <c r="CX21" s="3"/>
    </row>
    <row r="22" spans="2:102" x14ac:dyDescent="0.25">
      <c r="B22" s="17" t="s">
        <v>22</v>
      </c>
      <c r="C22" s="25"/>
      <c r="D22" s="47"/>
      <c r="E22" s="25">
        <v>10</v>
      </c>
      <c r="F22" s="47"/>
      <c r="G22" s="25" t="str" cm="1">
        <f t="array" aca="1" ref="G22" ca="1">_xlfn.IFS(D22 = "",  "", D22="?", "", TODAY() &lt; D22, "A venir", TODAY() &lt; F22, "En cours", F22 &gt;= TODAY(), "Terminé", F22 &lt; TODAY(), "Terminé")</f>
        <v/>
      </c>
      <c r="H22" s="92"/>
      <c r="AM22" s="16"/>
      <c r="AN22" s="3"/>
      <c r="BR22" s="16"/>
      <c r="BS22" s="3"/>
      <c r="CW22" s="16"/>
      <c r="CX22" s="3"/>
    </row>
    <row r="23" spans="2:102" x14ac:dyDescent="0.25">
      <c r="B23" s="17" t="s">
        <v>22</v>
      </c>
      <c r="D23" s="47"/>
      <c r="E23" s="25" t="s">
        <v>10</v>
      </c>
      <c r="F23" s="47"/>
      <c r="G23" s="25"/>
      <c r="H23" s="92"/>
      <c r="AM23" s="16"/>
      <c r="AN23" s="3"/>
      <c r="BR23" s="16"/>
      <c r="BS23" s="3"/>
      <c r="CW23" s="16"/>
      <c r="CX23" s="3"/>
    </row>
    <row r="24" spans="2:102" x14ac:dyDescent="0.25">
      <c r="B24" s="15"/>
      <c r="C24" s="15"/>
      <c r="D24" s="45"/>
      <c r="E24" s="15"/>
      <c r="F24" s="45"/>
      <c r="G24" s="15"/>
      <c r="H24" s="91"/>
      <c r="AM24" s="16"/>
      <c r="AN24" s="3"/>
      <c r="BR24" s="16"/>
      <c r="BS24" s="3"/>
      <c r="CW24" s="16"/>
      <c r="CX24" s="3"/>
    </row>
    <row r="25" spans="2:102" x14ac:dyDescent="0.25">
      <c r="B25" s="59"/>
      <c r="C25" s="59"/>
      <c r="D25" s="59"/>
      <c r="E25" s="59"/>
      <c r="F25" s="59"/>
      <c r="G25" s="25"/>
      <c r="H25" s="85"/>
      <c r="AM25" s="16"/>
      <c r="AN25" s="3"/>
      <c r="BR25" s="16"/>
      <c r="BS25" s="3"/>
      <c r="CW25" s="16"/>
      <c r="CX25" s="3"/>
    </row>
    <row r="26" spans="2:102" x14ac:dyDescent="0.25">
      <c r="B26" s="61"/>
      <c r="C26" s="31"/>
      <c r="D26" s="46"/>
      <c r="F26" s="46"/>
      <c r="G26" s="25"/>
      <c r="H26" s="86"/>
      <c r="AM26" s="16"/>
      <c r="AN26" s="3"/>
      <c r="BR26" s="16"/>
      <c r="BS26" s="3"/>
      <c r="CW26" s="16"/>
      <c r="CX26" s="3"/>
    </row>
    <row r="27" spans="2:102" x14ac:dyDescent="0.25">
      <c r="B27" s="17"/>
      <c r="G27" s="25"/>
      <c r="H27" s="86"/>
      <c r="AM27" s="16"/>
      <c r="AN27" s="3"/>
      <c r="BR27" s="16"/>
      <c r="BS27" s="3"/>
      <c r="CW27" s="16"/>
      <c r="CX27" s="3"/>
    </row>
    <row r="28" spans="2:102" x14ac:dyDescent="0.25">
      <c r="B28" s="17"/>
      <c r="E28" s="31"/>
      <c r="G28" s="25"/>
      <c r="H28" s="86"/>
      <c r="AM28" s="16"/>
      <c r="AN28" s="3"/>
      <c r="BR28" s="16"/>
      <c r="BS28" s="3"/>
      <c r="CW28" s="16"/>
      <c r="CX28" s="3"/>
    </row>
    <row r="29" spans="2:102" x14ac:dyDescent="0.25">
      <c r="B29" s="17"/>
      <c r="E29" s="31"/>
      <c r="G29" s="25"/>
      <c r="H29" s="86"/>
      <c r="AM29" s="16"/>
      <c r="AN29" s="3"/>
      <c r="BR29" s="16"/>
      <c r="BS29" s="3"/>
      <c r="CW29" s="16"/>
      <c r="CX29" s="3"/>
    </row>
    <row r="30" spans="2:102" x14ac:dyDescent="0.25">
      <c r="B30" s="17"/>
      <c r="E30" s="31"/>
      <c r="G30" s="25"/>
      <c r="H30" s="86"/>
      <c r="AM30" s="16"/>
      <c r="AN30" s="3"/>
      <c r="BR30" s="16"/>
      <c r="BS30" s="3"/>
      <c r="CW30" s="16"/>
      <c r="CX30" s="3"/>
    </row>
    <row r="31" spans="2:102" x14ac:dyDescent="0.25">
      <c r="B31" s="17"/>
      <c r="E31" s="31"/>
      <c r="G31" s="25"/>
      <c r="H31" s="86"/>
      <c r="AM31" s="16"/>
      <c r="AN31" s="3"/>
      <c r="BR31" s="16"/>
      <c r="BS31" s="3"/>
      <c r="CW31" s="16"/>
      <c r="CX31" s="3"/>
    </row>
    <row r="32" spans="2:102" x14ac:dyDescent="0.25">
      <c r="B32" s="17"/>
      <c r="G32" s="25"/>
      <c r="H32" s="86"/>
      <c r="AM32" s="16"/>
      <c r="AN32" s="3"/>
      <c r="BR32" s="16"/>
      <c r="BS32" s="3"/>
      <c r="CW32" s="16"/>
      <c r="CX32" s="3"/>
    </row>
    <row r="33" spans="2:102" x14ac:dyDescent="0.25">
      <c r="B33" s="15"/>
      <c r="C33" s="15"/>
      <c r="D33" s="45"/>
      <c r="E33" s="15"/>
      <c r="F33" s="45"/>
      <c r="G33" s="15"/>
      <c r="H33" s="91"/>
      <c r="AM33" s="16"/>
      <c r="AN33" s="3"/>
      <c r="BR33" s="16"/>
      <c r="BS33" s="3"/>
      <c r="CW33" s="16"/>
      <c r="CX33" s="3"/>
    </row>
    <row r="34" spans="2:102" x14ac:dyDescent="0.25">
      <c r="B34" s="17"/>
      <c r="C34" s="25"/>
      <c r="D34" s="47"/>
      <c r="E34" s="25"/>
      <c r="F34" s="47"/>
      <c r="G34" s="25"/>
      <c r="H34" s="92"/>
      <c r="AM34" s="16"/>
      <c r="AN34" s="3"/>
      <c r="BR34" s="16"/>
      <c r="BS34" s="3"/>
      <c r="CW34" s="16"/>
      <c r="CX34" s="3"/>
    </row>
    <row r="35" spans="2:102" x14ac:dyDescent="0.25">
      <c r="B35" s="17"/>
      <c r="D35" s="47"/>
      <c r="E35" s="25"/>
      <c r="F35" s="47"/>
      <c r="G35" s="25"/>
      <c r="H35" s="92"/>
      <c r="AM35" s="16"/>
      <c r="AN35" s="3"/>
      <c r="BR35" s="16"/>
      <c r="BS35" s="3"/>
      <c r="CW35" s="16"/>
      <c r="CX35" s="3"/>
    </row>
    <row r="36" spans="2:102" x14ac:dyDescent="0.25">
      <c r="B36" s="15"/>
      <c r="C36" s="15"/>
      <c r="D36" s="45"/>
      <c r="E36" s="15"/>
      <c r="F36" s="45"/>
      <c r="G36" s="15"/>
      <c r="H36" s="91"/>
      <c r="AM36" s="16"/>
      <c r="AN36" s="3"/>
      <c r="BR36" s="16"/>
      <c r="BS36" s="3"/>
      <c r="CW36" s="16"/>
      <c r="CX36" s="3"/>
    </row>
    <row r="37" spans="2:102" x14ac:dyDescent="0.25">
      <c r="B37" s="59"/>
      <c r="C37" s="25"/>
      <c r="D37" s="25"/>
      <c r="E37" s="25"/>
      <c r="F37" s="25"/>
      <c r="G37" s="25"/>
      <c r="H37" s="26"/>
      <c r="AM37" s="16"/>
      <c r="AN37" s="3"/>
      <c r="BR37" s="16"/>
      <c r="BS37" s="3"/>
      <c r="CW37" s="16"/>
      <c r="CX37" s="3"/>
    </row>
    <row r="38" spans="2:102" x14ac:dyDescent="0.25">
      <c r="B38" s="61"/>
      <c r="C38" s="31"/>
      <c r="D38" s="46"/>
      <c r="F38" s="46"/>
      <c r="G38" s="25"/>
      <c r="H38" s="86"/>
      <c r="AM38" s="16"/>
      <c r="AN38" s="3"/>
      <c r="BR38" s="16"/>
      <c r="BS38" s="3"/>
      <c r="CW38" s="16"/>
      <c r="CX38" s="3"/>
    </row>
    <row r="39" spans="2:102" x14ac:dyDescent="0.25">
      <c r="B39" s="17"/>
      <c r="G39" s="25"/>
      <c r="H39" s="86"/>
      <c r="AM39" s="16"/>
      <c r="AN39" s="3"/>
      <c r="BR39" s="16"/>
      <c r="BS39" s="3"/>
      <c r="CW39" s="16"/>
      <c r="CX39" s="3"/>
    </row>
    <row r="40" spans="2:102" x14ac:dyDescent="0.25">
      <c r="B40" s="17"/>
      <c r="E40" s="31"/>
      <c r="G40" s="25"/>
      <c r="H40" s="86"/>
      <c r="AM40" s="16"/>
      <c r="AN40" s="3"/>
      <c r="BR40" s="16"/>
      <c r="BS40" s="3"/>
      <c r="CW40" s="16"/>
      <c r="CX40" s="3"/>
    </row>
    <row r="41" spans="2:102" x14ac:dyDescent="0.25">
      <c r="B41" s="17"/>
      <c r="E41" s="31"/>
      <c r="G41" s="25"/>
      <c r="H41" s="86"/>
      <c r="AM41" s="16"/>
      <c r="AN41" s="3"/>
      <c r="BR41" s="16"/>
      <c r="BS41" s="3"/>
      <c r="CW41" s="16"/>
      <c r="CX41" s="3"/>
    </row>
    <row r="42" spans="2:102" x14ac:dyDescent="0.25">
      <c r="B42" s="17"/>
      <c r="E42" s="31"/>
      <c r="G42" s="25"/>
      <c r="H42" s="86"/>
      <c r="AM42" s="16"/>
      <c r="AN42" s="3"/>
      <c r="BR42" s="16"/>
      <c r="BS42" s="3"/>
      <c r="CW42" s="16"/>
      <c r="CX42" s="3"/>
    </row>
    <row r="43" spans="2:102" x14ac:dyDescent="0.25">
      <c r="B43" s="17"/>
      <c r="E43" s="31"/>
      <c r="G43" s="25"/>
      <c r="H43" s="86"/>
      <c r="AM43" s="16"/>
      <c r="AN43" s="3"/>
      <c r="BR43" s="16"/>
      <c r="BS43" s="3"/>
      <c r="CW43" s="16"/>
      <c r="CX43" s="3"/>
    </row>
    <row r="44" spans="2:102" x14ac:dyDescent="0.25">
      <c r="B44" s="17"/>
      <c r="G44" s="25"/>
      <c r="H44" s="86"/>
      <c r="AM44" s="16"/>
      <c r="AN44" s="3"/>
      <c r="BR44" s="16"/>
      <c r="BS44" s="3"/>
      <c r="CW44" s="16"/>
      <c r="CX44" s="3"/>
    </row>
    <row r="45" spans="2:102" x14ac:dyDescent="0.25">
      <c r="B45" s="15"/>
      <c r="C45" s="15"/>
      <c r="D45" s="45"/>
      <c r="E45" s="15"/>
      <c r="F45" s="45"/>
      <c r="G45" s="15"/>
      <c r="H45" s="91"/>
      <c r="AM45" s="16"/>
      <c r="AN45" s="3"/>
      <c r="BR45" s="16"/>
      <c r="BS45" s="3"/>
      <c r="CW45" s="16"/>
      <c r="CX45" s="3"/>
    </row>
    <row r="46" spans="2:102" x14ac:dyDescent="0.25">
      <c r="B46" s="17"/>
      <c r="C46" s="25"/>
      <c r="D46" s="47"/>
      <c r="E46" s="25"/>
      <c r="F46" s="47"/>
      <c r="G46" s="25"/>
      <c r="H46" s="92"/>
      <c r="AM46" s="16"/>
      <c r="AN46" s="3"/>
      <c r="BR46" s="16"/>
      <c r="BS46" s="3"/>
      <c r="CW46" s="16"/>
      <c r="CX46" s="3"/>
    </row>
    <row r="47" spans="2:102" x14ac:dyDescent="0.25">
      <c r="B47" s="17"/>
      <c r="D47" s="47"/>
      <c r="E47" s="25"/>
      <c r="F47" s="47"/>
      <c r="G47" s="25"/>
      <c r="H47" s="92"/>
      <c r="AM47" s="16"/>
      <c r="AN47" s="3"/>
      <c r="BR47" s="16"/>
      <c r="BS47" s="3"/>
      <c r="CW47" s="16"/>
      <c r="CX47" s="3"/>
    </row>
    <row r="48" spans="2:102" x14ac:dyDescent="0.25">
      <c r="B48" s="15"/>
      <c r="C48" s="15"/>
      <c r="D48" s="45"/>
      <c r="E48" s="15"/>
      <c r="F48" s="45"/>
      <c r="G48" s="15"/>
      <c r="H48" s="91"/>
      <c r="AM48" s="16"/>
      <c r="AN48" s="3"/>
      <c r="BR48" s="16"/>
      <c r="BS48" s="3"/>
      <c r="CW48" s="16"/>
      <c r="CX48" s="3"/>
    </row>
    <row r="49" spans="2:102" x14ac:dyDescent="0.25">
      <c r="B49" s="59"/>
      <c r="C49" s="25"/>
      <c r="D49" s="25"/>
      <c r="E49" s="25"/>
      <c r="F49" s="25"/>
      <c r="G49" s="25"/>
      <c r="H49" s="26"/>
      <c r="AM49" s="16"/>
      <c r="AN49" s="3"/>
      <c r="BR49" s="16"/>
      <c r="BS49" s="3"/>
      <c r="CW49" s="16"/>
      <c r="CX49" s="3"/>
    </row>
    <row r="50" spans="2:102" x14ac:dyDescent="0.25">
      <c r="B50" s="61"/>
      <c r="C50" s="31"/>
      <c r="D50" s="46"/>
      <c r="F50" s="46"/>
      <c r="G50" s="25"/>
      <c r="H50" s="86"/>
      <c r="AM50" s="16"/>
      <c r="AN50" s="3"/>
      <c r="BR50" s="16"/>
      <c r="BS50" s="3"/>
      <c r="CW50" s="16"/>
      <c r="CX50" s="3"/>
    </row>
    <row r="51" spans="2:102" x14ac:dyDescent="0.25">
      <c r="B51" s="17"/>
      <c r="G51" s="25"/>
      <c r="H51" s="86"/>
      <c r="AM51" s="16"/>
      <c r="AN51" s="3"/>
      <c r="BR51" s="16"/>
      <c r="BS51" s="3"/>
      <c r="CW51" s="16"/>
      <c r="CX51" s="3"/>
    </row>
    <row r="52" spans="2:102" x14ac:dyDescent="0.25">
      <c r="B52" s="17"/>
      <c r="E52" s="31"/>
      <c r="G52" s="25"/>
      <c r="H52" s="86"/>
      <c r="AM52" s="16"/>
      <c r="AN52" s="3"/>
      <c r="BR52" s="16"/>
      <c r="BS52" s="3"/>
      <c r="CW52" s="16"/>
      <c r="CX52" s="3"/>
    </row>
    <row r="53" spans="2:102" x14ac:dyDescent="0.25">
      <c r="B53" s="17"/>
      <c r="E53" s="31"/>
      <c r="G53" s="25"/>
      <c r="H53" s="86"/>
      <c r="AM53" s="16"/>
      <c r="AN53" s="3"/>
      <c r="BR53" s="16"/>
      <c r="BS53" s="3"/>
      <c r="CW53" s="16"/>
      <c r="CX53" s="3"/>
    </row>
    <row r="54" spans="2:102" x14ac:dyDescent="0.25">
      <c r="B54" s="17"/>
      <c r="E54" s="31"/>
      <c r="G54" s="25"/>
      <c r="H54" s="86"/>
      <c r="AM54" s="16"/>
      <c r="AN54" s="3"/>
      <c r="BR54" s="16"/>
      <c r="BS54" s="3"/>
      <c r="CW54" s="16"/>
      <c r="CX54" s="3"/>
    </row>
    <row r="55" spans="2:102" x14ac:dyDescent="0.25">
      <c r="B55" s="17"/>
      <c r="E55" s="31"/>
      <c r="G55" s="25"/>
      <c r="H55" s="86"/>
      <c r="AM55" s="16"/>
      <c r="AN55" s="3"/>
      <c r="BR55" s="16"/>
      <c r="BS55" s="3"/>
      <c r="CW55" s="16"/>
      <c r="CX55" s="3"/>
    </row>
    <row r="56" spans="2:102" x14ac:dyDescent="0.25">
      <c r="B56" s="17"/>
      <c r="G56" s="25"/>
      <c r="H56" s="86"/>
      <c r="AM56" s="16"/>
      <c r="AN56" s="3"/>
      <c r="BR56" s="16"/>
      <c r="BS56" s="3"/>
      <c r="CW56" s="16"/>
      <c r="CX56" s="3"/>
    </row>
    <row r="57" spans="2:102" x14ac:dyDescent="0.25">
      <c r="B57" s="15"/>
      <c r="C57" s="15"/>
      <c r="D57" s="45"/>
      <c r="E57" s="15"/>
      <c r="F57" s="45"/>
      <c r="G57" s="15"/>
      <c r="H57" s="91"/>
      <c r="AM57" s="16"/>
      <c r="AN57" s="3"/>
      <c r="BR57" s="16"/>
      <c r="BS57" s="3"/>
      <c r="CW57" s="16"/>
      <c r="CX57" s="3"/>
    </row>
    <row r="58" spans="2:102" x14ac:dyDescent="0.25">
      <c r="B58" s="17"/>
      <c r="C58" s="25"/>
      <c r="D58" s="47"/>
      <c r="E58" s="25"/>
      <c r="F58" s="47"/>
      <c r="G58" s="25"/>
      <c r="H58" s="92"/>
      <c r="AM58" s="16"/>
      <c r="AN58" s="3"/>
      <c r="BR58" s="16"/>
      <c r="BS58" s="3"/>
      <c r="CW58" s="16"/>
      <c r="CX58" s="3"/>
    </row>
    <row r="59" spans="2:102" x14ac:dyDescent="0.25">
      <c r="B59" s="17"/>
      <c r="D59" s="47"/>
      <c r="E59" s="25"/>
      <c r="F59" s="47"/>
      <c r="G59" s="25"/>
      <c r="H59" s="92"/>
      <c r="AM59" s="16"/>
      <c r="AN59" s="3"/>
      <c r="BR59" s="16"/>
      <c r="BS59" s="3"/>
      <c r="CW59" s="16"/>
      <c r="CX59" s="3"/>
    </row>
    <row r="60" spans="2:102" x14ac:dyDescent="0.25">
      <c r="B60" s="15"/>
      <c r="C60" s="15"/>
      <c r="D60" s="45"/>
      <c r="E60" s="15"/>
      <c r="F60" s="45"/>
      <c r="G60" s="15"/>
      <c r="H60" s="91"/>
      <c r="AM60" s="16"/>
      <c r="AN60" s="3"/>
      <c r="BR60" s="16"/>
      <c r="BS60" s="3"/>
      <c r="CW60" s="16"/>
      <c r="CX60" s="3"/>
    </row>
    <row r="61" spans="2:102" x14ac:dyDescent="0.25">
      <c r="B61" s="59"/>
      <c r="C61" s="25"/>
      <c r="D61" s="25"/>
      <c r="E61" s="25"/>
      <c r="F61" s="25"/>
      <c r="G61" s="25"/>
      <c r="H61" s="26"/>
      <c r="AM61" s="16"/>
      <c r="AN61" s="3"/>
      <c r="BR61" s="16"/>
      <c r="BS61" s="3"/>
      <c r="CW61" s="16"/>
      <c r="CX61" s="3"/>
    </row>
    <row r="62" spans="2:102" x14ac:dyDescent="0.25">
      <c r="B62" s="61"/>
      <c r="C62" s="31"/>
      <c r="D62" s="46"/>
      <c r="F62" s="46"/>
      <c r="G62" s="25"/>
      <c r="H62" s="86"/>
      <c r="AM62" s="16"/>
      <c r="AN62" s="3"/>
      <c r="BR62" s="16"/>
      <c r="BS62" s="3"/>
      <c r="CW62" s="16"/>
      <c r="CX62" s="3"/>
    </row>
    <row r="63" spans="2:102" x14ac:dyDescent="0.25">
      <c r="B63" s="17"/>
      <c r="G63" s="25"/>
      <c r="H63" s="86"/>
      <c r="AM63" s="16"/>
      <c r="AN63" s="3"/>
      <c r="BR63" s="16"/>
      <c r="BS63" s="3"/>
      <c r="CW63" s="16"/>
      <c r="CX63" s="3"/>
    </row>
    <row r="64" spans="2:102" x14ac:dyDescent="0.25">
      <c r="B64" s="17"/>
      <c r="E64" s="31"/>
      <c r="G64" s="25"/>
      <c r="H64" s="86"/>
      <c r="AM64" s="16"/>
      <c r="AN64" s="3"/>
      <c r="BR64" s="16"/>
      <c r="BS64" s="3"/>
      <c r="CW64" s="16"/>
      <c r="CX64" s="3"/>
    </row>
    <row r="65" spans="1:102" x14ac:dyDescent="0.25">
      <c r="B65" s="17"/>
      <c r="C65" s="17"/>
      <c r="E65" s="31"/>
      <c r="G65" s="25"/>
      <c r="H65" s="86"/>
      <c r="AM65" s="16"/>
      <c r="AN65" s="3"/>
      <c r="BR65" s="16"/>
      <c r="BS65" s="3"/>
      <c r="CW65" s="16"/>
      <c r="CX65" s="3"/>
    </row>
    <row r="66" spans="1:102" x14ac:dyDescent="0.25">
      <c r="B66" s="17"/>
      <c r="C66" s="17"/>
      <c r="E66" s="31"/>
      <c r="G66" s="25"/>
      <c r="H66" s="86"/>
      <c r="AM66" s="16"/>
      <c r="AN66" s="3"/>
      <c r="BR66" s="16"/>
      <c r="BS66" s="3"/>
      <c r="CW66" s="16"/>
      <c r="CX66" s="3"/>
    </row>
    <row r="67" spans="1:102" x14ac:dyDescent="0.25">
      <c r="B67" s="17"/>
      <c r="E67" s="31"/>
      <c r="G67" s="25"/>
      <c r="H67" s="86"/>
      <c r="AM67" s="16"/>
      <c r="AN67" s="3"/>
      <c r="BR67" s="16"/>
      <c r="BS67" s="3"/>
      <c r="CW67" s="16"/>
      <c r="CX67" s="3"/>
    </row>
    <row r="68" spans="1:102" x14ac:dyDescent="0.25">
      <c r="B68" s="17"/>
      <c r="G68" s="25"/>
      <c r="H68" s="86"/>
      <c r="AM68" s="16"/>
      <c r="AN68" s="3"/>
      <c r="BR68" s="16"/>
      <c r="BS68" s="3"/>
      <c r="CW68" s="16"/>
      <c r="CX68" s="3"/>
    </row>
    <row r="69" spans="1:102" x14ac:dyDescent="0.25">
      <c r="B69" s="15"/>
      <c r="C69" s="15"/>
      <c r="D69" s="45"/>
      <c r="E69" s="15"/>
      <c r="F69" s="45"/>
      <c r="G69" s="15"/>
      <c r="H69" s="91"/>
      <c r="AM69" s="16"/>
      <c r="AN69" s="3"/>
      <c r="BR69" s="16"/>
      <c r="BS69" s="3"/>
      <c r="CW69" s="16"/>
      <c r="CX69" s="3"/>
    </row>
    <row r="70" spans="1:102" x14ac:dyDescent="0.25">
      <c r="B70" s="17"/>
      <c r="C70" s="25"/>
      <c r="D70" s="47"/>
      <c r="E70" s="25"/>
      <c r="F70" s="47"/>
      <c r="G70" s="25"/>
      <c r="H70" s="9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16"/>
      <c r="AN70" s="3"/>
      <c r="BR70" s="16"/>
      <c r="BS70" s="3"/>
      <c r="CW70" s="16"/>
      <c r="CX70" s="3"/>
    </row>
    <row r="71" spans="1:102" x14ac:dyDescent="0.25">
      <c r="B71" s="17"/>
      <c r="D71" s="47"/>
      <c r="E71" s="25"/>
      <c r="F71" s="47"/>
      <c r="G71" s="25"/>
      <c r="H71" s="9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16"/>
      <c r="AN71" s="3"/>
      <c r="BR71" s="16"/>
      <c r="BS71" s="3"/>
      <c r="CW71" s="16"/>
      <c r="CX71" s="3"/>
    </row>
    <row r="72" spans="1:102" ht="21" x14ac:dyDescent="0.25">
      <c r="A72" s="34"/>
      <c r="B72" s="76"/>
      <c r="C72" s="77"/>
      <c r="D72" s="82"/>
      <c r="E72" s="83"/>
      <c r="F72" s="78"/>
      <c r="G72" s="83"/>
      <c r="H72" s="93"/>
      <c r="I72" s="64"/>
      <c r="J72" s="64"/>
      <c r="AM72" s="16"/>
      <c r="AN72" s="3"/>
      <c r="BR72" s="16"/>
      <c r="BS72" s="3"/>
      <c r="CW72" s="16"/>
      <c r="CX72" s="3"/>
    </row>
    <row r="73" spans="1:102" x14ac:dyDescent="0.25">
      <c r="B73" s="15"/>
      <c r="C73" s="19"/>
      <c r="D73" s="45"/>
      <c r="E73" s="15"/>
      <c r="F73" s="45"/>
      <c r="G73" s="15"/>
      <c r="H73" s="91"/>
      <c r="AM73" s="16"/>
      <c r="AN73" s="3"/>
      <c r="BR73" s="16"/>
      <c r="BS73" s="3"/>
      <c r="CW73" s="16"/>
      <c r="CX73" s="3"/>
    </row>
    <row r="74" spans="1:102" x14ac:dyDescent="0.25">
      <c r="B74" s="17"/>
      <c r="E74" s="17"/>
      <c r="G74" s="32"/>
      <c r="AM74" s="16"/>
      <c r="AN74" s="3"/>
      <c r="BR74" s="16"/>
      <c r="BS74" s="3"/>
      <c r="CW74" s="16"/>
      <c r="CX74" s="3"/>
    </row>
    <row r="75" spans="1:102" x14ac:dyDescent="0.25">
      <c r="B75" s="15"/>
      <c r="C75" s="21"/>
      <c r="D75" s="45"/>
      <c r="E75" s="15"/>
      <c r="F75" s="45"/>
      <c r="G75" s="15"/>
      <c r="H75" s="91"/>
      <c r="AM75" s="16"/>
      <c r="AN75" s="3"/>
      <c r="BR75" s="16"/>
      <c r="BS75" s="3"/>
      <c r="CW75" s="16"/>
      <c r="CX75" s="3"/>
    </row>
    <row r="76" spans="1:102" x14ac:dyDescent="0.25">
      <c r="B76" s="17"/>
      <c r="C76" s="31"/>
      <c r="E76" s="17"/>
      <c r="G76" s="32"/>
      <c r="AM76" s="16"/>
      <c r="AN76" s="3"/>
      <c r="BR76" s="16"/>
      <c r="BS76" s="3"/>
      <c r="CW76" s="16"/>
      <c r="CX76" s="3"/>
    </row>
    <row r="77" spans="1:102" x14ac:dyDescent="0.25">
      <c r="B77" s="15"/>
      <c r="C77" s="19"/>
      <c r="D77" s="48"/>
      <c r="E77" s="19"/>
      <c r="F77" s="48"/>
      <c r="G77" s="15"/>
      <c r="H77" s="91"/>
      <c r="AM77" s="16"/>
      <c r="AN77" s="3"/>
      <c r="BR77" s="16"/>
      <c r="BS77" s="3"/>
      <c r="CW77" s="16"/>
      <c r="CX77" s="3"/>
    </row>
    <row r="78" spans="1:102" x14ac:dyDescent="0.25">
      <c r="B78" s="17"/>
      <c r="D78" s="49"/>
      <c r="E78" s="17"/>
      <c r="F78" s="49"/>
      <c r="G78" s="25"/>
      <c r="AM78" s="16"/>
      <c r="AN78" s="3"/>
      <c r="BR78" s="16"/>
      <c r="BS78" s="3"/>
      <c r="CW78" s="16"/>
      <c r="CX78" s="3"/>
    </row>
    <row r="79" spans="1:102" x14ac:dyDescent="0.25">
      <c r="B79" s="17"/>
      <c r="D79" s="49"/>
      <c r="E79" s="17"/>
      <c r="F79" s="49"/>
      <c r="G79" s="25"/>
      <c r="AM79" s="16"/>
      <c r="AN79" s="3"/>
      <c r="BR79" s="16"/>
      <c r="BS79" s="3"/>
      <c r="CW79" s="16"/>
      <c r="CX79" s="3"/>
    </row>
    <row r="80" spans="1:102" x14ac:dyDescent="0.25">
      <c r="B80" s="17"/>
      <c r="D80" s="49"/>
      <c r="E80" s="17"/>
      <c r="F80" s="49"/>
      <c r="G80" s="25"/>
      <c r="AM80" s="16"/>
      <c r="AN80" s="3"/>
      <c r="BR80" s="16"/>
      <c r="BS80" s="3"/>
      <c r="CW80" s="16"/>
      <c r="CX80" s="3"/>
    </row>
    <row r="81" spans="1:102" x14ac:dyDescent="0.25">
      <c r="B81" s="17"/>
      <c r="C81" s="17"/>
      <c r="D81" s="49"/>
      <c r="E81" s="31"/>
      <c r="F81" s="49"/>
      <c r="G81" s="25"/>
      <c r="AM81" s="16"/>
      <c r="AN81" s="3"/>
      <c r="BR81" s="16"/>
      <c r="BS81" s="3"/>
      <c r="CW81" s="16"/>
      <c r="CX81" s="3"/>
    </row>
    <row r="82" spans="1:102" x14ac:dyDescent="0.25">
      <c r="B82" s="15"/>
      <c r="C82" s="15"/>
      <c r="D82" s="45"/>
      <c r="E82" s="15"/>
      <c r="F82" s="45"/>
      <c r="G82" s="15"/>
      <c r="H82" s="91"/>
      <c r="AM82" s="16"/>
      <c r="AN82" s="3"/>
      <c r="BR82" s="16"/>
      <c r="BS82" s="3"/>
      <c r="CW82" s="16"/>
      <c r="CX82" s="3"/>
    </row>
    <row r="83" spans="1:102" x14ac:dyDescent="0.25">
      <c r="B83" s="17"/>
      <c r="C83" s="17"/>
      <c r="E83" s="31"/>
      <c r="G83" s="25"/>
      <c r="AM83" s="16"/>
      <c r="AN83" s="3"/>
      <c r="BR83" s="16"/>
      <c r="BS83" s="3"/>
      <c r="CW83" s="16"/>
      <c r="CX83" s="3"/>
    </row>
    <row r="84" spans="1:102" x14ac:dyDescent="0.25">
      <c r="B84" s="17"/>
      <c r="C84" s="17"/>
      <c r="E84" s="31"/>
      <c r="G84" s="25"/>
      <c r="AM84" s="16"/>
      <c r="AN84" s="3"/>
      <c r="BR84" s="16"/>
      <c r="BS84" s="3"/>
      <c r="CW84" s="16"/>
      <c r="CX84" s="3"/>
    </row>
    <row r="85" spans="1:102" x14ac:dyDescent="0.25">
      <c r="B85" s="17"/>
      <c r="C85" s="17"/>
      <c r="E85" s="31"/>
      <c r="G85" s="25"/>
      <c r="AM85" s="16"/>
      <c r="AN85" s="3"/>
      <c r="BR85" s="16"/>
      <c r="BS85" s="3"/>
      <c r="CW85" s="16"/>
      <c r="CX85" s="3"/>
    </row>
    <row r="86" spans="1:102" x14ac:dyDescent="0.25">
      <c r="B86" s="15"/>
      <c r="C86" s="15"/>
      <c r="D86" s="45"/>
      <c r="E86" s="15"/>
      <c r="F86" s="45"/>
      <c r="G86" s="15"/>
      <c r="H86" s="91"/>
      <c r="AM86" s="16"/>
      <c r="AN86" s="3"/>
      <c r="BR86" s="16"/>
      <c r="BS86" s="3"/>
      <c r="CW86" s="16"/>
      <c r="CX86" s="3"/>
    </row>
    <row r="87" spans="1:102" x14ac:dyDescent="0.25">
      <c r="B87" s="17"/>
      <c r="C87" s="17"/>
      <c r="E87" s="31"/>
      <c r="G87" s="25"/>
      <c r="AM87" s="16"/>
      <c r="AN87" s="3"/>
      <c r="BR87" s="16"/>
      <c r="BS87" s="3"/>
      <c r="CW87" s="16"/>
      <c r="CX87" s="3"/>
    </row>
    <row r="88" spans="1:102" x14ac:dyDescent="0.25">
      <c r="B88" s="15"/>
      <c r="C88" s="15"/>
      <c r="D88" s="45"/>
      <c r="E88" s="15"/>
      <c r="F88" s="45"/>
      <c r="G88" s="45"/>
      <c r="H88" s="91"/>
      <c r="AM88" s="16"/>
      <c r="AN88" s="3"/>
      <c r="BR88" s="16"/>
      <c r="BS88" s="3"/>
      <c r="CW88" s="16"/>
      <c r="CX88" s="3"/>
    </row>
    <row r="89" spans="1:102" ht="15" customHeight="1" x14ac:dyDescent="0.25">
      <c r="B89" s="17"/>
      <c r="C89" s="31"/>
      <c r="E89" s="31"/>
      <c r="G89" s="25"/>
      <c r="AM89" s="16"/>
      <c r="AN89" s="3"/>
      <c r="BR89" s="16"/>
      <c r="BS89" s="3"/>
      <c r="CW89" s="16"/>
      <c r="CX89" s="3"/>
    </row>
    <row r="90" spans="1:102" ht="15" customHeight="1" x14ac:dyDescent="0.25">
      <c r="B90" s="70"/>
      <c r="C90" s="31"/>
      <c r="D90" s="72"/>
      <c r="E90" s="71"/>
      <c r="F90" s="72"/>
      <c r="G90" s="72"/>
      <c r="AM90" s="16"/>
      <c r="AN90" s="3"/>
      <c r="BR90" s="16"/>
      <c r="BS90" s="3"/>
      <c r="CW90" s="16"/>
      <c r="CX90" s="3"/>
    </row>
    <row r="91" spans="1:102" ht="21" customHeight="1" x14ac:dyDescent="0.25">
      <c r="A91" s="10"/>
      <c r="B91" s="76"/>
      <c r="C91" s="77"/>
      <c r="D91" s="78"/>
      <c r="E91" s="83"/>
      <c r="F91" s="78"/>
      <c r="G91" s="79"/>
      <c r="H91" s="90"/>
      <c r="AM91" s="16"/>
      <c r="AN91" s="3"/>
      <c r="BR91" s="16"/>
      <c r="BS91" s="3"/>
      <c r="CW91" s="16"/>
      <c r="CX91" s="3"/>
    </row>
    <row r="92" spans="1:102" x14ac:dyDescent="0.25">
      <c r="B92" s="15"/>
      <c r="C92" s="15"/>
      <c r="D92" s="45"/>
      <c r="E92" s="15"/>
      <c r="F92" s="45"/>
      <c r="G92" s="15"/>
      <c r="H92" s="91"/>
      <c r="AM92" s="16"/>
      <c r="AN92" s="3"/>
      <c r="BR92" s="16"/>
      <c r="BS92" s="3"/>
      <c r="CW92" s="16"/>
      <c r="CX92" s="3"/>
    </row>
    <row r="93" spans="1:102" x14ac:dyDescent="0.25">
      <c r="B93" s="17"/>
      <c r="C93" s="17"/>
      <c r="D93" s="50"/>
      <c r="E93" s="31"/>
      <c r="F93" s="50"/>
      <c r="G93" s="17"/>
      <c r="AM93" s="16"/>
      <c r="AN93" s="3"/>
      <c r="BR93" s="16"/>
      <c r="BS93" s="3"/>
      <c r="CW93" s="16"/>
      <c r="CX93" s="3"/>
    </row>
    <row r="94" spans="1:102" x14ac:dyDescent="0.25">
      <c r="B94" s="17"/>
      <c r="D94" s="50"/>
      <c r="E94" s="31"/>
      <c r="F94" s="50"/>
      <c r="G94" s="17"/>
      <c r="AM94" s="16"/>
      <c r="AN94" s="3"/>
      <c r="BR94" s="16"/>
      <c r="BS94" s="3"/>
      <c r="CW94" s="16"/>
      <c r="CX94" s="3"/>
    </row>
    <row r="95" spans="1:102" x14ac:dyDescent="0.25">
      <c r="B95" s="15"/>
      <c r="C95" s="15"/>
      <c r="D95" s="45"/>
      <c r="E95" s="15"/>
      <c r="F95" s="45"/>
      <c r="G95" s="45"/>
      <c r="H95" s="91"/>
      <c r="AM95" s="16"/>
      <c r="AN95" s="3"/>
      <c r="BR95" s="16"/>
      <c r="BS95" s="3"/>
      <c r="CW95" s="16"/>
      <c r="CX95" s="3"/>
    </row>
    <row r="96" spans="1:102" x14ac:dyDescent="0.25">
      <c r="B96" s="17"/>
      <c r="C96" s="17"/>
      <c r="D96" s="50"/>
      <c r="E96" s="31"/>
      <c r="G96" s="17"/>
      <c r="AM96" s="16"/>
      <c r="AN96" s="3"/>
      <c r="BR96" s="16"/>
      <c r="BS96" s="3"/>
      <c r="CW96" s="16"/>
      <c r="CX96" s="3"/>
    </row>
    <row r="97" spans="1:132" x14ac:dyDescent="0.25">
      <c r="B97" s="17"/>
      <c r="C97" s="17"/>
      <c r="D97" s="50"/>
      <c r="E97" s="31"/>
      <c r="G97" s="17"/>
      <c r="AM97" s="16"/>
      <c r="AN97" s="3"/>
      <c r="BR97" s="16"/>
      <c r="BS97" s="3"/>
      <c r="CW97" s="16"/>
      <c r="CX97" s="3"/>
    </row>
    <row r="98" spans="1:132" x14ac:dyDescent="0.25">
      <c r="B98" s="17"/>
      <c r="C98" s="17"/>
      <c r="D98" s="50"/>
      <c r="E98" s="31"/>
      <c r="G98" s="17"/>
      <c r="AM98" s="16"/>
      <c r="AN98" s="3"/>
      <c r="BR98" s="16"/>
      <c r="BS98" s="3"/>
      <c r="CW98" s="16"/>
      <c r="CX98" s="3"/>
    </row>
    <row r="99" spans="1:132" x14ac:dyDescent="0.25">
      <c r="B99" s="17"/>
      <c r="C99" s="17"/>
      <c r="D99" s="50"/>
      <c r="E99" s="31"/>
      <c r="G99" s="17"/>
      <c r="AM99" s="16"/>
      <c r="AN99" s="3"/>
      <c r="BR99" s="16"/>
      <c r="BS99" s="3"/>
      <c r="CW99" s="16"/>
      <c r="CX99" s="3"/>
    </row>
    <row r="100" spans="1:132" ht="15" customHeight="1" thickBot="1" x14ac:dyDescent="0.3">
      <c r="B100" s="65"/>
      <c r="C100" s="65"/>
      <c r="D100" s="69"/>
      <c r="E100" s="68"/>
      <c r="F100" s="69"/>
      <c r="G100" s="65"/>
      <c r="H100" s="88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7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7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66"/>
      <c r="CP100" s="66"/>
      <c r="CQ100" s="66"/>
      <c r="CR100" s="66"/>
      <c r="CS100" s="66"/>
      <c r="CT100" s="66"/>
      <c r="CU100" s="66"/>
      <c r="CV100" s="66"/>
      <c r="CW100" s="67"/>
      <c r="CX100" s="66"/>
      <c r="CY100" s="66"/>
      <c r="CZ100" s="66"/>
      <c r="DA100" s="66"/>
      <c r="DB100" s="66"/>
      <c r="DC100" s="66"/>
      <c r="DD100" s="66"/>
      <c r="DE100" s="66"/>
      <c r="DF100" s="66"/>
      <c r="DG100" s="66"/>
      <c r="DH100" s="66"/>
      <c r="DI100" s="66"/>
      <c r="DJ100" s="66"/>
      <c r="DK100" s="66"/>
      <c r="DL100" s="66"/>
      <c r="DM100" s="66"/>
      <c r="DN100" s="66"/>
      <c r="DO100" s="66"/>
      <c r="DP100" s="66"/>
      <c r="DQ100" s="66"/>
      <c r="DR100" s="66"/>
      <c r="DS100" s="66"/>
      <c r="DT100" s="66"/>
      <c r="DU100" s="66"/>
      <c r="DV100" s="66"/>
      <c r="DW100" s="66"/>
      <c r="DX100" s="66"/>
      <c r="DY100" s="66"/>
      <c r="DZ100" s="66"/>
      <c r="EA100" s="66"/>
      <c r="EB100" s="66"/>
    </row>
    <row r="101" spans="1:132" ht="21" customHeight="1" x14ac:dyDescent="0.25">
      <c r="A101" s="10"/>
      <c r="B101" s="81"/>
      <c r="C101" s="77"/>
      <c r="D101" s="78"/>
      <c r="E101" s="83"/>
      <c r="F101" s="78"/>
      <c r="G101" s="79"/>
      <c r="H101" s="90"/>
      <c r="AM101" s="16"/>
      <c r="AN101" s="3"/>
      <c r="BR101" s="16"/>
      <c r="BS101" s="3"/>
      <c r="CW101" s="16"/>
      <c r="CX101" s="3"/>
    </row>
    <row r="102" spans="1:132" x14ac:dyDescent="0.25">
      <c r="B102" s="15"/>
      <c r="C102" s="15"/>
      <c r="D102" s="45"/>
      <c r="E102" s="15"/>
      <c r="F102" s="45"/>
      <c r="G102" s="15"/>
      <c r="H102" s="91"/>
      <c r="AM102" s="16"/>
      <c r="AN102" s="3"/>
      <c r="BR102" s="16"/>
      <c r="BS102" s="3"/>
      <c r="CW102" s="16"/>
      <c r="CX102" s="3"/>
    </row>
    <row r="103" spans="1:132" x14ac:dyDescent="0.25">
      <c r="B103" s="17"/>
      <c r="D103" s="94"/>
      <c r="E103" s="31"/>
      <c r="F103" s="94"/>
      <c r="G103" s="32"/>
      <c r="AM103" s="16"/>
      <c r="AN103" s="3"/>
      <c r="BR103" s="16"/>
      <c r="BS103" s="3"/>
      <c r="CW103" s="16"/>
      <c r="CX103" s="3"/>
    </row>
    <row r="104" spans="1:132" x14ac:dyDescent="0.25">
      <c r="B104" s="17"/>
      <c r="D104" s="94"/>
      <c r="E104" s="31"/>
      <c r="F104" s="94"/>
      <c r="G104" s="32"/>
      <c r="AM104" s="16"/>
      <c r="AN104" s="3"/>
      <c r="BR104" s="16"/>
      <c r="BS104" s="3"/>
      <c r="CW104" s="16"/>
      <c r="CX104" s="3"/>
    </row>
    <row r="105" spans="1:132" x14ac:dyDescent="0.25">
      <c r="B105" s="15"/>
      <c r="C105" s="15"/>
      <c r="D105" s="45"/>
      <c r="E105" s="15"/>
      <c r="F105" s="45"/>
      <c r="G105" s="45"/>
      <c r="H105" s="91"/>
      <c r="AM105" s="16"/>
      <c r="AN105" s="3"/>
      <c r="BR105" s="16"/>
      <c r="BS105" s="3"/>
      <c r="CW105" s="16"/>
      <c r="CX105" s="3"/>
    </row>
    <row r="106" spans="1:132" x14ac:dyDescent="0.25">
      <c r="B106" s="22"/>
      <c r="D106" s="49"/>
      <c r="E106" s="31"/>
      <c r="G106" s="25"/>
      <c r="AM106" s="16"/>
      <c r="AN106" s="3"/>
      <c r="BR106" s="16"/>
      <c r="BS106" s="3"/>
      <c r="CW106" s="16"/>
      <c r="CX106" s="3"/>
    </row>
    <row r="107" spans="1:132" x14ac:dyDescent="0.25">
      <c r="B107" s="17"/>
      <c r="D107" s="49"/>
      <c r="E107" s="49"/>
      <c r="G107" s="25"/>
      <c r="AM107" s="16"/>
      <c r="AN107" s="3"/>
      <c r="BR107" s="16"/>
      <c r="BS107" s="3"/>
      <c r="CW107" s="16"/>
      <c r="CX107" s="3"/>
    </row>
    <row r="108" spans="1:132" x14ac:dyDescent="0.25">
      <c r="B108" s="22"/>
      <c r="D108" s="49"/>
      <c r="E108" s="31"/>
      <c r="G108" s="25"/>
      <c r="AM108" s="16"/>
      <c r="AN108" s="3"/>
      <c r="BR108" s="16"/>
      <c r="BS108" s="3"/>
      <c r="CW108" s="16"/>
      <c r="CX108" s="3"/>
    </row>
    <row r="109" spans="1:132" x14ac:dyDescent="0.25">
      <c r="B109" s="17"/>
      <c r="D109" s="49"/>
      <c r="E109" s="49"/>
      <c r="G109" s="25"/>
      <c r="AM109" s="16"/>
      <c r="AN109" s="3"/>
      <c r="BR109" s="16"/>
      <c r="BS109" s="3"/>
      <c r="CW109" s="16"/>
      <c r="CX109" s="3"/>
    </row>
    <row r="110" spans="1:132" x14ac:dyDescent="0.25">
      <c r="B110" s="22"/>
      <c r="D110" s="49"/>
      <c r="E110" s="31"/>
      <c r="G110" s="25"/>
      <c r="AM110" s="16"/>
      <c r="AN110" s="3"/>
      <c r="BR110" s="16"/>
      <c r="BS110" s="3"/>
      <c r="CW110" s="16"/>
      <c r="CX110" s="3"/>
    </row>
    <row r="111" spans="1:132" x14ac:dyDescent="0.25">
      <c r="B111" s="17"/>
      <c r="D111" s="49"/>
      <c r="E111" s="49"/>
      <c r="G111" s="25"/>
      <c r="AM111" s="16"/>
      <c r="AN111" s="3"/>
      <c r="BR111" s="16"/>
      <c r="BS111" s="3"/>
      <c r="CW111" s="16"/>
      <c r="CX111" s="3"/>
    </row>
    <row r="112" spans="1:132" x14ac:dyDescent="0.25">
      <c r="B112" s="22"/>
      <c r="D112" s="49"/>
      <c r="E112" s="31"/>
      <c r="G112" s="25"/>
      <c r="AM112" s="16"/>
      <c r="AN112" s="3"/>
      <c r="BR112" s="16"/>
      <c r="BS112" s="3"/>
      <c r="CW112" s="16"/>
      <c r="CX112" s="3"/>
    </row>
    <row r="113" spans="1:102" x14ac:dyDescent="0.25">
      <c r="B113" s="17"/>
      <c r="D113" s="49"/>
      <c r="E113" s="49"/>
      <c r="G113" s="18"/>
      <c r="AM113" s="16"/>
      <c r="AN113" s="3"/>
      <c r="BR113" s="16"/>
      <c r="BS113" s="3"/>
      <c r="CW113" s="16"/>
      <c r="CX113" s="3"/>
    </row>
    <row r="114" spans="1:102" ht="15" customHeight="1" x14ac:dyDescent="0.25">
      <c r="B114" s="22"/>
      <c r="D114" s="49"/>
      <c r="E114" s="31"/>
      <c r="G114" s="18"/>
      <c r="AM114" s="16"/>
      <c r="AN114" s="3"/>
      <c r="BR114" s="16"/>
      <c r="BS114" s="3"/>
      <c r="CW114" s="16"/>
      <c r="CX114" s="3"/>
    </row>
    <row r="115" spans="1:102" ht="15" customHeight="1" x14ac:dyDescent="0.25">
      <c r="B115" s="17"/>
      <c r="D115" s="49"/>
      <c r="E115" s="49"/>
      <c r="G115" s="18"/>
      <c r="AM115" s="16"/>
      <c r="AN115" s="3"/>
      <c r="BR115" s="16"/>
      <c r="BS115" s="3"/>
      <c r="CW115" s="16"/>
      <c r="CX115" s="3"/>
    </row>
    <row r="116" spans="1:102" ht="21" customHeight="1" x14ac:dyDescent="0.25">
      <c r="A116" s="10"/>
      <c r="B116" s="76"/>
      <c r="C116" s="77"/>
      <c r="D116" s="78"/>
      <c r="E116" s="83"/>
      <c r="F116" s="78"/>
      <c r="G116" s="83"/>
      <c r="H116" s="90"/>
      <c r="AM116" s="16"/>
      <c r="AN116" s="3"/>
      <c r="BR116" s="16"/>
      <c r="BS116" s="3"/>
      <c r="CW116" s="16"/>
      <c r="CX116" s="3"/>
    </row>
    <row r="117" spans="1:102" x14ac:dyDescent="0.25">
      <c r="B117" s="15"/>
      <c r="C117" s="15"/>
      <c r="D117" s="45"/>
      <c r="E117" s="15"/>
      <c r="F117" s="45"/>
      <c r="G117" s="45"/>
      <c r="H117" s="91"/>
      <c r="AM117" s="16"/>
      <c r="AN117" s="3"/>
      <c r="BR117" s="16"/>
      <c r="BS117" s="3"/>
      <c r="CW117" s="16"/>
      <c r="CX117" s="3"/>
    </row>
    <row r="118" spans="1:102" x14ac:dyDescent="0.25">
      <c r="B118" s="17"/>
      <c r="D118" s="49"/>
      <c r="E118" s="31"/>
      <c r="G118" s="25"/>
      <c r="AM118" s="16"/>
      <c r="AN118" s="3"/>
      <c r="BR118" s="16"/>
      <c r="BS118" s="3"/>
      <c r="CW118" s="16"/>
      <c r="CX118" s="3"/>
    </row>
    <row r="119" spans="1:102" x14ac:dyDescent="0.25">
      <c r="B119" s="17"/>
      <c r="D119" s="49"/>
      <c r="E119" s="31"/>
      <c r="G119" s="25"/>
      <c r="AM119" s="16"/>
      <c r="AN119" s="3"/>
      <c r="BR119" s="16"/>
      <c r="BS119" s="3"/>
      <c r="CW119" s="16"/>
      <c r="CX119" s="3"/>
    </row>
    <row r="120" spans="1:102" x14ac:dyDescent="0.25">
      <c r="B120" s="15"/>
      <c r="C120" s="21"/>
      <c r="D120" s="45"/>
      <c r="E120" s="15"/>
      <c r="F120" s="45"/>
      <c r="G120" s="45"/>
      <c r="H120" s="91"/>
      <c r="AM120" s="16"/>
      <c r="AN120" s="3"/>
      <c r="BR120" s="16"/>
      <c r="BS120" s="3"/>
      <c r="CW120" s="16"/>
      <c r="CX120" s="3"/>
    </row>
    <row r="121" spans="1:102" x14ac:dyDescent="0.25">
      <c r="B121" s="17"/>
      <c r="D121" s="49"/>
      <c r="E121" s="31"/>
      <c r="G121" s="25"/>
      <c r="AM121" s="16"/>
      <c r="AN121" s="3"/>
      <c r="BR121" s="16"/>
      <c r="BS121" s="3"/>
      <c r="CW121" s="16"/>
      <c r="CX121" s="3"/>
    </row>
    <row r="122" spans="1:102" x14ac:dyDescent="0.25">
      <c r="B122" s="15"/>
      <c r="C122" s="15"/>
      <c r="D122" s="45"/>
      <c r="E122" s="15"/>
      <c r="F122" s="45"/>
      <c r="G122" s="45"/>
      <c r="H122" s="91"/>
      <c r="AM122" s="16"/>
      <c r="AN122" s="3"/>
      <c r="BR122" s="16"/>
      <c r="BS122" s="3"/>
      <c r="CW122" s="16"/>
      <c r="CX122" s="3"/>
    </row>
    <row r="123" spans="1:102" x14ac:dyDescent="0.25">
      <c r="B123" s="17"/>
      <c r="D123" s="49"/>
      <c r="E123" s="31"/>
      <c r="G123" s="25"/>
      <c r="AM123" s="16"/>
      <c r="AN123" s="3"/>
      <c r="BR123" s="16"/>
      <c r="BS123" s="3"/>
      <c r="CW123" s="16"/>
      <c r="CX123" s="3"/>
    </row>
    <row r="124" spans="1:102" x14ac:dyDescent="0.25">
      <c r="B124" s="17"/>
      <c r="D124" s="49"/>
      <c r="E124" s="31"/>
      <c r="G124" s="25"/>
      <c r="AM124" s="16"/>
      <c r="AN124" s="3"/>
      <c r="BR124" s="16"/>
      <c r="BS124" s="3"/>
      <c r="CW124" s="16"/>
      <c r="CX124" s="3"/>
    </row>
    <row r="125" spans="1:102" x14ac:dyDescent="0.25">
      <c r="B125" s="17"/>
      <c r="D125" s="49"/>
      <c r="E125" s="31"/>
      <c r="G125" s="25"/>
      <c r="AM125" s="16"/>
      <c r="AN125" s="3"/>
      <c r="BR125" s="16"/>
      <c r="BS125" s="3"/>
      <c r="CW125" s="16"/>
      <c r="CX125" s="3"/>
    </row>
    <row r="126" spans="1:102" x14ac:dyDescent="0.25">
      <c r="B126" s="15"/>
      <c r="C126" s="15"/>
      <c r="D126" s="45"/>
      <c r="E126" s="15"/>
      <c r="F126" s="45"/>
      <c r="G126" s="45"/>
      <c r="H126" s="91"/>
      <c r="AM126" s="16"/>
      <c r="AN126" s="3"/>
      <c r="BR126" s="16"/>
      <c r="BS126" s="3"/>
      <c r="CW126" s="16"/>
      <c r="CX126" s="3"/>
    </row>
    <row r="127" spans="1:102" ht="15" customHeight="1" x14ac:dyDescent="0.25">
      <c r="B127" s="17"/>
      <c r="C127" s="17"/>
      <c r="G127" s="18"/>
      <c r="AM127" s="16"/>
      <c r="AN127" s="3"/>
      <c r="BR127" s="16"/>
      <c r="BS127" s="3"/>
      <c r="CW127" s="16"/>
      <c r="CX127" s="3"/>
    </row>
    <row r="128" spans="1:102" ht="21" customHeight="1" x14ac:dyDescent="0.25">
      <c r="A128" s="10"/>
      <c r="B128" s="76"/>
      <c r="C128" s="77"/>
      <c r="D128" s="78"/>
      <c r="E128" s="83"/>
      <c r="F128" s="78"/>
      <c r="G128" s="83"/>
      <c r="H128" s="80"/>
      <c r="AM128" s="16"/>
      <c r="AN128" s="3"/>
      <c r="BR128" s="16"/>
      <c r="BS128" s="3"/>
      <c r="CW128" s="16"/>
      <c r="CX128" s="3"/>
    </row>
    <row r="129" spans="2:102" x14ac:dyDescent="0.25">
      <c r="B129" s="15"/>
      <c r="C129" s="15"/>
      <c r="D129" s="45"/>
      <c r="E129" s="15"/>
      <c r="F129" s="45"/>
      <c r="G129" s="45"/>
      <c r="H129" s="15"/>
      <c r="AM129" s="16"/>
      <c r="AN129" s="3"/>
      <c r="BR129" s="16"/>
      <c r="BS129" s="3"/>
      <c r="CW129" s="16"/>
      <c r="CX129" s="3"/>
    </row>
    <row r="130" spans="2:102" x14ac:dyDescent="0.25">
      <c r="B130" s="17"/>
      <c r="C130" s="17"/>
      <c r="D130" s="51"/>
      <c r="E130" s="17"/>
      <c r="F130" s="51"/>
      <c r="G130" s="56"/>
      <c r="AM130" s="16"/>
      <c r="AN130" s="3"/>
      <c r="BR130" s="16"/>
      <c r="BS130" s="3"/>
      <c r="CW130" s="16"/>
      <c r="CX130" s="3"/>
    </row>
    <row r="131" spans="2:102" x14ac:dyDescent="0.25">
      <c r="B131" s="15"/>
      <c r="C131" s="15"/>
      <c r="D131" s="45"/>
      <c r="E131" s="74"/>
      <c r="F131" s="45"/>
      <c r="G131" s="45"/>
      <c r="H131" s="15"/>
      <c r="AM131" s="16"/>
      <c r="AN131" s="3"/>
      <c r="BR131" s="16"/>
      <c r="BS131" s="3"/>
      <c r="CW131" s="16"/>
      <c r="CX131" s="3"/>
    </row>
    <row r="132" spans="2:102" x14ac:dyDescent="0.25">
      <c r="B132" s="17"/>
      <c r="C132" s="17"/>
      <c r="D132" s="51"/>
      <c r="E132" s="17"/>
      <c r="F132" s="51"/>
      <c r="G132" s="56"/>
      <c r="AM132" s="16"/>
      <c r="AN132" s="3"/>
      <c r="BR132" s="16"/>
      <c r="BS132" s="3"/>
      <c r="CW132" s="16"/>
      <c r="CX132" s="3"/>
    </row>
    <row r="133" spans="2:102" x14ac:dyDescent="0.25">
      <c r="B133" s="17"/>
      <c r="C133" s="20"/>
      <c r="D133" s="51"/>
      <c r="E133" s="17"/>
      <c r="F133" s="51"/>
      <c r="G133" s="56"/>
      <c r="AM133" s="16"/>
      <c r="AN133" s="3"/>
      <c r="BR133" s="16"/>
      <c r="BS133" s="3"/>
      <c r="CW133" s="16"/>
      <c r="CX133" s="3"/>
    </row>
    <row r="134" spans="2:102" x14ac:dyDescent="0.25">
      <c r="B134" s="17"/>
      <c r="C134" s="17"/>
      <c r="D134" s="51"/>
      <c r="E134" s="5"/>
      <c r="F134" s="51"/>
      <c r="G134" s="56"/>
      <c r="AM134" s="16"/>
      <c r="AN134" s="3"/>
      <c r="BR134" s="16"/>
      <c r="BS134" s="3"/>
      <c r="CW134" s="16"/>
      <c r="CX134" s="3"/>
    </row>
    <row r="135" spans="2:102" x14ac:dyDescent="0.25">
      <c r="B135" s="15"/>
      <c r="C135" s="15"/>
      <c r="D135" s="45"/>
      <c r="E135" s="15"/>
      <c r="F135" s="45"/>
      <c r="G135" s="45"/>
      <c r="H135" s="15"/>
      <c r="AM135" s="16"/>
      <c r="AN135" s="3"/>
      <c r="BR135" s="16"/>
      <c r="BS135" s="3"/>
      <c r="CW135" s="16"/>
      <c r="CX135" s="3"/>
    </row>
    <row r="136" spans="2:102" x14ac:dyDescent="0.25">
      <c r="B136" s="17"/>
      <c r="C136" s="17"/>
      <c r="G136" s="56"/>
      <c r="AM136" s="16"/>
      <c r="AN136" s="3"/>
      <c r="BR136" s="16"/>
      <c r="BS136" s="3"/>
      <c r="CW136" s="16"/>
      <c r="CX136" s="3"/>
    </row>
    <row r="137" spans="2:102" x14ac:dyDescent="0.25">
      <c r="B137" s="17"/>
      <c r="C137" s="17"/>
      <c r="G137" s="56"/>
      <c r="AM137" s="16"/>
      <c r="AN137" s="3"/>
      <c r="BR137" s="16"/>
      <c r="BS137" s="3"/>
      <c r="CW137" s="16"/>
      <c r="CX137" s="3"/>
    </row>
    <row r="138" spans="2:102" x14ac:dyDescent="0.25">
      <c r="B138" s="17"/>
      <c r="C138" s="17"/>
      <c r="G138" s="18"/>
      <c r="AM138" s="16"/>
      <c r="AN138" s="3"/>
      <c r="BR138" s="16"/>
      <c r="BS138" s="3"/>
      <c r="CW138" s="16"/>
      <c r="CX138" s="3"/>
    </row>
    <row r="139" spans="2:102" x14ac:dyDescent="0.25">
      <c r="B139" s="17"/>
      <c r="C139" s="17"/>
      <c r="G139" s="56"/>
      <c r="AM139" s="16"/>
      <c r="AN139" s="3"/>
      <c r="BR139" s="16"/>
      <c r="BS139" s="3"/>
      <c r="CW139" s="16"/>
      <c r="CX139" s="3"/>
    </row>
    <row r="140" spans="2:102" x14ac:dyDescent="0.25">
      <c r="B140" s="17"/>
      <c r="C140" s="17"/>
      <c r="G140" s="56"/>
      <c r="AM140" s="16"/>
      <c r="AN140" s="3"/>
      <c r="BR140" s="16"/>
      <c r="BS140" s="3"/>
      <c r="CW140" s="16"/>
      <c r="CX140" s="3"/>
    </row>
    <row r="141" spans="2:102" x14ac:dyDescent="0.25">
      <c r="B141" s="17"/>
      <c r="C141" s="17"/>
      <c r="G141" s="56"/>
      <c r="AM141" s="16"/>
      <c r="AN141" s="3"/>
      <c r="BR141" s="16"/>
      <c r="BS141" s="3"/>
      <c r="CW141" s="16"/>
      <c r="CX141" s="3"/>
    </row>
    <row r="142" spans="2:102" x14ac:dyDescent="0.25">
      <c r="B142" s="17"/>
      <c r="C142" s="17"/>
      <c r="G142" s="56"/>
      <c r="AM142" s="16"/>
      <c r="AN142" s="3"/>
      <c r="BR142" s="16"/>
      <c r="BS142" s="3"/>
      <c r="CW142" s="16"/>
      <c r="CX142" s="3"/>
    </row>
    <row r="143" spans="2:102" x14ac:dyDescent="0.25">
      <c r="B143" s="17"/>
      <c r="C143" s="17"/>
      <c r="G143" s="56"/>
      <c r="AM143" s="16"/>
      <c r="AN143" s="3"/>
      <c r="BR143" s="16"/>
      <c r="BS143" s="3"/>
      <c r="CW143" s="16"/>
      <c r="CX143" s="3"/>
    </row>
    <row r="144" spans="2:102" x14ac:dyDescent="0.25">
      <c r="B144" s="17"/>
      <c r="C144" s="17"/>
      <c r="G144" s="56"/>
      <c r="AM144" s="16"/>
      <c r="AN144" s="3"/>
      <c r="BR144" s="16"/>
      <c r="BS144" s="3"/>
      <c r="CW144" s="16"/>
      <c r="CX144" s="3"/>
    </row>
    <row r="145" spans="1:102" x14ac:dyDescent="0.25">
      <c r="B145" s="15"/>
      <c r="C145" s="15"/>
      <c r="D145" s="45"/>
      <c r="E145" s="15"/>
      <c r="F145" s="45"/>
      <c r="G145" s="45"/>
      <c r="H145" s="15"/>
      <c r="AM145" s="16"/>
      <c r="AN145" s="3"/>
      <c r="BR145" s="16"/>
      <c r="BS145" s="3"/>
      <c r="CW145" s="16"/>
      <c r="CX145" s="3"/>
    </row>
    <row r="146" spans="1:102" x14ac:dyDescent="0.25">
      <c r="B146" s="17"/>
      <c r="C146" s="17"/>
      <c r="G146" s="56"/>
      <c r="AM146" s="16"/>
      <c r="AN146" s="3"/>
      <c r="BR146" s="16"/>
      <c r="BS146" s="3"/>
      <c r="CW146" s="16"/>
      <c r="CX146" s="3"/>
    </row>
    <row r="147" spans="1:102" x14ac:dyDescent="0.25">
      <c r="B147" s="15"/>
      <c r="C147" s="15"/>
      <c r="D147" s="45"/>
      <c r="E147" s="15"/>
      <c r="F147" s="45"/>
      <c r="G147" s="45"/>
      <c r="H147" s="15"/>
      <c r="AM147" s="16"/>
      <c r="AN147" s="3"/>
      <c r="BR147" s="16"/>
      <c r="BS147" s="3"/>
      <c r="CW147" s="16"/>
      <c r="CX147" s="3"/>
    </row>
    <row r="148" spans="1:102" x14ac:dyDescent="0.25">
      <c r="B148" s="17"/>
      <c r="C148" s="17"/>
      <c r="G148" s="56"/>
      <c r="AM148" s="16"/>
      <c r="AN148" s="3"/>
      <c r="BR148" s="16"/>
      <c r="BS148" s="3"/>
      <c r="CW148" s="16"/>
      <c r="CX148" s="3"/>
    </row>
    <row r="149" spans="1:102" x14ac:dyDescent="0.25">
      <c r="B149" s="17"/>
      <c r="C149" s="17"/>
      <c r="G149" s="56"/>
      <c r="AM149" s="16"/>
      <c r="AN149" s="3"/>
      <c r="BR149" s="16"/>
      <c r="BS149" s="3"/>
      <c r="CW149" s="16"/>
      <c r="CX149" s="3"/>
    </row>
    <row r="150" spans="1:102" x14ac:dyDescent="0.25">
      <c r="B150" s="15"/>
      <c r="C150" s="21"/>
      <c r="D150" s="45"/>
      <c r="E150" s="15"/>
      <c r="F150" s="45"/>
      <c r="G150" s="45"/>
      <c r="H150" s="15"/>
      <c r="AM150" s="16"/>
      <c r="AN150" s="3"/>
      <c r="BR150" s="16"/>
      <c r="BS150" s="3"/>
      <c r="CW150" s="16"/>
      <c r="CX150" s="3"/>
    </row>
    <row r="151" spans="1:102" x14ac:dyDescent="0.25">
      <c r="B151" s="17"/>
      <c r="C151" s="17"/>
      <c r="G151" s="56"/>
      <c r="AM151" s="16"/>
      <c r="AN151" s="3"/>
      <c r="BR151" s="16"/>
      <c r="BS151" s="3"/>
      <c r="CW151" s="16"/>
      <c r="CX151" s="3"/>
    </row>
    <row r="152" spans="1:102" x14ac:dyDescent="0.25">
      <c r="B152" s="17"/>
      <c r="C152" s="17"/>
      <c r="G152" s="56"/>
      <c r="AM152" s="16"/>
      <c r="AN152" s="3"/>
      <c r="BR152" s="16"/>
      <c r="BS152" s="3"/>
      <c r="CW152" s="16"/>
      <c r="CX152" s="3"/>
    </row>
    <row r="153" spans="1:102" x14ac:dyDescent="0.25">
      <c r="B153" s="17"/>
      <c r="C153" s="17"/>
      <c r="G153" s="56"/>
      <c r="AM153" s="16"/>
      <c r="AN153" s="3"/>
      <c r="BR153" s="16"/>
      <c r="BS153" s="3"/>
      <c r="CW153" s="16"/>
      <c r="CX153" s="3"/>
    </row>
    <row r="154" spans="1:102" x14ac:dyDescent="0.25">
      <c r="B154" s="17"/>
      <c r="C154" s="17"/>
      <c r="G154" s="56"/>
      <c r="AM154" s="16"/>
      <c r="AN154" s="3"/>
      <c r="BR154" s="16"/>
      <c r="BS154" s="3"/>
      <c r="CW154" s="16"/>
      <c r="CX154" s="3"/>
    </row>
    <row r="155" spans="1:102" x14ac:dyDescent="0.25">
      <c r="B155" s="17"/>
      <c r="C155" s="17"/>
      <c r="G155" s="56"/>
      <c r="AM155" s="16"/>
      <c r="AN155" s="3"/>
      <c r="BR155" s="16"/>
      <c r="BS155" s="3"/>
      <c r="CW155" s="16"/>
      <c r="CX155" s="3"/>
    </row>
    <row r="156" spans="1:102" x14ac:dyDescent="0.25">
      <c r="B156" s="17"/>
      <c r="C156" s="17"/>
      <c r="G156" s="56"/>
      <c r="AM156" s="16"/>
      <c r="AN156" s="3"/>
      <c r="BR156" s="16"/>
      <c r="BS156" s="3"/>
      <c r="CW156" s="16"/>
      <c r="CX156" s="3"/>
    </row>
    <row r="157" spans="1:102" ht="15" customHeight="1" x14ac:dyDescent="0.25">
      <c r="B157" s="17"/>
      <c r="C157" s="17"/>
      <c r="G157" s="18"/>
      <c r="AM157" s="16"/>
      <c r="AN157" s="3"/>
      <c r="BR157" s="16"/>
      <c r="BS157" s="3"/>
      <c r="CW157" s="16"/>
      <c r="CX157" s="3"/>
    </row>
    <row r="158" spans="1:102" ht="21" customHeight="1" x14ac:dyDescent="0.25">
      <c r="A158" s="10"/>
      <c r="B158" s="76"/>
      <c r="C158" s="77"/>
      <c r="D158" s="78"/>
      <c r="E158" s="83"/>
      <c r="F158" s="78"/>
      <c r="G158" s="83"/>
      <c r="H158" s="80"/>
      <c r="AM158" s="16"/>
      <c r="AN158" s="3"/>
      <c r="BR158" s="16"/>
      <c r="BS158" s="3"/>
      <c r="CW158" s="16"/>
      <c r="CX158" s="3"/>
    </row>
    <row r="159" spans="1:102" x14ac:dyDescent="0.25">
      <c r="B159" s="15"/>
      <c r="C159" s="19"/>
      <c r="D159" s="48"/>
      <c r="E159" s="19"/>
      <c r="F159" s="48"/>
      <c r="G159" s="45"/>
      <c r="H159" s="15"/>
      <c r="AM159" s="16"/>
      <c r="AN159" s="3"/>
      <c r="BR159" s="16"/>
      <c r="BS159" s="3"/>
      <c r="CW159" s="16"/>
      <c r="CX159" s="3"/>
    </row>
    <row r="160" spans="1:102" s="27" customFormat="1" x14ac:dyDescent="0.25">
      <c r="A160" s="25"/>
      <c r="B160" s="17"/>
      <c r="C160" s="26"/>
      <c r="D160" s="52"/>
      <c r="E160" s="30"/>
      <c r="F160" s="40"/>
      <c r="G160" s="25"/>
      <c r="H160" s="87"/>
      <c r="AM160" s="28"/>
      <c r="BR160" s="28"/>
      <c r="CW160" s="28"/>
    </row>
    <row r="161" spans="1:102" s="27" customFormat="1" x14ac:dyDescent="0.25">
      <c r="A161" s="25"/>
      <c r="B161" s="17"/>
      <c r="C161" s="26"/>
      <c r="D161" s="52"/>
      <c r="E161" s="30"/>
      <c r="F161" s="40"/>
      <c r="G161" s="25"/>
      <c r="H161" s="87"/>
      <c r="AM161" s="28"/>
      <c r="BR161" s="28"/>
      <c r="CW161" s="28"/>
    </row>
    <row r="162" spans="1:102" s="27" customFormat="1" x14ac:dyDescent="0.25">
      <c r="A162" s="25"/>
      <c r="B162" s="17"/>
      <c r="C162" s="26"/>
      <c r="D162" s="52"/>
      <c r="E162" s="30"/>
      <c r="F162" s="40"/>
      <c r="G162" s="25"/>
      <c r="H162" s="87"/>
      <c r="AM162" s="28"/>
      <c r="BR162" s="28"/>
      <c r="CW162" s="28"/>
    </row>
    <row r="163" spans="1:102" s="27" customFormat="1" x14ac:dyDescent="0.25">
      <c r="A163" s="25"/>
      <c r="B163" s="17"/>
      <c r="C163" s="26"/>
      <c r="D163" s="52"/>
      <c r="E163" s="30"/>
      <c r="F163" s="40"/>
      <c r="G163" s="25"/>
      <c r="H163" s="87"/>
      <c r="AM163" s="28"/>
      <c r="BR163" s="28"/>
      <c r="CW163" s="28"/>
    </row>
    <row r="164" spans="1:102" s="27" customFormat="1" x14ac:dyDescent="0.25">
      <c r="A164" s="25"/>
      <c r="B164" s="17"/>
      <c r="C164" s="26"/>
      <c r="D164" s="52"/>
      <c r="E164" s="31"/>
      <c r="F164" s="40"/>
      <c r="G164" s="25"/>
      <c r="H164" s="87"/>
      <c r="AM164" s="28"/>
      <c r="BR164" s="28"/>
      <c r="CW164" s="28"/>
    </row>
    <row r="165" spans="1:102" x14ac:dyDescent="0.25">
      <c r="B165" s="17"/>
      <c r="C165" s="17"/>
      <c r="D165" s="52"/>
      <c r="E165" s="31"/>
      <c r="F165" s="40"/>
      <c r="G165" s="25"/>
      <c r="AM165" s="16"/>
      <c r="AN165" s="3"/>
      <c r="BR165" s="16"/>
      <c r="BS165" s="3"/>
      <c r="CW165" s="16"/>
      <c r="CX165" s="3"/>
    </row>
    <row r="166" spans="1:102" x14ac:dyDescent="0.25">
      <c r="B166" s="15"/>
      <c r="C166" s="15"/>
      <c r="D166" s="45"/>
      <c r="E166" s="15"/>
      <c r="F166" s="45"/>
      <c r="G166" s="45"/>
      <c r="H166" s="15"/>
      <c r="AM166" s="16"/>
      <c r="AN166" s="3"/>
      <c r="BR166" s="16"/>
      <c r="BS166" s="3"/>
      <c r="CW166" s="16"/>
      <c r="CX166" s="3"/>
    </row>
    <row r="167" spans="1:102" x14ac:dyDescent="0.25">
      <c r="B167" s="17"/>
      <c r="C167" s="17"/>
      <c r="E167" s="31"/>
      <c r="G167" s="25"/>
      <c r="AM167" s="16"/>
      <c r="AN167" s="3"/>
      <c r="BR167" s="16"/>
      <c r="BS167" s="3"/>
      <c r="CW167" s="16"/>
      <c r="CX167" s="3"/>
    </row>
    <row r="168" spans="1:102" ht="15" customHeight="1" x14ac:dyDescent="0.25">
      <c r="B168" s="17"/>
      <c r="C168" s="17"/>
      <c r="E168" s="31"/>
      <c r="G168" s="18"/>
      <c r="AM168" s="16"/>
      <c r="AN168" s="3"/>
      <c r="BR168" s="16"/>
      <c r="BS168" s="3"/>
      <c r="CW168" s="16"/>
      <c r="CX168" s="3"/>
    </row>
    <row r="169" spans="1:102" ht="21" customHeight="1" x14ac:dyDescent="0.25">
      <c r="A169" s="23"/>
      <c r="B169" s="76"/>
      <c r="C169" s="77"/>
      <c r="D169" s="78"/>
      <c r="E169" s="83"/>
      <c r="F169" s="78"/>
      <c r="G169" s="83"/>
      <c r="H169" s="80"/>
      <c r="AM169" s="16"/>
      <c r="AN169" s="3"/>
      <c r="BR169" s="16"/>
      <c r="BS169" s="3"/>
      <c r="CW169" s="16"/>
      <c r="CX169" s="3"/>
    </row>
    <row r="170" spans="1:102" ht="14.45" customHeight="1" x14ac:dyDescent="0.25">
      <c r="A170" s="23"/>
      <c r="B170" s="15"/>
      <c r="C170" s="15"/>
      <c r="D170" s="45"/>
      <c r="E170" s="15"/>
      <c r="F170" s="45"/>
      <c r="G170" s="45"/>
      <c r="H170" s="15"/>
      <c r="AM170" s="16"/>
      <c r="AN170" s="3"/>
      <c r="BR170" s="16"/>
      <c r="BS170" s="3"/>
      <c r="CW170" s="16"/>
      <c r="CX170" s="3"/>
    </row>
    <row r="171" spans="1:102" ht="14.45" customHeight="1" x14ac:dyDescent="0.25">
      <c r="A171" s="23"/>
      <c r="B171" s="17"/>
      <c r="C171" s="17"/>
      <c r="D171" s="51"/>
      <c r="E171" s="17"/>
      <c r="F171" s="51"/>
      <c r="G171" s="56"/>
      <c r="AM171" s="16"/>
      <c r="AN171" s="3"/>
      <c r="BR171" s="16"/>
      <c r="BS171" s="3"/>
      <c r="CW171" s="16"/>
      <c r="CX171" s="3"/>
    </row>
    <row r="172" spans="1:102" x14ac:dyDescent="0.25">
      <c r="B172" s="15"/>
      <c r="C172" s="19"/>
      <c r="D172" s="48"/>
      <c r="E172" s="19"/>
      <c r="F172" s="48"/>
      <c r="G172" s="45"/>
      <c r="H172" s="15"/>
      <c r="AM172" s="16"/>
      <c r="AN172" s="3"/>
      <c r="BR172" s="16"/>
      <c r="BS172" s="3"/>
      <c r="CW172" s="16"/>
      <c r="CX172" s="3"/>
    </row>
    <row r="173" spans="1:102" x14ac:dyDescent="0.25">
      <c r="B173" s="17"/>
      <c r="C173" s="31"/>
      <c r="G173" s="25"/>
      <c r="AM173" s="16"/>
      <c r="AN173" s="3"/>
      <c r="BR173" s="16"/>
      <c r="BS173" s="3"/>
      <c r="CW173" s="16"/>
      <c r="CX173" s="3"/>
    </row>
    <row r="174" spans="1:102" x14ac:dyDescent="0.25">
      <c r="B174" s="17"/>
      <c r="G174" s="25"/>
      <c r="AM174" s="16"/>
      <c r="AN174" s="3"/>
      <c r="BR174" s="16"/>
      <c r="BS174" s="3"/>
      <c r="CW174" s="16"/>
      <c r="CX174" s="3"/>
    </row>
    <row r="175" spans="1:102" x14ac:dyDescent="0.25">
      <c r="B175" s="17"/>
      <c r="G175" s="25"/>
      <c r="AM175" s="16"/>
      <c r="AN175" s="3"/>
      <c r="BR175" s="16"/>
      <c r="BS175" s="3"/>
      <c r="CW175" s="16"/>
      <c r="CX175" s="3"/>
    </row>
    <row r="176" spans="1:102" x14ac:dyDescent="0.25">
      <c r="B176" s="17"/>
      <c r="D176" s="51"/>
      <c r="E176" s="5"/>
      <c r="F176" s="51"/>
      <c r="G176" s="25"/>
      <c r="AM176" s="16"/>
      <c r="AN176" s="3"/>
      <c r="BR176" s="16"/>
      <c r="BS176" s="3"/>
      <c r="CW176" s="16"/>
      <c r="CX176" s="3"/>
    </row>
    <row r="177" spans="1:102" x14ac:dyDescent="0.25">
      <c r="B177" s="15"/>
      <c r="C177" s="15"/>
      <c r="D177" s="45"/>
      <c r="E177" s="15"/>
      <c r="F177" s="45"/>
      <c r="G177" s="15"/>
      <c r="H177" s="15"/>
      <c r="AM177" s="16"/>
      <c r="AN177" s="3"/>
      <c r="BR177" s="16"/>
      <c r="BS177" s="3"/>
      <c r="CW177" s="16"/>
      <c r="CX177" s="3"/>
    </row>
    <row r="178" spans="1:102" x14ac:dyDescent="0.25">
      <c r="B178" s="17"/>
      <c r="G178" s="25"/>
      <c r="AM178" s="16"/>
      <c r="AN178" s="3"/>
      <c r="BR178" s="16"/>
      <c r="BS178" s="3"/>
      <c r="CW178" s="16"/>
      <c r="CX178" s="3"/>
    </row>
    <row r="179" spans="1:102" x14ac:dyDescent="0.25">
      <c r="B179" s="17"/>
      <c r="G179" s="25"/>
      <c r="AM179" s="16"/>
      <c r="AN179" s="3"/>
      <c r="BR179" s="16"/>
      <c r="BS179" s="3"/>
      <c r="CW179" s="16"/>
      <c r="CX179" s="3"/>
    </row>
    <row r="180" spans="1:102" x14ac:dyDescent="0.25">
      <c r="B180" s="17"/>
      <c r="G180" s="25"/>
      <c r="AM180" s="16"/>
      <c r="AN180" s="3"/>
      <c r="BR180" s="16"/>
      <c r="BS180" s="3"/>
      <c r="CW180" s="16"/>
      <c r="CX180" s="3"/>
    </row>
    <row r="181" spans="1:102" x14ac:dyDescent="0.25">
      <c r="B181" s="17"/>
      <c r="G181" s="25"/>
      <c r="AM181" s="16"/>
      <c r="AN181" s="3"/>
      <c r="BR181" s="16"/>
      <c r="BS181" s="3"/>
      <c r="CW181" s="16"/>
      <c r="CX181" s="3"/>
    </row>
    <row r="182" spans="1:102" ht="12.75" customHeight="1" x14ac:dyDescent="0.25">
      <c r="B182" s="17"/>
      <c r="G182" s="18"/>
      <c r="AM182" s="16"/>
      <c r="AN182" s="3"/>
      <c r="BR182" s="16"/>
      <c r="BS182" s="3"/>
      <c r="CW182" s="16"/>
      <c r="CX182" s="3"/>
    </row>
    <row r="183" spans="1:102" ht="21" customHeight="1" x14ac:dyDescent="0.25">
      <c r="A183" s="23"/>
      <c r="B183" s="76"/>
      <c r="C183" s="77"/>
      <c r="D183" s="78"/>
      <c r="E183" s="83"/>
      <c r="F183" s="78"/>
      <c r="G183" s="83"/>
      <c r="H183" s="80"/>
      <c r="AM183" s="16"/>
      <c r="AN183" s="3"/>
      <c r="BR183" s="16"/>
      <c r="BS183" s="3"/>
      <c r="CW183" s="16"/>
      <c r="CX183" s="3"/>
    </row>
    <row r="184" spans="1:102" x14ac:dyDescent="0.25">
      <c r="B184" s="15"/>
      <c r="C184" s="15"/>
      <c r="D184" s="48"/>
      <c r="E184" s="19"/>
      <c r="F184" s="48"/>
      <c r="G184" s="45"/>
      <c r="H184" s="15"/>
      <c r="AM184" s="16"/>
      <c r="AN184" s="3"/>
      <c r="BR184" s="16"/>
      <c r="BS184" s="3"/>
      <c r="CW184" s="16"/>
      <c r="CX184" s="3"/>
    </row>
    <row r="185" spans="1:102" s="27" customFormat="1" x14ac:dyDescent="0.25">
      <c r="A185" s="25"/>
      <c r="B185" s="17"/>
      <c r="C185" s="26"/>
      <c r="D185" s="33"/>
      <c r="E185" s="26"/>
      <c r="F185" s="33"/>
      <c r="G185" s="25"/>
      <c r="H185" s="87"/>
      <c r="AM185" s="28"/>
      <c r="BR185" s="28"/>
      <c r="CW185" s="28"/>
    </row>
    <row r="186" spans="1:102" x14ac:dyDescent="0.25">
      <c r="B186" s="17"/>
      <c r="D186" s="49"/>
      <c r="G186" s="25"/>
      <c r="AM186" s="16"/>
      <c r="AN186" s="3"/>
      <c r="BR186" s="16"/>
      <c r="BS186" s="3"/>
      <c r="CW186" s="16"/>
      <c r="CX186" s="3"/>
    </row>
    <row r="187" spans="1:102" x14ac:dyDescent="0.25">
      <c r="B187" s="17"/>
      <c r="D187" s="49"/>
      <c r="G187" s="25"/>
      <c r="AM187" s="16"/>
      <c r="AN187" s="3"/>
      <c r="BR187" s="16"/>
      <c r="BS187" s="3"/>
      <c r="CW187" s="16"/>
      <c r="CX187" s="3"/>
    </row>
    <row r="188" spans="1:102" x14ac:dyDescent="0.25">
      <c r="B188" s="17"/>
      <c r="D188" s="49"/>
      <c r="G188" s="25"/>
      <c r="AM188" s="16"/>
      <c r="AN188" s="3"/>
      <c r="BR188" s="16"/>
      <c r="BS188" s="3"/>
      <c r="CW188" s="16"/>
      <c r="CX188" s="3"/>
    </row>
    <row r="189" spans="1:102" x14ac:dyDescent="0.25">
      <c r="B189" s="17"/>
      <c r="D189" s="49"/>
      <c r="G189" s="25"/>
      <c r="AM189" s="16"/>
      <c r="AN189" s="3"/>
      <c r="BR189" s="16"/>
      <c r="BS189" s="3"/>
      <c r="CW189" s="16"/>
      <c r="CX189" s="3"/>
    </row>
    <row r="190" spans="1:102" x14ac:dyDescent="0.25">
      <c r="B190" s="15"/>
      <c r="C190" s="15"/>
      <c r="D190" s="45"/>
      <c r="E190" s="15"/>
      <c r="F190" s="45"/>
      <c r="G190" s="15"/>
      <c r="H190" s="15"/>
      <c r="AM190" s="16"/>
      <c r="AN190" s="3"/>
      <c r="BR190" s="16"/>
      <c r="BS190" s="3"/>
      <c r="CW190" s="16"/>
      <c r="CX190" s="3"/>
    </row>
    <row r="191" spans="1:102" x14ac:dyDescent="0.25">
      <c r="B191" s="17"/>
      <c r="C191" s="17"/>
      <c r="D191" s="53"/>
      <c r="E191" s="17"/>
      <c r="F191" s="51"/>
      <c r="G191" s="25"/>
      <c r="AM191" s="16"/>
      <c r="AN191" s="3"/>
      <c r="BR191" s="16"/>
      <c r="BS191" s="3"/>
      <c r="CW191" s="16"/>
      <c r="CX191" s="3"/>
    </row>
    <row r="192" spans="1:102" x14ac:dyDescent="0.25">
      <c r="B192" s="15"/>
      <c r="C192" s="19"/>
      <c r="D192" s="48"/>
      <c r="E192" s="19"/>
      <c r="F192" s="48"/>
      <c r="G192" s="15"/>
      <c r="H192" s="15"/>
      <c r="AM192" s="16"/>
      <c r="AN192" s="3"/>
      <c r="BR192" s="16"/>
      <c r="BS192" s="3"/>
      <c r="CW192" s="16"/>
      <c r="CX192" s="3"/>
    </row>
    <row r="193" spans="1:102" x14ac:dyDescent="0.25">
      <c r="B193" s="17"/>
      <c r="C193" s="17"/>
      <c r="G193" s="25"/>
      <c r="AM193" s="16"/>
      <c r="AN193" s="3"/>
      <c r="BR193" s="16"/>
      <c r="BS193" s="3"/>
      <c r="CW193" s="16"/>
      <c r="CX193" s="3"/>
    </row>
    <row r="194" spans="1:102" x14ac:dyDescent="0.25">
      <c r="B194" s="17"/>
      <c r="C194" s="17"/>
      <c r="G194" s="25"/>
      <c r="AM194" s="16"/>
      <c r="AN194" s="3"/>
      <c r="BR194" s="16"/>
      <c r="BS194" s="3"/>
      <c r="CW194" s="16"/>
      <c r="CX194" s="3"/>
    </row>
    <row r="195" spans="1:102" x14ac:dyDescent="0.25">
      <c r="B195" s="17"/>
      <c r="C195" s="17"/>
      <c r="G195" s="25"/>
      <c r="AM195" s="16"/>
      <c r="AN195" s="3"/>
      <c r="BR195" s="16"/>
      <c r="BS195" s="3"/>
      <c r="CW195" s="16"/>
      <c r="CX195" s="3"/>
    </row>
    <row r="196" spans="1:102" x14ac:dyDescent="0.25">
      <c r="B196" s="17"/>
      <c r="C196" s="17"/>
      <c r="G196" s="25"/>
      <c r="AM196" s="16"/>
      <c r="AN196" s="3"/>
      <c r="BR196" s="16"/>
      <c r="BS196" s="3"/>
      <c r="CW196" s="16"/>
      <c r="CX196" s="3"/>
    </row>
    <row r="197" spans="1:102" ht="15" customHeight="1" x14ac:dyDescent="0.25">
      <c r="B197" s="17"/>
      <c r="C197" s="17"/>
      <c r="G197" s="18"/>
      <c r="AM197" s="16"/>
      <c r="AN197" s="3"/>
      <c r="BR197" s="16"/>
      <c r="BS197" s="3"/>
      <c r="CW197" s="16"/>
      <c r="CX197" s="3"/>
    </row>
    <row r="198" spans="1:102" ht="21" customHeight="1" x14ac:dyDescent="0.25">
      <c r="A198" s="23"/>
      <c r="B198" s="76"/>
      <c r="C198" s="77"/>
      <c r="D198" s="78"/>
      <c r="E198" s="83"/>
      <c r="F198" s="78"/>
      <c r="G198" s="83"/>
      <c r="H198" s="80"/>
      <c r="AM198" s="16"/>
      <c r="AN198" s="3"/>
      <c r="BR198" s="16"/>
      <c r="BS198" s="3"/>
      <c r="CW198" s="16"/>
      <c r="CX198" s="3"/>
    </row>
    <row r="199" spans="1:102" x14ac:dyDescent="0.25">
      <c r="B199" s="15"/>
      <c r="C199" s="15"/>
      <c r="D199" s="45"/>
      <c r="E199" s="15"/>
      <c r="F199" s="45"/>
      <c r="G199" s="45"/>
      <c r="H199" s="15"/>
      <c r="AM199" s="16"/>
      <c r="AN199" s="3"/>
      <c r="BR199" s="16"/>
      <c r="BS199" s="3"/>
      <c r="CW199" s="16"/>
      <c r="CX199" s="3"/>
    </row>
    <row r="200" spans="1:102" x14ac:dyDescent="0.25">
      <c r="B200" s="17"/>
      <c r="G200" s="25"/>
      <c r="AM200" s="16"/>
      <c r="AN200" s="3"/>
      <c r="BR200" s="16"/>
      <c r="BS200" s="3"/>
      <c r="CW200" s="16"/>
      <c r="CX200" s="3"/>
    </row>
    <row r="201" spans="1:102" x14ac:dyDescent="0.25">
      <c r="B201" s="17"/>
      <c r="G201" s="25"/>
      <c r="AM201" s="16"/>
      <c r="AN201" s="3"/>
      <c r="BR201" s="16"/>
      <c r="BS201" s="3"/>
      <c r="CW201" s="16"/>
      <c r="CX201" s="3"/>
    </row>
    <row r="202" spans="1:102" x14ac:dyDescent="0.25">
      <c r="B202" s="17"/>
      <c r="G202" s="25"/>
      <c r="AM202" s="16"/>
      <c r="AN202" s="3"/>
      <c r="BR202" s="16"/>
      <c r="BS202" s="3"/>
      <c r="CW202" s="16"/>
      <c r="CX202" s="3"/>
    </row>
    <row r="203" spans="1:102" x14ac:dyDescent="0.25">
      <c r="B203" s="17"/>
      <c r="G203" s="25"/>
      <c r="AM203" s="16"/>
      <c r="AN203" s="3"/>
      <c r="BR203" s="16"/>
      <c r="BS203" s="3"/>
      <c r="CW203" s="16"/>
      <c r="CX203" s="3"/>
    </row>
    <row r="204" spans="1:102" x14ac:dyDescent="0.25">
      <c r="B204" s="15"/>
      <c r="C204" s="15"/>
      <c r="D204" s="45"/>
      <c r="E204" s="15"/>
      <c r="F204" s="45"/>
      <c r="G204" s="45"/>
      <c r="H204" s="15"/>
      <c r="AM204" s="16"/>
      <c r="AN204" s="3"/>
      <c r="BR204" s="16"/>
      <c r="BS204" s="3"/>
      <c r="CW204" s="16"/>
      <c r="CX204" s="3"/>
    </row>
    <row r="205" spans="1:102" x14ac:dyDescent="0.25">
      <c r="B205" s="17"/>
      <c r="G205" s="25"/>
      <c r="AM205" s="16"/>
      <c r="AN205" s="3"/>
      <c r="BR205" s="16"/>
      <c r="BS205" s="3"/>
      <c r="CW205" s="16"/>
      <c r="CX205" s="3"/>
    </row>
    <row r="206" spans="1:102" x14ac:dyDescent="0.25">
      <c r="B206" s="17"/>
      <c r="G206" s="25"/>
      <c r="AM206" s="16"/>
      <c r="AN206" s="3"/>
      <c r="BR206" s="16"/>
      <c r="BS206" s="3"/>
      <c r="CW206" s="16"/>
      <c r="CX206" s="3"/>
    </row>
    <row r="207" spans="1:102" x14ac:dyDescent="0.25">
      <c r="B207" s="17"/>
      <c r="G207" s="25"/>
      <c r="AM207" s="16"/>
      <c r="AN207" s="3"/>
      <c r="BR207" s="16"/>
      <c r="BS207" s="3"/>
      <c r="CW207" s="16"/>
      <c r="CX207" s="3"/>
    </row>
    <row r="208" spans="1:102" x14ac:dyDescent="0.25">
      <c r="B208" s="17"/>
      <c r="G208" s="25"/>
      <c r="AM208" s="16"/>
      <c r="AN208" s="3"/>
      <c r="BR208" s="16"/>
      <c r="BS208" s="3"/>
      <c r="CW208" s="16"/>
      <c r="CX208" s="3"/>
    </row>
    <row r="209" spans="1:102" ht="15" customHeight="1" x14ac:dyDescent="0.25">
      <c r="B209" s="17"/>
      <c r="G209" s="18"/>
      <c r="AM209" s="16"/>
      <c r="AN209" s="3"/>
      <c r="BR209" s="16"/>
      <c r="BS209" s="3"/>
      <c r="CW209" s="16"/>
      <c r="CX209" s="3"/>
    </row>
    <row r="210" spans="1:102" ht="21" customHeight="1" x14ac:dyDescent="0.25">
      <c r="B210" s="76"/>
      <c r="C210" s="77"/>
      <c r="D210" s="78"/>
      <c r="E210" s="83"/>
      <c r="F210" s="78"/>
      <c r="G210" s="83"/>
      <c r="H210" s="80"/>
      <c r="AM210" s="16"/>
      <c r="AN210" s="3"/>
      <c r="BR210" s="16"/>
      <c r="BS210" s="3"/>
      <c r="CW210" s="16"/>
      <c r="CX210" s="3"/>
    </row>
    <row r="211" spans="1:102" s="27" customFormat="1" x14ac:dyDescent="0.25">
      <c r="A211" s="25"/>
      <c r="B211" s="15"/>
      <c r="C211" s="15"/>
      <c r="D211" s="45"/>
      <c r="E211" s="15"/>
      <c r="F211" s="45"/>
      <c r="G211" s="45"/>
      <c r="H211" s="15"/>
      <c r="AM211" s="28"/>
      <c r="BR211" s="28"/>
      <c r="CW211" s="28"/>
    </row>
    <row r="212" spans="1:102" s="27" customFormat="1" x14ac:dyDescent="0.25">
      <c r="A212" s="25"/>
      <c r="B212" s="17"/>
      <c r="C212" s="26"/>
      <c r="D212" s="57"/>
      <c r="E212" s="29"/>
      <c r="F212" s="57"/>
      <c r="G212" s="29"/>
      <c r="H212" s="87"/>
      <c r="AM212" s="28"/>
      <c r="BR212" s="28"/>
      <c r="CW212" s="28"/>
    </row>
    <row r="213" spans="1:102" s="27" customFormat="1" x14ac:dyDescent="0.25">
      <c r="A213" s="25"/>
      <c r="B213" s="17"/>
      <c r="C213" s="26"/>
      <c r="D213" s="57"/>
      <c r="E213" s="29"/>
      <c r="F213" s="57"/>
      <c r="G213" s="29"/>
      <c r="H213" s="87"/>
      <c r="AM213" s="28"/>
      <c r="BR213" s="28"/>
      <c r="CW213" s="28"/>
    </row>
    <row r="214" spans="1:102" s="27" customFormat="1" x14ac:dyDescent="0.25">
      <c r="A214" s="25"/>
      <c r="B214" s="17"/>
      <c r="C214" s="26"/>
      <c r="D214" s="57"/>
      <c r="E214" s="29"/>
      <c r="F214" s="57"/>
      <c r="G214" s="29"/>
      <c r="H214" s="87"/>
      <c r="AM214" s="28"/>
      <c r="BR214" s="28"/>
      <c r="CW214" s="28"/>
    </row>
    <row r="215" spans="1:102" ht="21" customHeight="1" x14ac:dyDescent="0.25">
      <c r="B215" s="76"/>
      <c r="C215" s="77"/>
      <c r="D215" s="78"/>
      <c r="E215" s="83"/>
      <c r="F215" s="78"/>
      <c r="G215" s="83"/>
      <c r="H215" s="80"/>
      <c r="AM215" s="16"/>
      <c r="AN215" s="3"/>
      <c r="BR215" s="16"/>
      <c r="BS215" s="3"/>
      <c r="CW215" s="16"/>
      <c r="CX215" s="3"/>
    </row>
    <row r="216" spans="1:102" x14ac:dyDescent="0.25">
      <c r="B216" s="15"/>
      <c r="C216" s="19"/>
      <c r="D216" s="48"/>
      <c r="E216" s="19"/>
      <c r="F216" s="48"/>
      <c r="G216" s="45"/>
      <c r="H216" s="15"/>
      <c r="AM216" s="16"/>
      <c r="AN216" s="3"/>
      <c r="BR216" s="16"/>
      <c r="BS216" s="3"/>
      <c r="CW216" s="16"/>
      <c r="CX216" s="3"/>
    </row>
    <row r="217" spans="1:102" x14ac:dyDescent="0.25">
      <c r="B217" s="17"/>
      <c r="C217" s="26"/>
      <c r="D217" s="52"/>
      <c r="E217" s="30"/>
      <c r="F217" s="40"/>
      <c r="G217" s="25"/>
      <c r="AM217" s="16"/>
      <c r="AN217" s="3"/>
      <c r="BR217" s="16"/>
      <c r="BS217" s="3"/>
      <c r="CW217" s="16"/>
      <c r="CX217" s="3"/>
    </row>
    <row r="218" spans="1:102" x14ac:dyDescent="0.25">
      <c r="B218" s="17"/>
      <c r="C218" s="26"/>
      <c r="D218" s="52"/>
      <c r="E218" s="30"/>
      <c r="F218" s="40"/>
      <c r="G218" s="25"/>
      <c r="AM218" s="16"/>
      <c r="AN218" s="3"/>
      <c r="BR218" s="16"/>
      <c r="BS218" s="3"/>
      <c r="CW218" s="16"/>
      <c r="CX218" s="3"/>
    </row>
    <row r="219" spans="1:102" x14ac:dyDescent="0.25">
      <c r="B219" s="17"/>
      <c r="C219" s="26"/>
      <c r="D219" s="52"/>
      <c r="E219" s="30"/>
      <c r="F219" s="40"/>
      <c r="G219" s="25"/>
      <c r="AM219" s="16"/>
      <c r="AN219" s="3"/>
      <c r="BR219" s="16"/>
      <c r="BS219" s="3"/>
      <c r="CW219" s="16"/>
      <c r="CX219" s="3"/>
    </row>
    <row r="220" spans="1:102" x14ac:dyDescent="0.25">
      <c r="B220" s="17"/>
      <c r="C220" s="26"/>
      <c r="D220" s="52"/>
      <c r="E220" s="30"/>
      <c r="F220" s="40"/>
      <c r="G220" s="25"/>
      <c r="AM220" s="16"/>
      <c r="AN220" s="3"/>
      <c r="BR220" s="16"/>
      <c r="BS220" s="3"/>
      <c r="CW220" s="16"/>
      <c r="CX220" s="3"/>
    </row>
    <row r="221" spans="1:102" x14ac:dyDescent="0.25">
      <c r="B221" s="17"/>
      <c r="C221" s="26"/>
      <c r="D221" s="52"/>
      <c r="E221" s="30"/>
      <c r="F221" s="40"/>
      <c r="G221" s="25"/>
      <c r="AM221" s="16"/>
      <c r="AN221" s="3"/>
      <c r="BR221" s="16"/>
      <c r="BS221" s="3"/>
      <c r="CW221" s="16"/>
      <c r="CX221" s="3"/>
    </row>
    <row r="222" spans="1:102" x14ac:dyDescent="0.25">
      <c r="B222" s="17"/>
      <c r="C222" s="17"/>
      <c r="D222" s="52"/>
      <c r="E222" s="31"/>
      <c r="F222" s="40"/>
      <c r="G222" s="25"/>
      <c r="AM222" s="16"/>
      <c r="AN222" s="3"/>
      <c r="BR222" s="16"/>
      <c r="BS222" s="3"/>
      <c r="CW222" s="16"/>
      <c r="CX222" s="3"/>
    </row>
    <row r="223" spans="1:102" x14ac:dyDescent="0.25">
      <c r="B223" s="15"/>
      <c r="C223" s="15"/>
      <c r="D223" s="45"/>
      <c r="E223" s="15"/>
      <c r="F223" s="45"/>
      <c r="G223" s="45"/>
      <c r="H223" s="15"/>
      <c r="AM223" s="16"/>
      <c r="AN223" s="3"/>
      <c r="BR223" s="16"/>
      <c r="BS223" s="3"/>
      <c r="CW223" s="16"/>
      <c r="CX223" s="3"/>
    </row>
    <row r="224" spans="1:102" x14ac:dyDescent="0.25">
      <c r="B224" s="17"/>
      <c r="C224" s="17"/>
      <c r="E224" s="31"/>
      <c r="G224" s="25"/>
      <c r="AM224" s="16"/>
      <c r="AN224" s="3"/>
      <c r="BR224" s="16"/>
      <c r="BS224" s="3"/>
      <c r="CW224" s="16"/>
      <c r="CX224" s="3"/>
    </row>
    <row r="225" spans="2:102" x14ac:dyDescent="0.25">
      <c r="B225" s="17"/>
      <c r="C225" s="17"/>
      <c r="E225" s="31"/>
      <c r="G225" s="18"/>
      <c r="AM225" s="16"/>
      <c r="AN225" s="3"/>
      <c r="BR225" s="16"/>
      <c r="BS225" s="3"/>
      <c r="CW225" s="16"/>
      <c r="CX225" s="3"/>
    </row>
    <row r="226" spans="2:102" ht="21" x14ac:dyDescent="0.25">
      <c r="B226" s="76"/>
      <c r="C226" s="77"/>
      <c r="D226" s="78"/>
      <c r="E226" s="83"/>
      <c r="F226" s="78"/>
      <c r="G226" s="83"/>
      <c r="H226" s="80"/>
      <c r="AM226" s="16"/>
      <c r="AN226" s="3"/>
      <c r="BR226" s="16"/>
      <c r="BS226" s="3"/>
      <c r="CW226" s="16"/>
      <c r="CX226" s="3"/>
    </row>
    <row r="227" spans="2:102" x14ac:dyDescent="0.25">
      <c r="B227" s="15"/>
      <c r="C227" s="15"/>
      <c r="D227" s="45"/>
      <c r="E227" s="15"/>
      <c r="F227" s="45"/>
      <c r="G227" s="45"/>
      <c r="H227" s="15"/>
      <c r="AM227" s="16"/>
      <c r="AN227" s="3"/>
      <c r="BR227" s="16"/>
      <c r="BS227" s="3"/>
      <c r="CW227" s="16"/>
      <c r="CX227" s="3"/>
    </row>
    <row r="228" spans="2:102" x14ac:dyDescent="0.25">
      <c r="B228" s="17"/>
      <c r="C228" s="26"/>
      <c r="D228" s="57"/>
      <c r="E228" s="29"/>
      <c r="F228" s="57"/>
      <c r="G228" s="29"/>
      <c r="AM228" s="16"/>
      <c r="AN228" s="3"/>
      <c r="BR228" s="16"/>
      <c r="BS228" s="3"/>
      <c r="CW228" s="16"/>
      <c r="CX228" s="3"/>
    </row>
    <row r="229" spans="2:102" x14ac:dyDescent="0.25">
      <c r="B229" s="17"/>
      <c r="C229" s="26"/>
      <c r="D229" s="57"/>
      <c r="E229" s="29"/>
      <c r="F229" s="57"/>
      <c r="G229" s="29"/>
      <c r="AM229" s="16"/>
      <c r="AN229" s="3"/>
      <c r="BR229" s="16"/>
      <c r="BS229" s="3"/>
      <c r="CW229" s="16"/>
      <c r="CX229" s="3"/>
    </row>
    <row r="230" spans="2:102" x14ac:dyDescent="0.25">
      <c r="B230" s="17"/>
      <c r="C230" s="26"/>
      <c r="D230" s="57"/>
      <c r="E230" s="29"/>
      <c r="F230" s="57"/>
      <c r="G230" s="29"/>
      <c r="AM230" s="16"/>
      <c r="AN230" s="3"/>
      <c r="BR230" s="16"/>
      <c r="BS230" s="3"/>
      <c r="CW230" s="16"/>
      <c r="CX230" s="3"/>
    </row>
    <row r="231" spans="2:102" x14ac:dyDescent="0.25">
      <c r="G231" s="29"/>
      <c r="AM231" s="16"/>
      <c r="AN231" s="3"/>
      <c r="BR231" s="16"/>
      <c r="BS231" s="3"/>
      <c r="CW231" s="16"/>
      <c r="CX231" s="3"/>
    </row>
    <row r="232" spans="2:102" x14ac:dyDescent="0.25">
      <c r="G232" s="29" t="str" cm="1">
        <f t="array" aca="1" ref="G232" ca="1">_xlfn.IFS(D232 = "",  "", D232="?", "", TODAY() &lt; D232, "A venir", TODAY() &lt; F232, "En cours", F232 &gt;= TODAY(), "Terminé", F232 &lt; TODAY(), "Terminé")</f>
        <v/>
      </c>
      <c r="AM232" s="16"/>
      <c r="AN232" s="3"/>
      <c r="BR232" s="16"/>
      <c r="BS232" s="3"/>
      <c r="CW232" s="16"/>
      <c r="CX232" s="3"/>
    </row>
    <row r="233" spans="2:102" x14ac:dyDescent="0.25">
      <c r="G233" s="29" t="str" cm="1">
        <f t="array" aca="1" ref="G233" ca="1">_xlfn.IFS(D233 = "",  "", D233="?", "", TODAY() &lt; D233, "A venir", TODAY() &lt; F233, "En cours", F233 &gt;= TODAY(), "Terminé", F233 &lt; TODAY(), "Terminé")</f>
        <v/>
      </c>
      <c r="AM233" s="16"/>
      <c r="AN233" s="3"/>
      <c r="BR233" s="16"/>
      <c r="BS233" s="3"/>
      <c r="CW233" s="16"/>
      <c r="CX233" s="3"/>
    </row>
    <row r="234" spans="2:102" x14ac:dyDescent="0.25">
      <c r="G234" s="29" t="str" cm="1">
        <f t="array" aca="1" ref="G234" ca="1">_xlfn.IFS(D234 = "",  "", D234="?", "", TODAY() &lt; D234, "A venir", TODAY() &lt; F234, "En cours", F234 &gt;= TODAY(), "Terminé", F234 &lt; TODAY(), "Terminé")</f>
        <v/>
      </c>
      <c r="AM234" s="16"/>
      <c r="AN234" s="3"/>
      <c r="BR234" s="16"/>
      <c r="BS234" s="3"/>
      <c r="CW234" s="16"/>
      <c r="CX234" s="3"/>
    </row>
    <row r="235" spans="2:102" x14ac:dyDescent="0.25">
      <c r="G235" s="29" t="str" cm="1">
        <f t="array" aca="1" ref="G235" ca="1">_xlfn.IFS(D235 = "",  "", D235="?", "", TODAY() &lt; D235, "A venir", TODAY() &lt; F235, "En cours", F235 &gt;= TODAY(), "Terminé", F235 &lt; TODAY(), "Terminé")</f>
        <v/>
      </c>
      <c r="AM235" s="16"/>
      <c r="AN235" s="3"/>
      <c r="BR235" s="16"/>
      <c r="BS235" s="3"/>
      <c r="CW235" s="16"/>
      <c r="CX235" s="3"/>
    </row>
    <row r="236" spans="2:102" x14ac:dyDescent="0.25">
      <c r="G236" s="29" t="str" cm="1">
        <f t="array" aca="1" ref="G236" ca="1">_xlfn.IFS(D236 = "",  "", D236="?", "", TODAY() &lt; D236, "A venir", TODAY() &lt; F236, "En cours", F236 &gt;= TODAY(), "Terminé", F236 &lt; TODAY(), "Terminé")</f>
        <v/>
      </c>
      <c r="AM236" s="16"/>
      <c r="AN236" s="3"/>
      <c r="BR236" s="16"/>
      <c r="BS236" s="3"/>
      <c r="CW236" s="16"/>
      <c r="CX236" s="3"/>
    </row>
    <row r="237" spans="2:102" x14ac:dyDescent="0.25">
      <c r="G237" s="29" t="str" cm="1">
        <f t="array" aca="1" ref="G237" ca="1">_xlfn.IFS(D237 = "",  "", D237="?", "", TODAY() &lt; D237, "A venir", TODAY() &lt; F237, "En cours", F237 &gt;= TODAY(), "Terminé", F237 &lt; TODAY(), "Terminé")</f>
        <v/>
      </c>
      <c r="AM237" s="16"/>
      <c r="AN237" s="3"/>
      <c r="BR237" s="16"/>
      <c r="BS237" s="3"/>
      <c r="CW237" s="16"/>
      <c r="CX237" s="3"/>
    </row>
    <row r="238" spans="2:102" x14ac:dyDescent="0.25">
      <c r="G238" s="29" t="str" cm="1">
        <f t="array" aca="1" ref="G238" ca="1">_xlfn.IFS(D238 = "",  "", D238="?", "", TODAY() &lt; D238, "A venir", TODAY() &lt; F238, "En cours", F238 &gt;= TODAY(), "Terminé", F238 &lt; TODAY(), "Terminé")</f>
        <v/>
      </c>
      <c r="AM238" s="16"/>
      <c r="AN238" s="3"/>
      <c r="BR238" s="16"/>
      <c r="BS238" s="3"/>
      <c r="CW238" s="16"/>
      <c r="CX238" s="3"/>
    </row>
    <row r="239" spans="2:102" x14ac:dyDescent="0.25">
      <c r="G239" s="29" t="str" cm="1">
        <f t="array" aca="1" ref="G239" ca="1">_xlfn.IFS(D239 = "",  "", D239="?", "", TODAY() &lt; D239, "A venir", TODAY() &lt; F239, "En cours", F239 &gt;= TODAY(), "Terminé", F239 &lt; TODAY(), "Terminé")</f>
        <v/>
      </c>
      <c r="AM239" s="16"/>
      <c r="AN239" s="3"/>
      <c r="BR239" s="16"/>
      <c r="BS239" s="3"/>
      <c r="CW239" s="16"/>
      <c r="CX239" s="3"/>
    </row>
    <row r="240" spans="2:102" x14ac:dyDescent="0.25">
      <c r="G240" s="29" t="str" cm="1">
        <f t="array" aca="1" ref="G240" ca="1">_xlfn.IFS(D240 = "",  "", D240="?", "", TODAY() &lt; D240, "A venir", TODAY() &lt; F240, "En cours", F240 &gt;= TODAY(), "Terminé", F240 &lt; TODAY(), "Terminé")</f>
        <v/>
      </c>
      <c r="AM240" s="16"/>
      <c r="AN240" s="3"/>
      <c r="BR240" s="16"/>
      <c r="BS240" s="3"/>
      <c r="CW240" s="16"/>
      <c r="CX240" s="3"/>
    </row>
    <row r="241" spans="7:102" x14ac:dyDescent="0.25">
      <c r="G241" s="29" t="str" cm="1">
        <f t="array" aca="1" ref="G241" ca="1">_xlfn.IFS(D241 = "",  "", D241="?", "", TODAY() &lt; D241, "A venir", TODAY() &lt; F241, "En cours", F241 &gt;= TODAY(), "Terminé", F241 &lt; TODAY(), "Terminé")</f>
        <v/>
      </c>
      <c r="AM241" s="16"/>
      <c r="AN241" s="3"/>
      <c r="BR241" s="16"/>
      <c r="BS241" s="3"/>
      <c r="CW241" s="16"/>
      <c r="CX241" s="3"/>
    </row>
    <row r="242" spans="7:102" x14ac:dyDescent="0.25">
      <c r="G242" s="29" t="str" cm="1">
        <f t="array" aca="1" ref="G242" ca="1">_xlfn.IFS(D242 = "",  "", D242="?", "", TODAY() &lt; D242, "A venir", TODAY() &lt; F242, "En cours", F242 &gt;= TODAY(), "Terminé", F242 &lt; TODAY(), "Terminé")</f>
        <v/>
      </c>
      <c r="AM242" s="16"/>
      <c r="AN242" s="3"/>
      <c r="BR242" s="16"/>
      <c r="BS242" s="3"/>
      <c r="CW242" s="16"/>
      <c r="CX242" s="3"/>
    </row>
    <row r="243" spans="7:102" x14ac:dyDescent="0.25">
      <c r="G243" s="29" t="str" cm="1">
        <f t="array" aca="1" ref="G243" ca="1">_xlfn.IFS(D243 = "",  "", D243="?", "", TODAY() &lt; D243, "A venir", TODAY() &lt; F243, "En cours", F243 &gt;= TODAY(), "Terminé", F243 &lt; TODAY(), "Terminé")</f>
        <v/>
      </c>
      <c r="AM243" s="16"/>
      <c r="AN243" s="3"/>
      <c r="BR243" s="16"/>
      <c r="BS243" s="3"/>
      <c r="CW243" s="16"/>
      <c r="CX243" s="3"/>
    </row>
    <row r="244" spans="7:102" x14ac:dyDescent="0.25">
      <c r="G244" s="29" t="str" cm="1">
        <f t="array" aca="1" ref="G244" ca="1">_xlfn.IFS(D244 = "",  "", D244="?", "", TODAY() &lt; D244, "A venir", TODAY() &lt; F244, "En cours", F244 &gt;= TODAY(), "Terminé", F244 &lt; TODAY(), "Terminé")</f>
        <v/>
      </c>
      <c r="AM244" s="16"/>
      <c r="AN244" s="3"/>
      <c r="BR244" s="16"/>
      <c r="BS244" s="3"/>
      <c r="CW244" s="16"/>
      <c r="CX244" s="3"/>
    </row>
    <row r="245" spans="7:102" x14ac:dyDescent="0.25">
      <c r="G245" s="29" t="str" cm="1">
        <f t="array" aca="1" ref="G245" ca="1">_xlfn.IFS(D245 = "",  "", D245="?", "", TODAY() &lt; D245, "A venir", TODAY() &lt; F245, "En cours", F245 &gt;= TODAY(), "Terminé", F245 &lt; TODAY(), "Terminé")</f>
        <v/>
      </c>
      <c r="AM245" s="16"/>
      <c r="AN245" s="3"/>
      <c r="BR245" s="16"/>
      <c r="BS245" s="3"/>
      <c r="CW245" s="16"/>
      <c r="CX245" s="3"/>
    </row>
    <row r="246" spans="7:102" x14ac:dyDescent="0.25">
      <c r="G246" s="29" t="str" cm="1">
        <f t="array" aca="1" ref="G246" ca="1">_xlfn.IFS(D246 = "",  "", D246="?", "", TODAY() &lt; D246, "A venir", TODAY() &lt; F246, "En cours", F246 &gt;= TODAY(), "Terminé", F246 &lt; TODAY(), "Terminé")</f>
        <v/>
      </c>
      <c r="AM246" s="16"/>
      <c r="AN246" s="3"/>
      <c r="BR246" s="16"/>
      <c r="BS246" s="3"/>
      <c r="CW246" s="16"/>
      <c r="CX246" s="3"/>
    </row>
    <row r="247" spans="7:102" x14ac:dyDescent="0.25">
      <c r="G247" s="29" t="str" cm="1">
        <f t="array" aca="1" ref="G247" ca="1">_xlfn.IFS(D247 = "",  "", D247="?", "", TODAY() &lt; D247, "A venir", TODAY() &lt; F247, "En cours", F247 &gt;= TODAY(), "Terminé", F247 &lt; TODAY(), "Terminé")</f>
        <v/>
      </c>
      <c r="AM247" s="16"/>
      <c r="AN247" s="3"/>
      <c r="BR247" s="16"/>
      <c r="BS247" s="3"/>
      <c r="CW247" s="16"/>
      <c r="CX247" s="3"/>
    </row>
    <row r="248" spans="7:102" x14ac:dyDescent="0.25">
      <c r="G248" s="29" t="str" cm="1">
        <f t="array" aca="1" ref="G248" ca="1">_xlfn.IFS(D248 = "",  "", D248="?", "", TODAY() &lt; D248, "A venir", TODAY() &lt; F248, "En cours", F248 &gt;= TODAY(), "Terminé", F248 &lt; TODAY(), "Terminé")</f>
        <v/>
      </c>
      <c r="AM248" s="16"/>
      <c r="AN248" s="3"/>
      <c r="BR248" s="16"/>
      <c r="BS248" s="3"/>
      <c r="CW248" s="16"/>
      <c r="CX248" s="3"/>
    </row>
    <row r="249" spans="7:102" x14ac:dyDescent="0.25">
      <c r="G249" s="29" t="str" cm="1">
        <f t="array" aca="1" ref="G249" ca="1">_xlfn.IFS(D249 = "",  "", D249="?", "", TODAY() &lt; D249, "A venir", TODAY() &lt; F249, "En cours", F249 &gt;= TODAY(), "Terminé", F249 &lt; TODAY(), "Terminé")</f>
        <v/>
      </c>
      <c r="AM249" s="16"/>
      <c r="AN249" s="3"/>
      <c r="BR249" s="16"/>
      <c r="BS249" s="3"/>
      <c r="CW249" s="16"/>
      <c r="CX249" s="3"/>
    </row>
    <row r="250" spans="7:102" x14ac:dyDescent="0.25">
      <c r="G250" s="29" t="str" cm="1">
        <f t="array" aca="1" ref="G250" ca="1">_xlfn.IFS(D250 = "",  "", D250="?", "", TODAY() &lt; D250, "A venir", TODAY() &lt; F250, "En cours", F250 &gt;= TODAY(), "Terminé", F250 &lt; TODAY(), "Terminé")</f>
        <v/>
      </c>
      <c r="AM250" s="16"/>
      <c r="AN250" s="3"/>
      <c r="BR250" s="16"/>
      <c r="BS250" s="3"/>
      <c r="CW250" s="16"/>
      <c r="CX250" s="3"/>
    </row>
    <row r="251" spans="7:102" x14ac:dyDescent="0.25">
      <c r="G251" s="29" t="str" cm="1">
        <f t="array" aca="1" ref="G251" ca="1">_xlfn.IFS(D251 = "",  "", D251="?", "", TODAY() &lt; D251, "A venir", TODAY() &lt; F251, "En cours", F251 &gt;= TODAY(), "Terminé", F251 &lt; TODAY(), "Terminé")</f>
        <v/>
      </c>
      <c r="AM251" s="16"/>
      <c r="AN251" s="3"/>
      <c r="BR251" s="16"/>
      <c r="BS251" s="3"/>
      <c r="CW251" s="16"/>
      <c r="CX251" s="3"/>
    </row>
    <row r="252" spans="7:102" x14ac:dyDescent="0.25">
      <c r="G252" s="29" t="str" cm="1">
        <f t="array" aca="1" ref="G252" ca="1">_xlfn.IFS(D252 = "",  "", D252="?", "", TODAY() &lt; D252, "A venir", TODAY() &lt; F252, "En cours", F252 &gt;= TODAY(), "Terminé", F252 &lt; TODAY(), "Terminé")</f>
        <v/>
      </c>
      <c r="AM252" s="16"/>
      <c r="AN252" s="3"/>
      <c r="BR252" s="16"/>
      <c r="BS252" s="3"/>
      <c r="CW252" s="16"/>
      <c r="CX252" s="3"/>
    </row>
    <row r="253" spans="7:102" x14ac:dyDescent="0.25">
      <c r="G253" s="29" t="str" cm="1">
        <f t="array" aca="1" ref="G253" ca="1">_xlfn.IFS(D253 = "",  "", D253="?", "", TODAY() &lt; D253, "A venir", TODAY() &lt; F253, "En cours", F253 &gt;= TODAY(), "Terminé", F253 &lt; TODAY(), "Terminé")</f>
        <v/>
      </c>
      <c r="AM253" s="16"/>
      <c r="AN253" s="3"/>
      <c r="BR253" s="16"/>
      <c r="BS253" s="3"/>
      <c r="CW253" s="16"/>
      <c r="CX253" s="3"/>
    </row>
    <row r="254" spans="7:102" x14ac:dyDescent="0.25">
      <c r="G254" s="29" t="str" cm="1">
        <f t="array" aca="1" ref="G254" ca="1">_xlfn.IFS(D254 = "",  "", D254="?", "", TODAY() &lt; D254, "A venir", TODAY() &lt; F254, "En cours", F254 &gt;= TODAY(), "Terminé", F254 &lt; TODAY(), "Terminé")</f>
        <v/>
      </c>
      <c r="AM254" s="16"/>
      <c r="AN254" s="3"/>
      <c r="BR254" s="16"/>
      <c r="BS254" s="3"/>
      <c r="CW254" s="16"/>
      <c r="CX254" s="3"/>
    </row>
    <row r="255" spans="7:102" x14ac:dyDescent="0.25">
      <c r="G255" s="29" t="str" cm="1">
        <f t="array" aca="1" ref="G255" ca="1">_xlfn.IFS(D255 = "",  "", D255="?", "", TODAY() &lt; D255, "A venir", TODAY() &lt; F255, "En cours", F255 &gt;= TODAY(), "Terminé", F255 &lt; TODAY(), "Terminé")</f>
        <v/>
      </c>
      <c r="AM255" s="16"/>
      <c r="AN255" s="3"/>
      <c r="BR255" s="16"/>
      <c r="BS255" s="3"/>
      <c r="CW255" s="16"/>
      <c r="CX255" s="3"/>
    </row>
    <row r="256" spans="7:102" x14ac:dyDescent="0.25">
      <c r="G256" s="29" t="str" cm="1">
        <f t="array" aca="1" ref="G256" ca="1">_xlfn.IFS(D256 = "",  "", D256="?", "", TODAY() &lt; D256, "A venir", TODAY() &lt; F256, "En cours", F256 &gt;= TODAY(), "Terminé", F256 &lt; TODAY(), "Terminé")</f>
        <v/>
      </c>
      <c r="AM256" s="16"/>
      <c r="AN256" s="3"/>
      <c r="BR256" s="16"/>
      <c r="BS256" s="3"/>
      <c r="CW256" s="16"/>
      <c r="CX256" s="3"/>
    </row>
    <row r="257" spans="7:102" x14ac:dyDescent="0.25">
      <c r="G257" s="29" t="str" cm="1">
        <f t="array" aca="1" ref="G257" ca="1">_xlfn.IFS(D257 = "",  "", D257="?", "", TODAY() &lt; D257, "A venir", TODAY() &lt; F257, "En cours", F257 &gt;= TODAY(), "Terminé", F257 &lt; TODAY(), "Terminé")</f>
        <v/>
      </c>
      <c r="AM257" s="16"/>
      <c r="AN257" s="3"/>
      <c r="BR257" s="16"/>
      <c r="BS257" s="3"/>
      <c r="CW257" s="16"/>
      <c r="CX257" s="3"/>
    </row>
    <row r="258" spans="7:102" x14ac:dyDescent="0.25">
      <c r="G258" s="29" t="str" cm="1">
        <f t="array" aca="1" ref="G258" ca="1">_xlfn.IFS(D258 = "",  "", D258="?", "", TODAY() &lt; D258, "A venir", TODAY() &lt; F258, "En cours", F258 &gt;= TODAY(), "Terminé", F258 &lt; TODAY(), "Terminé")</f>
        <v/>
      </c>
      <c r="AM258" s="16"/>
      <c r="AN258" s="3"/>
      <c r="BR258" s="16"/>
      <c r="BS258" s="3"/>
      <c r="CW258" s="16"/>
      <c r="CX258" s="3"/>
    </row>
    <row r="259" spans="7:102" x14ac:dyDescent="0.25">
      <c r="G259" s="29" t="str" cm="1">
        <f t="array" aca="1" ref="G259" ca="1">_xlfn.IFS(D259 = "",  "", D259="?", "", TODAY() &lt; D259, "A venir", TODAY() &lt; F259, "En cours", F259 &gt;= TODAY(), "Terminé", F259 &lt; TODAY(), "Terminé")</f>
        <v/>
      </c>
      <c r="AM259" s="16"/>
      <c r="AN259" s="3"/>
      <c r="BR259" s="16"/>
      <c r="BS259" s="3"/>
      <c r="CW259" s="16"/>
      <c r="CX259" s="3"/>
    </row>
    <row r="260" spans="7:102" x14ac:dyDescent="0.25">
      <c r="G260" s="29" t="str" cm="1">
        <f t="array" aca="1" ref="G260" ca="1">_xlfn.IFS(D260 = "",  "", D260="?", "", TODAY() &lt; D260, "A venir", TODAY() &lt; F260, "En cours", F260 &gt;= TODAY(), "Terminé", F260 &lt; TODAY(), "Terminé")</f>
        <v/>
      </c>
      <c r="AM260" s="16"/>
      <c r="AN260" s="3"/>
      <c r="BR260" s="16"/>
      <c r="BS260" s="3"/>
      <c r="CW260" s="16"/>
      <c r="CX260" s="3"/>
    </row>
    <row r="261" spans="7:102" x14ac:dyDescent="0.25">
      <c r="G261" s="29" t="str" cm="1">
        <f t="array" aca="1" ref="G261" ca="1">_xlfn.IFS(D261 = "",  "", D261="?", "", TODAY() &lt; D261, "A venir", TODAY() &lt; F261, "En cours", F261 &gt;= TODAY(), "Terminé", F261 &lt; TODAY(), "Terminé")</f>
        <v/>
      </c>
      <c r="AM261" s="16"/>
      <c r="AN261" s="3"/>
      <c r="BR261" s="16"/>
      <c r="BS261" s="3"/>
      <c r="CW261" s="16"/>
      <c r="CX261" s="3"/>
    </row>
    <row r="262" spans="7:102" x14ac:dyDescent="0.25">
      <c r="G262" s="29" t="str" cm="1">
        <f t="array" aca="1" ref="G262" ca="1">_xlfn.IFS(D262 = "",  "", D262="?", "", TODAY() &lt; D262, "A venir", TODAY() &lt; F262, "En cours", F262 &gt;= TODAY(), "Terminé", F262 &lt; TODAY(), "Terminé")</f>
        <v/>
      </c>
      <c r="AM262" s="16"/>
      <c r="AN262" s="3"/>
      <c r="BR262" s="16"/>
      <c r="BS262" s="3"/>
      <c r="CW262" s="16"/>
      <c r="CX262" s="3"/>
    </row>
    <row r="263" spans="7:102" x14ac:dyDescent="0.25">
      <c r="G263" s="29" t="str" cm="1">
        <f t="array" aca="1" ref="G263" ca="1">_xlfn.IFS(D263 = "",  "", D263="?", "", TODAY() &lt; D263, "A venir", TODAY() &lt; F263, "En cours", F263 &gt;= TODAY(), "Terminé", F263 &lt; TODAY(), "Terminé")</f>
        <v/>
      </c>
      <c r="AM263" s="16"/>
      <c r="AN263" s="3"/>
      <c r="BR263" s="16"/>
      <c r="BS263" s="3"/>
      <c r="CW263" s="16"/>
      <c r="CX263" s="3"/>
    </row>
    <row r="264" spans="7:102" x14ac:dyDescent="0.25">
      <c r="G264" s="29" t="str" cm="1">
        <f t="array" aca="1" ref="G264" ca="1">_xlfn.IFS(D264 = "",  "", D264="?", "", TODAY() &lt; D264, "A venir", TODAY() &lt; F264, "En cours", F264 &gt;= TODAY(), "Terminé", F264 &lt; TODAY(), "Terminé")</f>
        <v/>
      </c>
      <c r="AM264" s="16"/>
      <c r="AN264" s="3"/>
      <c r="BR264" s="16"/>
      <c r="BS264" s="3"/>
      <c r="CW264" s="16"/>
      <c r="CX264" s="3"/>
    </row>
    <row r="265" spans="7:102" x14ac:dyDescent="0.25">
      <c r="G265" s="29" t="str" cm="1">
        <f t="array" aca="1" ref="G265" ca="1">_xlfn.IFS(D265 = "",  "", D265="?", "", TODAY() &lt; D265, "A venir", TODAY() &lt; F265, "En cours", F265 &gt;= TODAY(), "Terminé", F265 &lt; TODAY(), "Terminé")</f>
        <v/>
      </c>
      <c r="AM265" s="16"/>
      <c r="AN265" s="3"/>
      <c r="BR265" s="16"/>
      <c r="BS265" s="3"/>
      <c r="CW265" s="16"/>
      <c r="CX265" s="3"/>
    </row>
    <row r="266" spans="7:102" x14ac:dyDescent="0.25">
      <c r="G266" s="29" t="str" cm="1">
        <f t="array" aca="1" ref="G266" ca="1">_xlfn.IFS(D266 = "",  "", D266="?", "", TODAY() &lt; D266, "A venir", TODAY() &lt; F266, "En cours", F266 &gt;= TODAY(), "Terminé", F266 &lt; TODAY(), "Terminé")</f>
        <v/>
      </c>
      <c r="AM266" s="16"/>
      <c r="AN266" s="3"/>
      <c r="BR266" s="16"/>
      <c r="BS266" s="3"/>
      <c r="CW266" s="16"/>
      <c r="CX266" s="3"/>
    </row>
    <row r="267" spans="7:102" x14ac:dyDescent="0.25">
      <c r="G267" s="29" t="str" cm="1">
        <f t="array" aca="1" ref="G267" ca="1">_xlfn.IFS(D267 = "",  "", D267="?", "", TODAY() &lt; D267, "A venir", TODAY() &lt; F267, "En cours", F267 &gt;= TODAY(), "Terminé", F267 &lt; TODAY(), "Terminé")</f>
        <v/>
      </c>
      <c r="AM267" s="16"/>
      <c r="AN267" s="3"/>
      <c r="BR267" s="16"/>
      <c r="BS267" s="3"/>
      <c r="CW267" s="16"/>
      <c r="CX267" s="3"/>
    </row>
    <row r="268" spans="7:102" x14ac:dyDescent="0.25">
      <c r="G268" s="29" t="str" cm="1">
        <f t="array" aca="1" ref="G268" ca="1">_xlfn.IFS(D268 = "",  "", D268="?", "", TODAY() &lt; D268, "A venir", TODAY() &lt; F268, "En cours", F268 &gt;= TODAY(), "Terminé", F268 &lt; TODAY(), "Terminé")</f>
        <v/>
      </c>
      <c r="AM268" s="16"/>
      <c r="AN268" s="3"/>
      <c r="BR268" s="16"/>
      <c r="BS268" s="3"/>
      <c r="CW268" s="16"/>
      <c r="CX268" s="3"/>
    </row>
    <row r="269" spans="7:102" x14ac:dyDescent="0.25">
      <c r="G269" s="29" t="str" cm="1">
        <f t="array" aca="1" ref="G269" ca="1">_xlfn.IFS(D269 = "",  "", D269="?", "", TODAY() &lt; D269, "A venir", TODAY() &lt; F269, "En cours", F269 &gt;= TODAY(), "Terminé", F269 &lt; TODAY(), "Terminé")</f>
        <v/>
      </c>
      <c r="AM269" s="16"/>
      <c r="AN269" s="3"/>
      <c r="BR269" s="16"/>
      <c r="BS269" s="3"/>
      <c r="CW269" s="16"/>
      <c r="CX269" s="3"/>
    </row>
    <row r="270" spans="7:102" x14ac:dyDescent="0.25">
      <c r="G270" s="29" t="str" cm="1">
        <f t="array" aca="1" ref="G270" ca="1">_xlfn.IFS(D270 = "",  "", D270="?", "", TODAY() &lt; D270, "A venir", TODAY() &lt; F270, "En cours", F270 &gt;= TODAY(), "Terminé", F270 &lt; TODAY(), "Terminé")</f>
        <v/>
      </c>
      <c r="AM270" s="16"/>
      <c r="AN270" s="3"/>
      <c r="BR270" s="16"/>
      <c r="BS270" s="3"/>
      <c r="CW270" s="16"/>
      <c r="CX270" s="3"/>
    </row>
    <row r="271" spans="7:102" x14ac:dyDescent="0.25">
      <c r="G271" s="29" t="str" cm="1">
        <f t="array" aca="1" ref="G271" ca="1">_xlfn.IFS(D271 = "",  "", D271="?", "", TODAY() &lt; D271, "A venir", TODAY() &lt; F271, "En cours", F271 &gt;= TODAY(), "Terminé", F271 &lt; TODAY(), "Terminé")</f>
        <v/>
      </c>
      <c r="AM271" s="16"/>
      <c r="AN271" s="3"/>
      <c r="BR271" s="16"/>
      <c r="BS271" s="3"/>
      <c r="CW271" s="16"/>
      <c r="CX271" s="3"/>
    </row>
    <row r="272" spans="7:102" x14ac:dyDescent="0.25">
      <c r="G272" s="29" t="str" cm="1">
        <f t="array" aca="1" ref="G272" ca="1">_xlfn.IFS(D272 = "",  "", D272="?", "", TODAY() &lt; D272, "A venir", TODAY() &lt; F272, "En cours", F272 &gt;= TODAY(), "Terminé", F272 &lt; TODAY(), "Terminé")</f>
        <v/>
      </c>
      <c r="AM272" s="16"/>
      <c r="AN272" s="3"/>
      <c r="BR272" s="16"/>
      <c r="BS272" s="3"/>
      <c r="CW272" s="16"/>
      <c r="CX272" s="3"/>
    </row>
    <row r="273" spans="7:102" x14ac:dyDescent="0.25">
      <c r="G273" s="29" t="str" cm="1">
        <f t="array" aca="1" ref="G273" ca="1">_xlfn.IFS(D273 = "",  "", D273="?", "", TODAY() &lt; D273, "A venir", TODAY() &lt; F273, "En cours", F273 &gt;= TODAY(), "Terminé", F273 &lt; TODAY(), "Terminé")</f>
        <v/>
      </c>
      <c r="AM273" s="16"/>
      <c r="AN273" s="3"/>
      <c r="BR273" s="16"/>
      <c r="BS273" s="3"/>
      <c r="CW273" s="16"/>
      <c r="CX273" s="3"/>
    </row>
    <row r="274" spans="7:102" x14ac:dyDescent="0.25">
      <c r="G274" s="29" t="str" cm="1">
        <f t="array" aca="1" ref="G274" ca="1">_xlfn.IFS(D274 = "",  "", D274="?", "", TODAY() &lt; D274, "A venir", TODAY() &lt; F274, "En cours", F274 &gt;= TODAY(), "Terminé", F274 &lt; TODAY(), "Terminé")</f>
        <v/>
      </c>
      <c r="AM274" s="16"/>
      <c r="AN274" s="3"/>
      <c r="BR274" s="16"/>
      <c r="BS274" s="3"/>
      <c r="CW274" s="16"/>
      <c r="CX274" s="3"/>
    </row>
    <row r="275" spans="7:102" x14ac:dyDescent="0.25">
      <c r="G275" s="29" t="str" cm="1">
        <f t="array" aca="1" ref="G275" ca="1">_xlfn.IFS(D275 = "",  "", D275="?", "", TODAY() &lt; D275, "A venir", TODAY() &lt; F275, "En cours", F275 &gt;= TODAY(), "Terminé", F275 &lt; TODAY(), "Terminé")</f>
        <v/>
      </c>
      <c r="AM275" s="16"/>
      <c r="AN275" s="3"/>
      <c r="BR275" s="16"/>
      <c r="BS275" s="3"/>
      <c r="CW275" s="16"/>
      <c r="CX275" s="3"/>
    </row>
    <row r="276" spans="7:102" x14ac:dyDescent="0.25">
      <c r="G276" s="29" t="str" cm="1">
        <f t="array" aca="1" ref="G276" ca="1">_xlfn.IFS(D276 = "",  "", D276="?", "", TODAY() &lt; D276, "A venir", TODAY() &lt; F276, "En cours", F276 &gt;= TODAY(), "Terminé", F276 &lt; TODAY(), "Terminé")</f>
        <v/>
      </c>
      <c r="AM276" s="16"/>
      <c r="AN276" s="3"/>
      <c r="BR276" s="16"/>
      <c r="BS276" s="3"/>
      <c r="CW276" s="16"/>
      <c r="CX276" s="3"/>
    </row>
    <row r="277" spans="7:102" x14ac:dyDescent="0.25">
      <c r="G277" s="29" t="str" cm="1">
        <f t="array" aca="1" ref="G277" ca="1">_xlfn.IFS(D277 = "",  "", D277="?", "", TODAY() &lt; D277, "A venir", TODAY() &lt; F277, "En cours", F277 &gt;= TODAY(), "Terminé", F277 &lt; TODAY(), "Terminé")</f>
        <v/>
      </c>
      <c r="AM277" s="16"/>
      <c r="AN277" s="3"/>
      <c r="BR277" s="16"/>
      <c r="BS277" s="3"/>
      <c r="CW277" s="16"/>
      <c r="CX277" s="3"/>
    </row>
    <row r="278" spans="7:102" x14ac:dyDescent="0.25">
      <c r="G278" s="29" t="str" cm="1">
        <f t="array" aca="1" ref="G278" ca="1">_xlfn.IFS(D278 = "",  "", D278="?", "", TODAY() &lt; D278, "A venir", TODAY() &lt; F278, "En cours", F278 &gt;= TODAY(), "Terminé", F278 &lt; TODAY(), "Terminé")</f>
        <v/>
      </c>
      <c r="AM278" s="16"/>
      <c r="AN278" s="3"/>
      <c r="BR278" s="16"/>
      <c r="BS278" s="3"/>
      <c r="CW278" s="16"/>
      <c r="CX278" s="3"/>
    </row>
    <row r="279" spans="7:102" x14ac:dyDescent="0.25">
      <c r="G279" s="29" t="str" cm="1">
        <f t="array" aca="1" ref="G279" ca="1">_xlfn.IFS(D279 = "",  "", D279="?", "", TODAY() &lt; D279, "A venir", TODAY() &lt; F279, "En cours", F279 &gt;= TODAY(), "Terminé", F279 &lt; TODAY(), "Terminé")</f>
        <v/>
      </c>
      <c r="AM279" s="16"/>
      <c r="AN279" s="3"/>
      <c r="BR279" s="16"/>
      <c r="BS279" s="3"/>
      <c r="CW279" s="16"/>
      <c r="CX279" s="3"/>
    </row>
    <row r="280" spans="7:102" x14ac:dyDescent="0.25">
      <c r="G280" s="29" t="str" cm="1">
        <f t="array" aca="1" ref="G280" ca="1">_xlfn.IFS(D280 = "",  "", D280="?", "", TODAY() &lt; D280, "A venir", TODAY() &lt; F280, "En cours", F280 &gt;= TODAY(), "Terminé", F280 &lt; TODAY(), "Terminé")</f>
        <v/>
      </c>
      <c r="AM280" s="16"/>
      <c r="AN280" s="3"/>
      <c r="BR280" s="16"/>
      <c r="BS280" s="3"/>
      <c r="CW280" s="16"/>
      <c r="CX280" s="3"/>
    </row>
    <row r="281" spans="7:102" x14ac:dyDescent="0.25">
      <c r="G281" s="29" t="str" cm="1">
        <f t="array" aca="1" ref="G281" ca="1">_xlfn.IFS(D281 = "",  "", D281="?", "", TODAY() &lt; D281, "A venir", TODAY() &lt; F281, "En cours", F281 &gt;= TODAY(), "Terminé", F281 &lt; TODAY(), "Terminé")</f>
        <v/>
      </c>
      <c r="AM281" s="16"/>
      <c r="AN281" s="3"/>
      <c r="BR281" s="16"/>
      <c r="BS281" s="3"/>
      <c r="CW281" s="16"/>
      <c r="CX281" s="3"/>
    </row>
    <row r="282" spans="7:102" x14ac:dyDescent="0.25">
      <c r="G282" s="29" t="str" cm="1">
        <f t="array" aca="1" ref="G282" ca="1">_xlfn.IFS(D282 = "",  "", D282="?", "", TODAY() &lt; D282, "A venir", TODAY() &lt; F282, "En cours", F282 &gt;= TODAY(), "Terminé", F282 &lt; TODAY(), "Terminé")</f>
        <v/>
      </c>
      <c r="AM282" s="16"/>
      <c r="AN282" s="3"/>
      <c r="BR282" s="16"/>
      <c r="BS282" s="3"/>
      <c r="CW282" s="16"/>
      <c r="CX282" s="3"/>
    </row>
    <row r="283" spans="7:102" x14ac:dyDescent="0.25">
      <c r="G283" s="29" t="str" cm="1">
        <f t="array" aca="1" ref="G283" ca="1">_xlfn.IFS(D283 = "",  "", D283="?", "", TODAY() &lt; D283, "A venir", TODAY() &lt; F283, "En cours", F283 &gt;= TODAY(), "Terminé", F283 &lt; TODAY(), "Terminé")</f>
        <v/>
      </c>
      <c r="AM283" s="16"/>
      <c r="AN283" s="3"/>
      <c r="BR283" s="16"/>
      <c r="BS283" s="3"/>
      <c r="CW283" s="16"/>
      <c r="CX283" s="3"/>
    </row>
    <row r="284" spans="7:102" x14ac:dyDescent="0.25">
      <c r="G284" s="29" t="str" cm="1">
        <f t="array" aca="1" ref="G284" ca="1">_xlfn.IFS(D284 = "",  "", D284="?", "", TODAY() &lt; D284, "A venir", TODAY() &lt; F284, "En cours", F284 &gt;= TODAY(), "Terminé", F284 &lt; TODAY(), "Terminé")</f>
        <v/>
      </c>
      <c r="AM284" s="16"/>
      <c r="AN284" s="3"/>
      <c r="BR284" s="16"/>
      <c r="BS284" s="3"/>
      <c r="CW284" s="16"/>
      <c r="CX284" s="3"/>
    </row>
    <row r="285" spans="7:102" x14ac:dyDescent="0.25">
      <c r="G285" s="29" t="str" cm="1">
        <f t="array" aca="1" ref="G285" ca="1">_xlfn.IFS(D285 = "",  "", D285="?", "", TODAY() &lt; D285, "A venir", TODAY() &lt; F285, "En cours", F285 &gt;= TODAY(), "Terminé", F285 &lt; TODAY(), "Terminé")</f>
        <v/>
      </c>
      <c r="AM285" s="16"/>
      <c r="AN285" s="3"/>
      <c r="BR285" s="16"/>
      <c r="BS285" s="3"/>
      <c r="CW285" s="16"/>
      <c r="CX285" s="3"/>
    </row>
    <row r="286" spans="7:102" x14ac:dyDescent="0.25">
      <c r="G286" s="29" t="str" cm="1">
        <f t="array" aca="1" ref="G286" ca="1">_xlfn.IFS(D286 = "",  "", D286="?", "", TODAY() &lt; D286, "A venir", TODAY() &lt; F286, "En cours", F286 &gt;= TODAY(), "Terminé", F286 &lt; TODAY(), "Terminé")</f>
        <v/>
      </c>
      <c r="AM286" s="16"/>
      <c r="AN286" s="3"/>
      <c r="BR286" s="16"/>
      <c r="BS286" s="3"/>
      <c r="CW286" s="16"/>
      <c r="CX286" s="3"/>
    </row>
    <row r="287" spans="7:102" x14ac:dyDescent="0.25">
      <c r="G287" s="29" t="str" cm="1">
        <f t="array" aca="1" ref="G287" ca="1">_xlfn.IFS(D287 = "",  "", D287="?", "", TODAY() &lt; D287, "A venir", TODAY() &lt; F287, "En cours", F287 &gt;= TODAY(), "Terminé", F287 &lt; TODAY(), "Terminé")</f>
        <v/>
      </c>
      <c r="AM287" s="16"/>
      <c r="AN287" s="3"/>
      <c r="BR287" s="16"/>
      <c r="BS287" s="3"/>
      <c r="CW287" s="16"/>
      <c r="CX287" s="3"/>
    </row>
    <row r="288" spans="7:102" x14ac:dyDescent="0.25">
      <c r="G288" s="29" t="str" cm="1">
        <f t="array" aca="1" ref="G288" ca="1">_xlfn.IFS(D288 = "",  "", D288="?", "", TODAY() &lt; D288, "A venir", TODAY() &lt; F288, "En cours", F288 &gt;= TODAY(), "Terminé", F288 &lt; TODAY(), "Terminé")</f>
        <v/>
      </c>
      <c r="AM288" s="16"/>
      <c r="AN288" s="3"/>
      <c r="BR288" s="16"/>
      <c r="BS288" s="3"/>
      <c r="CW288" s="16"/>
      <c r="CX288" s="3"/>
    </row>
    <row r="289" spans="7:102" x14ac:dyDescent="0.25">
      <c r="G289" s="29" t="str" cm="1">
        <f t="array" aca="1" ref="G289" ca="1">_xlfn.IFS(D289 = "",  "", D289="?", "", TODAY() &lt; D289, "A venir", TODAY() &lt; F289, "En cours", F289 &gt;= TODAY(), "Terminé", F289 &lt; TODAY(), "Terminé")</f>
        <v/>
      </c>
      <c r="AM289" s="16"/>
      <c r="AN289" s="3"/>
      <c r="BR289" s="16"/>
      <c r="BS289" s="3"/>
      <c r="CW289" s="16"/>
      <c r="CX289" s="3"/>
    </row>
    <row r="290" spans="7:102" x14ac:dyDescent="0.25">
      <c r="G290" s="29" t="str" cm="1">
        <f t="array" aca="1" ref="G290" ca="1">_xlfn.IFS(D290 = "",  "", D290="?", "", TODAY() &lt; D290, "A venir", TODAY() &lt; F290, "En cours", F290 &gt;= TODAY(), "Terminé", F290 &lt; TODAY(), "Terminé")</f>
        <v/>
      </c>
      <c r="AM290" s="16"/>
      <c r="AN290" s="3"/>
      <c r="BR290" s="16"/>
      <c r="BS290" s="3"/>
      <c r="CW290" s="16"/>
      <c r="CX290" s="3"/>
    </row>
    <row r="291" spans="7:102" x14ac:dyDescent="0.25">
      <c r="G291" s="29" t="str" cm="1">
        <f t="array" aca="1" ref="G291" ca="1">_xlfn.IFS(D291 = "",  "", D291="?", "", TODAY() &lt; D291, "A venir", TODAY() &lt; F291, "En cours", F291 &gt;= TODAY(), "Terminé", F291 &lt; TODAY(), "Terminé")</f>
        <v/>
      </c>
      <c r="AM291" s="16"/>
      <c r="AN291" s="3"/>
      <c r="BR291" s="16"/>
      <c r="BS291" s="3"/>
      <c r="CW291" s="16"/>
      <c r="CX291" s="3"/>
    </row>
    <row r="292" spans="7:102" x14ac:dyDescent="0.25">
      <c r="G292" s="29" t="str" cm="1">
        <f t="array" aca="1" ref="G292" ca="1">_xlfn.IFS(D292 = "",  "", D292="?", "", TODAY() &lt; D292, "A venir", TODAY() &lt; F292, "En cours", F292 &gt;= TODAY(), "Terminé", F292 &lt; TODAY(), "Terminé")</f>
        <v/>
      </c>
      <c r="AM292" s="16"/>
      <c r="AN292" s="3"/>
      <c r="BR292" s="16"/>
      <c r="BS292" s="3"/>
      <c r="CW292" s="16"/>
      <c r="CX292" s="3"/>
    </row>
    <row r="293" spans="7:102" x14ac:dyDescent="0.25">
      <c r="G293" s="29" t="str" cm="1">
        <f t="array" aca="1" ref="G293" ca="1">_xlfn.IFS(D293 = "",  "", D293="?", "", TODAY() &lt; D293, "A venir", TODAY() &lt; F293, "En cours", F293 &gt;= TODAY(), "Terminé", F293 &lt; TODAY(), "Terminé")</f>
        <v/>
      </c>
      <c r="AM293" s="16"/>
      <c r="AN293" s="3"/>
      <c r="BR293" s="16"/>
      <c r="BS293" s="3"/>
      <c r="CW293" s="16"/>
      <c r="CX293" s="3"/>
    </row>
    <row r="294" spans="7:102" x14ac:dyDescent="0.25">
      <c r="G294" s="29" t="str" cm="1">
        <f t="array" aca="1" ref="G294" ca="1">_xlfn.IFS(D294 = "",  "", D294="?", "", TODAY() &lt; D294, "A venir", TODAY() &lt; F294, "En cours", F294 &gt;= TODAY(), "Terminé", F294 &lt; TODAY(), "Terminé")</f>
        <v/>
      </c>
      <c r="AM294" s="16"/>
      <c r="AN294" s="3"/>
      <c r="BR294" s="16"/>
      <c r="BS294" s="3"/>
      <c r="CW294" s="16"/>
      <c r="CX294" s="3"/>
    </row>
    <row r="295" spans="7:102" x14ac:dyDescent="0.25">
      <c r="G295" s="29" t="str" cm="1">
        <f t="array" aca="1" ref="G295" ca="1">_xlfn.IFS(D295 = "",  "", D295="?", "", TODAY() &lt; D295, "A venir", TODAY() &lt; F295, "En cours", F295 &gt;= TODAY(), "Terminé", F295 &lt; TODAY(), "Terminé")</f>
        <v/>
      </c>
      <c r="AM295" s="16"/>
      <c r="AN295" s="3"/>
      <c r="BR295" s="16"/>
      <c r="BS295" s="3"/>
      <c r="CW295" s="16"/>
      <c r="CX295" s="3"/>
    </row>
    <row r="296" spans="7:102" x14ac:dyDescent="0.25">
      <c r="G296" s="29" t="str" cm="1">
        <f t="array" aca="1" ref="G296" ca="1">_xlfn.IFS(D296 = "",  "", D296="?", "", TODAY() &lt; D296, "A venir", TODAY() &lt; F296, "En cours", F296 &gt;= TODAY(), "Terminé", F296 &lt; TODAY(), "Terminé")</f>
        <v/>
      </c>
      <c r="AM296" s="16"/>
      <c r="AN296" s="3"/>
      <c r="BR296" s="16"/>
      <c r="BS296" s="3"/>
      <c r="CW296" s="16"/>
      <c r="CX296" s="3"/>
    </row>
    <row r="297" spans="7:102" x14ac:dyDescent="0.25">
      <c r="G297" s="29" t="str" cm="1">
        <f t="array" aca="1" ref="G297" ca="1">_xlfn.IFS(D297 = "",  "", D297="?", "", TODAY() &lt; D297, "A venir", TODAY() &lt; F297, "En cours", F297 &gt;= TODAY(), "Terminé", F297 &lt; TODAY(), "Terminé")</f>
        <v/>
      </c>
      <c r="AM297" s="16"/>
      <c r="AN297" s="3"/>
      <c r="BR297" s="16"/>
      <c r="BS297" s="3"/>
      <c r="CW297" s="16"/>
      <c r="CX297" s="3"/>
    </row>
    <row r="298" spans="7:102" x14ac:dyDescent="0.25">
      <c r="AM298" s="16"/>
      <c r="AN298" s="3"/>
      <c r="BR298" s="16"/>
      <c r="BS298" s="3"/>
      <c r="CW298" s="16"/>
      <c r="CX298" s="3"/>
    </row>
    <row r="299" spans="7:102" x14ac:dyDescent="0.25">
      <c r="AM299" s="16"/>
      <c r="AN299" s="3"/>
      <c r="BR299" s="16"/>
      <c r="BS299" s="3"/>
      <c r="CW299" s="16"/>
      <c r="CX299" s="3"/>
    </row>
    <row r="300" spans="7:102" x14ac:dyDescent="0.25">
      <c r="AM300" s="16"/>
      <c r="AN300" s="3"/>
      <c r="BR300" s="16"/>
      <c r="BS300" s="3"/>
      <c r="CW300" s="16"/>
      <c r="CX300" s="3"/>
    </row>
    <row r="301" spans="7:102" x14ac:dyDescent="0.25">
      <c r="AM301" s="16"/>
      <c r="AN301" s="3"/>
      <c r="BR301" s="16"/>
      <c r="BS301" s="3"/>
      <c r="CW301" s="16"/>
      <c r="CX301" s="3"/>
    </row>
    <row r="302" spans="7:102" x14ac:dyDescent="0.25">
      <c r="AM302" s="16"/>
      <c r="AN302" s="3"/>
      <c r="BR302" s="16"/>
      <c r="BS302" s="3"/>
      <c r="CW302" s="16"/>
      <c r="CX302" s="3"/>
    </row>
    <row r="303" spans="7:102" x14ac:dyDescent="0.25">
      <c r="AM303" s="16"/>
      <c r="AN303" s="3"/>
      <c r="BR303" s="16"/>
      <c r="BS303" s="3"/>
      <c r="CW303" s="16"/>
      <c r="CX303" s="3"/>
    </row>
    <row r="304" spans="7:102" x14ac:dyDescent="0.25">
      <c r="AM304" s="16"/>
      <c r="AN304" s="3"/>
      <c r="BR304" s="16"/>
      <c r="BS304" s="3"/>
      <c r="CW304" s="16"/>
      <c r="CX304" s="3"/>
    </row>
    <row r="305" spans="39:102" x14ac:dyDescent="0.25">
      <c r="AM305" s="16"/>
      <c r="AN305" s="3"/>
      <c r="BR305" s="16"/>
      <c r="BS305" s="3"/>
      <c r="CW305" s="16"/>
      <c r="CX305" s="3"/>
    </row>
    <row r="306" spans="39:102" x14ac:dyDescent="0.25">
      <c r="AM306" s="16"/>
      <c r="AN306" s="3"/>
      <c r="BR306" s="16"/>
      <c r="BS306" s="3"/>
      <c r="CW306" s="16"/>
      <c r="CX306" s="3"/>
    </row>
    <row r="307" spans="39:102" x14ac:dyDescent="0.25">
      <c r="AM307" s="16"/>
      <c r="AN307" s="3"/>
      <c r="BR307" s="16"/>
      <c r="BS307" s="3"/>
      <c r="CW307" s="16"/>
      <c r="CX307" s="3"/>
    </row>
    <row r="308" spans="39:102" x14ac:dyDescent="0.25">
      <c r="AM308" s="16"/>
      <c r="AN308" s="3"/>
      <c r="BR308" s="16"/>
      <c r="BS308" s="3"/>
      <c r="CW308" s="16"/>
      <c r="CX308" s="3"/>
    </row>
    <row r="309" spans="39:102" x14ac:dyDescent="0.25">
      <c r="AM309" s="16"/>
      <c r="AN309" s="3"/>
      <c r="BR309" s="16"/>
      <c r="BS309" s="3"/>
      <c r="CW309" s="16"/>
      <c r="CX309" s="3"/>
    </row>
    <row r="310" spans="39:102" x14ac:dyDescent="0.25">
      <c r="AM310" s="16"/>
      <c r="AN310" s="3"/>
      <c r="BR310" s="16"/>
      <c r="BS310" s="3"/>
      <c r="CW310" s="16"/>
      <c r="CX310" s="3"/>
    </row>
    <row r="311" spans="39:102" x14ac:dyDescent="0.25">
      <c r="AM311" s="16"/>
      <c r="AN311" s="3"/>
      <c r="BR311" s="16"/>
      <c r="BS311" s="3"/>
      <c r="CW311" s="16"/>
      <c r="CX311" s="3"/>
    </row>
    <row r="312" spans="39:102" x14ac:dyDescent="0.25">
      <c r="AM312" s="16"/>
      <c r="AN312" s="3"/>
      <c r="BR312" s="16"/>
      <c r="BS312" s="3"/>
      <c r="CW312" s="16"/>
      <c r="CX312" s="3"/>
    </row>
    <row r="313" spans="39:102" x14ac:dyDescent="0.25">
      <c r="AM313" s="16"/>
      <c r="AN313" s="3"/>
      <c r="BR313" s="16"/>
      <c r="BS313" s="3"/>
      <c r="CW313" s="16"/>
      <c r="CX313" s="3"/>
    </row>
    <row r="314" spans="39:102" x14ac:dyDescent="0.25">
      <c r="AM314" s="16"/>
      <c r="AN314" s="3"/>
      <c r="BR314" s="16"/>
      <c r="BS314" s="3"/>
      <c r="CW314" s="16"/>
      <c r="CX314" s="3"/>
    </row>
    <row r="315" spans="39:102" x14ac:dyDescent="0.25">
      <c r="AM315" s="16"/>
      <c r="AN315" s="3"/>
      <c r="BR315" s="16"/>
      <c r="BS315" s="3"/>
      <c r="CW315" s="16"/>
      <c r="CX315" s="3"/>
    </row>
    <row r="316" spans="39:102" x14ac:dyDescent="0.25">
      <c r="AM316" s="16"/>
      <c r="AN316" s="3"/>
      <c r="BR316" s="16"/>
      <c r="BS316" s="3"/>
      <c r="CW316" s="16"/>
      <c r="CX316" s="3"/>
    </row>
    <row r="317" spans="39:102" x14ac:dyDescent="0.25">
      <c r="AM317" s="16"/>
      <c r="AN317" s="3"/>
      <c r="BR317" s="16"/>
      <c r="BS317" s="3"/>
      <c r="CW317" s="16"/>
      <c r="CX317" s="3"/>
    </row>
    <row r="318" spans="39:102" x14ac:dyDescent="0.25">
      <c r="AM318" s="16"/>
      <c r="AN318" s="3"/>
      <c r="BR318" s="16"/>
      <c r="BS318" s="3"/>
      <c r="CW318" s="16"/>
      <c r="CX318" s="3"/>
    </row>
    <row r="319" spans="39:102" x14ac:dyDescent="0.25">
      <c r="AM319" s="16"/>
      <c r="AN319" s="3"/>
      <c r="BR319" s="16"/>
      <c r="BS319" s="3"/>
      <c r="CW319" s="16"/>
      <c r="CX319" s="3"/>
    </row>
    <row r="320" spans="39:102" x14ac:dyDescent="0.25">
      <c r="AM320" s="16"/>
      <c r="AN320" s="3"/>
      <c r="BR320" s="16"/>
      <c r="BS320" s="3"/>
      <c r="CW320" s="16"/>
      <c r="CX320" s="3"/>
    </row>
    <row r="321" spans="39:102" x14ac:dyDescent="0.25">
      <c r="AM321" s="16"/>
      <c r="AN321" s="3"/>
      <c r="BR321" s="16"/>
      <c r="BS321" s="3"/>
      <c r="CW321" s="16"/>
      <c r="CX321" s="3"/>
    </row>
    <row r="322" spans="39:102" x14ac:dyDescent="0.25">
      <c r="AM322" s="16"/>
      <c r="AN322" s="3"/>
      <c r="BR322" s="16"/>
      <c r="BS322" s="3"/>
      <c r="CW322" s="16"/>
      <c r="CX322" s="3"/>
    </row>
    <row r="323" spans="39:102" x14ac:dyDescent="0.25">
      <c r="AM323" s="16"/>
      <c r="AN323" s="3"/>
      <c r="BR323" s="16"/>
      <c r="BS323" s="3"/>
      <c r="CW323" s="16"/>
      <c r="CX323" s="3"/>
    </row>
    <row r="324" spans="39:102" x14ac:dyDescent="0.25">
      <c r="AM324" s="16"/>
      <c r="AN324" s="3"/>
      <c r="BR324" s="16"/>
      <c r="BS324" s="3"/>
      <c r="CW324" s="16"/>
      <c r="CX324" s="3"/>
    </row>
    <row r="325" spans="39:102" x14ac:dyDescent="0.25">
      <c r="AM325" s="16"/>
      <c r="AN325" s="3"/>
      <c r="BR325" s="16"/>
      <c r="BS325" s="3"/>
      <c r="CW325" s="16"/>
      <c r="CX325" s="3"/>
    </row>
    <row r="326" spans="39:102" x14ac:dyDescent="0.25">
      <c r="AM326" s="16"/>
      <c r="AN326" s="3"/>
      <c r="BR326" s="16"/>
      <c r="BS326" s="3"/>
      <c r="CW326" s="16"/>
      <c r="CX326" s="3"/>
    </row>
    <row r="327" spans="39:102" x14ac:dyDescent="0.25">
      <c r="AM327" s="16"/>
      <c r="AN327" s="3"/>
      <c r="BR327" s="16"/>
      <c r="BS327" s="3"/>
      <c r="CW327" s="16"/>
      <c r="CX327" s="3"/>
    </row>
    <row r="328" spans="39:102" x14ac:dyDescent="0.25">
      <c r="AM328" s="16"/>
      <c r="AN328" s="3"/>
      <c r="BR328" s="16"/>
      <c r="BS328" s="3"/>
      <c r="CW328" s="16"/>
      <c r="CX328" s="3"/>
    </row>
    <row r="329" spans="39:102" x14ac:dyDescent="0.25">
      <c r="AM329" s="16"/>
      <c r="AN329" s="3"/>
      <c r="BR329" s="16"/>
      <c r="BS329" s="3"/>
      <c r="CW329" s="16"/>
      <c r="CX329" s="3"/>
    </row>
    <row r="330" spans="39:102" x14ac:dyDescent="0.25">
      <c r="AM330" s="16"/>
      <c r="AN330" s="3"/>
      <c r="BR330" s="16"/>
      <c r="BS330" s="3"/>
      <c r="CW330" s="16"/>
      <c r="CX330" s="3"/>
    </row>
    <row r="331" spans="39:102" x14ac:dyDescent="0.25">
      <c r="AM331" s="16"/>
      <c r="AN331" s="3"/>
      <c r="BR331" s="16"/>
      <c r="BS331" s="3"/>
      <c r="CW331" s="16"/>
      <c r="CX331" s="3"/>
    </row>
    <row r="332" spans="39:102" x14ac:dyDescent="0.25">
      <c r="AM332" s="16"/>
      <c r="AN332" s="3"/>
      <c r="BR332" s="16"/>
      <c r="BS332" s="3"/>
      <c r="CW332" s="16"/>
      <c r="CX332" s="3"/>
    </row>
    <row r="333" spans="39:102" x14ac:dyDescent="0.25">
      <c r="AM333" s="16"/>
      <c r="AN333" s="3"/>
      <c r="BR333" s="16"/>
      <c r="BS333" s="3"/>
      <c r="CW333" s="16"/>
      <c r="CX333" s="3"/>
    </row>
    <row r="334" spans="39:102" x14ac:dyDescent="0.25">
      <c r="AM334" s="16"/>
      <c r="AN334" s="3"/>
      <c r="BR334" s="16"/>
      <c r="BS334" s="3"/>
      <c r="CW334" s="16"/>
      <c r="CX334" s="3"/>
    </row>
    <row r="335" spans="39:102" x14ac:dyDescent="0.25">
      <c r="AM335" s="16"/>
      <c r="AN335" s="3"/>
      <c r="BR335" s="16"/>
      <c r="BS335" s="3"/>
      <c r="CW335" s="16"/>
      <c r="CX335" s="3"/>
    </row>
    <row r="336" spans="39:102" x14ac:dyDescent="0.25">
      <c r="AM336" s="16"/>
      <c r="AN336" s="3"/>
      <c r="BR336" s="16"/>
      <c r="BS336" s="3"/>
      <c r="CW336" s="16"/>
      <c r="CX336" s="3"/>
    </row>
    <row r="337" spans="39:102" x14ac:dyDescent="0.25">
      <c r="AM337" s="16"/>
      <c r="AN337" s="3"/>
      <c r="BR337" s="16"/>
      <c r="BS337" s="3"/>
      <c r="CW337" s="16"/>
      <c r="CX337" s="3"/>
    </row>
    <row r="338" spans="39:102" x14ac:dyDescent="0.25">
      <c r="AM338" s="16"/>
      <c r="AN338" s="3"/>
      <c r="BR338" s="16"/>
      <c r="BS338" s="3"/>
      <c r="CW338" s="16"/>
      <c r="CX338" s="3"/>
    </row>
    <row r="339" spans="39:102" x14ac:dyDescent="0.25">
      <c r="AM339" s="16"/>
      <c r="AN339" s="3"/>
      <c r="BR339" s="16"/>
      <c r="BS339" s="3"/>
      <c r="CW339" s="16"/>
      <c r="CX339" s="3"/>
    </row>
    <row r="340" spans="39:102" x14ac:dyDescent="0.25">
      <c r="AM340" s="16"/>
      <c r="AN340" s="3"/>
      <c r="BR340" s="16"/>
      <c r="BS340" s="3"/>
      <c r="CW340" s="16"/>
      <c r="CX340" s="3"/>
    </row>
    <row r="341" spans="39:102" x14ac:dyDescent="0.25">
      <c r="AM341" s="16"/>
      <c r="AN341" s="3"/>
      <c r="BR341" s="16"/>
      <c r="BS341" s="3"/>
      <c r="CW341" s="16"/>
      <c r="CX341" s="3"/>
    </row>
    <row r="342" spans="39:102" x14ac:dyDescent="0.25">
      <c r="AM342" s="16"/>
      <c r="AN342" s="3"/>
      <c r="BR342" s="16"/>
      <c r="BS342" s="3"/>
      <c r="CW342" s="16"/>
      <c r="CX342" s="3"/>
    </row>
    <row r="343" spans="39:102" x14ac:dyDescent="0.25">
      <c r="AM343" s="16"/>
      <c r="AN343" s="3"/>
      <c r="BR343" s="16"/>
      <c r="BS343" s="3"/>
      <c r="CW343" s="16"/>
      <c r="CX343" s="3"/>
    </row>
    <row r="344" spans="39:102" x14ac:dyDescent="0.25">
      <c r="AM344" s="16"/>
      <c r="AN344" s="3"/>
      <c r="BR344" s="16"/>
      <c r="BS344" s="3"/>
      <c r="CW344" s="16"/>
      <c r="CX344" s="3"/>
    </row>
    <row r="345" spans="39:102" x14ac:dyDescent="0.25">
      <c r="AM345" s="16"/>
      <c r="AN345" s="3"/>
      <c r="BR345" s="16"/>
      <c r="BS345" s="3"/>
      <c r="CW345" s="16"/>
      <c r="CX345" s="3"/>
    </row>
    <row r="346" spans="39:102" x14ac:dyDescent="0.25">
      <c r="AM346" s="16"/>
      <c r="AN346" s="3"/>
      <c r="BR346" s="16"/>
      <c r="BS346" s="3"/>
      <c r="CW346" s="16"/>
      <c r="CX346" s="3"/>
    </row>
    <row r="347" spans="39:102" x14ac:dyDescent="0.25">
      <c r="AM347" s="16"/>
      <c r="AN347" s="3"/>
      <c r="BR347" s="16"/>
      <c r="BS347" s="3"/>
      <c r="CW347" s="16"/>
      <c r="CX347" s="3"/>
    </row>
    <row r="348" spans="39:102" x14ac:dyDescent="0.25">
      <c r="AM348" s="16"/>
      <c r="AN348" s="3"/>
      <c r="BR348" s="16"/>
      <c r="BS348" s="3"/>
      <c r="CW348" s="16"/>
      <c r="CX348" s="3"/>
    </row>
    <row r="349" spans="39:102" x14ac:dyDescent="0.25">
      <c r="AM349" s="16"/>
      <c r="AN349" s="3"/>
      <c r="BR349" s="16"/>
      <c r="BS349" s="3"/>
      <c r="CW349" s="16"/>
      <c r="CX349" s="3"/>
    </row>
    <row r="350" spans="39:102" x14ac:dyDescent="0.25">
      <c r="AM350" s="16"/>
      <c r="AN350" s="3"/>
      <c r="BR350" s="16"/>
      <c r="BS350" s="3"/>
      <c r="CW350" s="16"/>
      <c r="CX350" s="3"/>
    </row>
    <row r="351" spans="39:102" x14ac:dyDescent="0.25">
      <c r="AM351" s="16"/>
      <c r="AN351" s="3"/>
      <c r="BR351" s="16"/>
      <c r="BS351" s="3"/>
      <c r="CW351" s="16"/>
      <c r="CX351" s="3"/>
    </row>
    <row r="352" spans="39:102" x14ac:dyDescent="0.25">
      <c r="AM352" s="16"/>
      <c r="AN352" s="3"/>
      <c r="BR352" s="16"/>
      <c r="BS352" s="3"/>
      <c r="CW352" s="16"/>
      <c r="CX352" s="3"/>
    </row>
    <row r="353" spans="39:102" x14ac:dyDescent="0.25">
      <c r="AM353" s="16"/>
      <c r="AN353" s="3"/>
      <c r="BR353" s="16"/>
      <c r="BS353" s="3"/>
      <c r="CW353" s="16"/>
      <c r="CX353" s="3"/>
    </row>
    <row r="354" spans="39:102" x14ac:dyDescent="0.25">
      <c r="AM354" s="16"/>
      <c r="AN354" s="3"/>
      <c r="BR354" s="16"/>
      <c r="BS354" s="3"/>
      <c r="CW354" s="16"/>
      <c r="CX354" s="3"/>
    </row>
    <row r="355" spans="39:102" x14ac:dyDescent="0.25">
      <c r="AM355" s="16"/>
      <c r="AN355" s="3"/>
      <c r="BR355" s="16"/>
      <c r="BS355" s="3"/>
      <c r="CW355" s="16"/>
      <c r="CX355" s="3"/>
    </row>
    <row r="356" spans="39:102" x14ac:dyDescent="0.25">
      <c r="AM356" s="16"/>
      <c r="AN356" s="3"/>
      <c r="BR356" s="16"/>
      <c r="BS356" s="3"/>
      <c r="CW356" s="16"/>
      <c r="CX356" s="3"/>
    </row>
    <row r="357" spans="39:102" x14ac:dyDescent="0.25">
      <c r="AM357" s="16"/>
      <c r="AN357" s="3"/>
      <c r="BR357" s="16"/>
      <c r="BS357" s="3"/>
      <c r="CW357" s="16"/>
      <c r="CX357" s="3"/>
    </row>
    <row r="358" spans="39:102" x14ac:dyDescent="0.25">
      <c r="AM358" s="16"/>
      <c r="AN358" s="3"/>
      <c r="BR358" s="16"/>
      <c r="BS358" s="3"/>
      <c r="CW358" s="16"/>
      <c r="CX358" s="3"/>
    </row>
    <row r="359" spans="39:102" x14ac:dyDescent="0.25">
      <c r="AM359" s="16"/>
      <c r="AN359" s="3"/>
      <c r="BR359" s="16"/>
      <c r="BS359" s="3"/>
      <c r="CW359" s="16"/>
      <c r="CX359" s="3"/>
    </row>
    <row r="360" spans="39:102" x14ac:dyDescent="0.25">
      <c r="AM360" s="16"/>
      <c r="AN360" s="3"/>
      <c r="BR360" s="16"/>
      <c r="BS360" s="3"/>
      <c r="CW360" s="16"/>
      <c r="CX360" s="3"/>
    </row>
    <row r="361" spans="39:102" x14ac:dyDescent="0.25">
      <c r="AM361" s="16"/>
      <c r="AN361" s="3"/>
      <c r="BR361" s="16"/>
      <c r="BS361" s="3"/>
      <c r="CW361" s="16"/>
      <c r="CX361" s="3"/>
    </row>
    <row r="362" spans="39:102" x14ac:dyDescent="0.25">
      <c r="AM362" s="16"/>
      <c r="AN362" s="3"/>
      <c r="BR362" s="16"/>
      <c r="BS362" s="3"/>
      <c r="CW362" s="16"/>
      <c r="CX362" s="3"/>
    </row>
    <row r="363" spans="39:102" x14ac:dyDescent="0.25">
      <c r="AM363" s="16"/>
      <c r="AN363" s="3"/>
      <c r="BR363" s="16"/>
      <c r="BS363" s="3"/>
      <c r="CW363" s="16"/>
      <c r="CX363" s="3"/>
    </row>
    <row r="364" spans="39:102" x14ac:dyDescent="0.25">
      <c r="AM364" s="16"/>
      <c r="AN364" s="3"/>
      <c r="BR364" s="16"/>
      <c r="BS364" s="3"/>
      <c r="CW364" s="16"/>
      <c r="CX364" s="3"/>
    </row>
    <row r="365" spans="39:102" x14ac:dyDescent="0.25">
      <c r="AM365" s="16"/>
      <c r="AN365" s="3"/>
      <c r="BR365" s="16"/>
      <c r="BS365" s="3"/>
      <c r="CW365" s="16"/>
      <c r="CX365" s="3"/>
    </row>
    <row r="366" spans="39:102" x14ac:dyDescent="0.25">
      <c r="AM366" s="16"/>
      <c r="AN366" s="3"/>
      <c r="BR366" s="16"/>
      <c r="BS366" s="3"/>
      <c r="CW366" s="16"/>
      <c r="CX366" s="3"/>
    </row>
    <row r="367" spans="39:102" x14ac:dyDescent="0.25">
      <c r="AM367" s="16"/>
      <c r="AN367" s="3"/>
      <c r="BR367" s="16"/>
      <c r="BS367" s="3"/>
      <c r="CW367" s="16"/>
      <c r="CX367" s="3"/>
    </row>
    <row r="368" spans="39:102" x14ac:dyDescent="0.25">
      <c r="AM368" s="16"/>
      <c r="AN368" s="3"/>
      <c r="BR368" s="16"/>
      <c r="BS368" s="3"/>
      <c r="CW368" s="16"/>
      <c r="CX368" s="3"/>
    </row>
    <row r="369" spans="39:102" x14ac:dyDescent="0.25">
      <c r="AM369" s="16"/>
      <c r="AN369" s="3"/>
      <c r="BR369" s="16"/>
      <c r="BS369" s="3"/>
      <c r="CW369" s="16"/>
      <c r="CX369" s="3"/>
    </row>
    <row r="370" spans="39:102" x14ac:dyDescent="0.25">
      <c r="AM370" s="16"/>
      <c r="AN370" s="3"/>
      <c r="BR370" s="16"/>
      <c r="BS370" s="3"/>
      <c r="CW370" s="16"/>
      <c r="CX370" s="3"/>
    </row>
    <row r="371" spans="39:102" x14ac:dyDescent="0.25">
      <c r="AM371" s="16"/>
      <c r="AN371" s="3"/>
      <c r="BR371" s="16"/>
      <c r="BS371" s="3"/>
      <c r="CW371" s="16"/>
      <c r="CX371" s="3"/>
    </row>
    <row r="372" spans="39:102" x14ac:dyDescent="0.25">
      <c r="AM372" s="16"/>
      <c r="AN372" s="3"/>
      <c r="BR372" s="16"/>
      <c r="BS372" s="3"/>
      <c r="CW372" s="16"/>
      <c r="CX372" s="3"/>
    </row>
    <row r="373" spans="39:102" x14ac:dyDescent="0.25">
      <c r="AM373" s="16"/>
      <c r="AN373" s="3"/>
      <c r="BR373" s="16"/>
      <c r="BS373" s="3"/>
      <c r="CW373" s="16"/>
      <c r="CX373" s="3"/>
    </row>
    <row r="374" spans="39:102" x14ac:dyDescent="0.25">
      <c r="AM374" s="16"/>
      <c r="AN374" s="3"/>
      <c r="BR374" s="16"/>
      <c r="BS374" s="3"/>
      <c r="CW374" s="16"/>
      <c r="CX374" s="3"/>
    </row>
    <row r="375" spans="39:102" x14ac:dyDescent="0.25">
      <c r="AM375" s="16"/>
      <c r="AN375" s="3"/>
      <c r="BR375" s="16"/>
      <c r="BS375" s="3"/>
      <c r="CW375" s="16"/>
      <c r="CX375" s="3"/>
    </row>
    <row r="376" spans="39:102" x14ac:dyDescent="0.25">
      <c r="AM376" s="16"/>
      <c r="AN376" s="3"/>
      <c r="BR376" s="16"/>
      <c r="BS376" s="3"/>
      <c r="CW376" s="16"/>
      <c r="CX376" s="3"/>
    </row>
    <row r="377" spans="39:102" x14ac:dyDescent="0.25">
      <c r="AM377" s="16"/>
      <c r="AN377" s="3"/>
      <c r="BR377" s="16"/>
      <c r="BS377" s="3"/>
      <c r="CW377" s="16"/>
      <c r="CX377" s="3"/>
    </row>
    <row r="378" spans="39:102" x14ac:dyDescent="0.25">
      <c r="AM378" s="16"/>
      <c r="AN378" s="3"/>
      <c r="BR378" s="16"/>
      <c r="BS378" s="3"/>
      <c r="CW378" s="16"/>
      <c r="CX378" s="3"/>
    </row>
    <row r="379" spans="39:102" x14ac:dyDescent="0.25">
      <c r="AM379" s="16"/>
      <c r="AN379" s="3"/>
      <c r="BR379" s="16"/>
      <c r="BS379" s="3"/>
      <c r="CW379" s="16"/>
      <c r="CX379" s="3"/>
    </row>
    <row r="380" spans="39:102" x14ac:dyDescent="0.25">
      <c r="AM380" s="16"/>
      <c r="AN380" s="3"/>
      <c r="BR380" s="16"/>
      <c r="BS380" s="3"/>
      <c r="CW380" s="16"/>
      <c r="CX380" s="3"/>
    </row>
    <row r="381" spans="39:102" x14ac:dyDescent="0.25">
      <c r="AM381" s="16"/>
      <c r="AN381" s="3"/>
      <c r="BR381" s="16"/>
      <c r="BS381" s="3"/>
      <c r="CW381" s="16"/>
      <c r="CX381" s="3"/>
    </row>
    <row r="382" spans="39:102" x14ac:dyDescent="0.25">
      <c r="AM382" s="16"/>
      <c r="AN382" s="3"/>
      <c r="BR382" s="16"/>
      <c r="BS382" s="3"/>
      <c r="CW382" s="16"/>
      <c r="CX382" s="3"/>
    </row>
    <row r="383" spans="39:102" x14ac:dyDescent="0.25">
      <c r="AM383" s="16"/>
      <c r="AN383" s="3"/>
      <c r="BR383" s="16"/>
      <c r="BS383" s="3"/>
      <c r="CW383" s="16"/>
      <c r="CX383" s="3"/>
    </row>
    <row r="384" spans="39:102" x14ac:dyDescent="0.25">
      <c r="AM384" s="16"/>
      <c r="AN384" s="3"/>
      <c r="BR384" s="16"/>
      <c r="BS384" s="3"/>
      <c r="CW384" s="16"/>
      <c r="CX384" s="3"/>
    </row>
    <row r="385" spans="39:102" x14ac:dyDescent="0.25">
      <c r="AM385" s="16"/>
      <c r="AN385" s="3"/>
      <c r="BR385" s="16"/>
      <c r="BS385" s="3"/>
      <c r="CW385" s="16"/>
      <c r="CX385" s="3"/>
    </row>
    <row r="386" spans="39:102" x14ac:dyDescent="0.25">
      <c r="AM386" s="16"/>
      <c r="AN386" s="3"/>
      <c r="BR386" s="16"/>
      <c r="BS386" s="3"/>
      <c r="CW386" s="16"/>
      <c r="CX386" s="3"/>
    </row>
    <row r="387" spans="39:102" x14ac:dyDescent="0.25">
      <c r="AM387" s="16"/>
      <c r="AN387" s="3"/>
      <c r="BR387" s="16"/>
      <c r="BS387" s="3"/>
      <c r="CW387" s="16"/>
      <c r="CX387" s="3"/>
    </row>
    <row r="388" spans="39:102" x14ac:dyDescent="0.25">
      <c r="AM388" s="16"/>
      <c r="AN388" s="3"/>
      <c r="BR388" s="16"/>
      <c r="BS388" s="3"/>
      <c r="CW388" s="16"/>
      <c r="CX388" s="3"/>
    </row>
    <row r="389" spans="39:102" x14ac:dyDescent="0.25">
      <c r="AM389" s="16"/>
      <c r="AN389" s="3"/>
      <c r="BR389" s="16"/>
      <c r="BS389" s="3"/>
      <c r="CW389" s="16"/>
      <c r="CX389" s="3"/>
    </row>
    <row r="390" spans="39:102" x14ac:dyDescent="0.25">
      <c r="AM390" s="16"/>
      <c r="AN390" s="3"/>
      <c r="BR390" s="16"/>
      <c r="BS390" s="3"/>
      <c r="CW390" s="16"/>
      <c r="CX390" s="3"/>
    </row>
    <row r="391" spans="39:102" x14ac:dyDescent="0.25">
      <c r="BR391" s="16"/>
      <c r="BS391" s="3"/>
      <c r="CW391" s="16"/>
      <c r="CX391" s="3"/>
    </row>
    <row r="392" spans="39:102" x14ac:dyDescent="0.25">
      <c r="BR392" s="16"/>
      <c r="BS392" s="3"/>
      <c r="CW392" s="16"/>
      <c r="CX392" s="3"/>
    </row>
    <row r="393" spans="39:102" x14ac:dyDescent="0.25">
      <c r="BR393" s="16"/>
      <c r="BS393" s="3"/>
    </row>
    <row r="394" spans="39:102" x14ac:dyDescent="0.25">
      <c r="BR394" s="16"/>
      <c r="BS394" s="3"/>
    </row>
    <row r="395" spans="39:102" x14ac:dyDescent="0.25">
      <c r="BR395" s="16"/>
      <c r="BS395" s="3"/>
    </row>
    <row r="396" spans="39:102" x14ac:dyDescent="0.25">
      <c r="BR396" s="16"/>
      <c r="BS396" s="3"/>
    </row>
    <row r="397" spans="39:102" x14ac:dyDescent="0.25">
      <c r="BR397" s="16"/>
      <c r="BS397" s="3"/>
    </row>
    <row r="398" spans="39:102" x14ac:dyDescent="0.25">
      <c r="BR398" s="16"/>
      <c r="BS398" s="3"/>
    </row>
    <row r="399" spans="39:102" x14ac:dyDescent="0.25">
      <c r="BR399" s="16"/>
      <c r="BS399" s="3"/>
    </row>
    <row r="400" spans="39:102" x14ac:dyDescent="0.25">
      <c r="BR400" s="16"/>
      <c r="BS400" s="3"/>
    </row>
    <row r="401" spans="70:71" x14ac:dyDescent="0.25">
      <c r="BR401" s="16"/>
      <c r="BS401" s="3"/>
    </row>
    <row r="402" spans="70:71" x14ac:dyDescent="0.25">
      <c r="BR402" s="16"/>
      <c r="BS402" s="3"/>
    </row>
    <row r="403" spans="70:71" x14ac:dyDescent="0.25">
      <c r="BR403" s="16"/>
      <c r="BS403" s="3"/>
    </row>
    <row r="404" spans="70:71" x14ac:dyDescent="0.25">
      <c r="BR404" s="16"/>
      <c r="BS404" s="3"/>
    </row>
    <row r="405" spans="70:71" x14ac:dyDescent="0.25">
      <c r="BR405" s="16"/>
      <c r="BS405" s="3"/>
    </row>
    <row r="406" spans="70:71" x14ac:dyDescent="0.25">
      <c r="BR406" s="16"/>
      <c r="BS406" s="3"/>
    </row>
    <row r="407" spans="70:71" x14ac:dyDescent="0.25">
      <c r="BR407" s="16"/>
      <c r="BS407" s="3"/>
    </row>
    <row r="408" spans="70:71" x14ac:dyDescent="0.25">
      <c r="BR408" s="16"/>
      <c r="BS408" s="3"/>
    </row>
    <row r="409" spans="70:71" x14ac:dyDescent="0.25">
      <c r="BR409" s="16"/>
      <c r="BS409" s="3"/>
    </row>
    <row r="410" spans="70:71" x14ac:dyDescent="0.25">
      <c r="BR410" s="16"/>
      <c r="BS410" s="3"/>
    </row>
    <row r="411" spans="70:71" x14ac:dyDescent="0.25">
      <c r="BR411" s="16"/>
      <c r="BS411" s="3"/>
    </row>
    <row r="412" spans="70:71" x14ac:dyDescent="0.25">
      <c r="BR412" s="16"/>
      <c r="BS412" s="3"/>
    </row>
    <row r="413" spans="70:71" x14ac:dyDescent="0.25">
      <c r="BR413" s="16"/>
      <c r="BS413" s="3"/>
    </row>
    <row r="414" spans="70:71" x14ac:dyDescent="0.25">
      <c r="BR414" s="16"/>
      <c r="BS414" s="3"/>
    </row>
    <row r="415" spans="70:71" x14ac:dyDescent="0.25">
      <c r="BR415" s="16"/>
      <c r="BS415" s="3"/>
    </row>
    <row r="416" spans="70:71" x14ac:dyDescent="0.25">
      <c r="BR416" s="16"/>
      <c r="BS416" s="3"/>
    </row>
    <row r="417" spans="70:71" x14ac:dyDescent="0.25">
      <c r="BR417" s="16"/>
      <c r="BS417" s="3"/>
    </row>
    <row r="418" spans="70:71" x14ac:dyDescent="0.25">
      <c r="BR418" s="16"/>
      <c r="BS418" s="3"/>
    </row>
    <row r="419" spans="70:71" x14ac:dyDescent="0.25">
      <c r="BR419" s="16"/>
      <c r="BS419" s="3"/>
    </row>
    <row r="420" spans="70:71" x14ac:dyDescent="0.25">
      <c r="BR420" s="16"/>
      <c r="BS420" s="3"/>
    </row>
    <row r="421" spans="70:71" x14ac:dyDescent="0.25">
      <c r="BR421" s="16"/>
      <c r="BS421" s="3"/>
    </row>
    <row r="422" spans="70:71" x14ac:dyDescent="0.25">
      <c r="BR422" s="16"/>
      <c r="BS422" s="3"/>
    </row>
    <row r="423" spans="70:71" x14ac:dyDescent="0.25">
      <c r="BR423" s="16"/>
      <c r="BS423" s="3"/>
    </row>
    <row r="424" spans="70:71" x14ac:dyDescent="0.25">
      <c r="BR424" s="16"/>
      <c r="BS424" s="3"/>
    </row>
    <row r="425" spans="70:71" x14ac:dyDescent="0.25">
      <c r="BR425" s="16"/>
      <c r="BS425" s="3"/>
    </row>
    <row r="426" spans="70:71" x14ac:dyDescent="0.25">
      <c r="BR426" s="16"/>
      <c r="BS426" s="3"/>
    </row>
    <row r="427" spans="70:71" x14ac:dyDescent="0.25">
      <c r="BR427" s="16"/>
      <c r="BS427" s="3"/>
    </row>
    <row r="428" spans="70:71" x14ac:dyDescent="0.25">
      <c r="BR428" s="16"/>
      <c r="BS428" s="3"/>
    </row>
    <row r="429" spans="70:71" x14ac:dyDescent="0.25">
      <c r="BR429" s="16"/>
      <c r="BS429" s="3"/>
    </row>
    <row r="430" spans="70:71" x14ac:dyDescent="0.25">
      <c r="BR430" s="16"/>
      <c r="BS430" s="3"/>
    </row>
    <row r="431" spans="70:71" x14ac:dyDescent="0.25">
      <c r="BR431" s="16"/>
      <c r="BS431" s="3"/>
    </row>
    <row r="432" spans="70:71" x14ac:dyDescent="0.25">
      <c r="BR432" s="16"/>
      <c r="BS432" s="3"/>
    </row>
    <row r="433" spans="70:71" x14ac:dyDescent="0.25">
      <c r="BR433" s="16"/>
      <c r="BS433" s="3"/>
    </row>
    <row r="434" spans="70:71" x14ac:dyDescent="0.25">
      <c r="BR434" s="16"/>
      <c r="BS434" s="3"/>
    </row>
    <row r="435" spans="70:71" x14ac:dyDescent="0.25">
      <c r="BR435" s="16"/>
      <c r="BS435" s="3"/>
    </row>
    <row r="436" spans="70:71" x14ac:dyDescent="0.25">
      <c r="BR436" s="16"/>
      <c r="BS436" s="3"/>
    </row>
    <row r="437" spans="70:71" x14ac:dyDescent="0.25">
      <c r="BR437" s="16"/>
      <c r="BS437" s="3"/>
    </row>
    <row r="438" spans="70:71" x14ac:dyDescent="0.25">
      <c r="BR438" s="16"/>
      <c r="BS438" s="3"/>
    </row>
    <row r="439" spans="70:71" x14ac:dyDescent="0.25">
      <c r="BR439" s="16"/>
      <c r="BS439" s="3"/>
    </row>
    <row r="440" spans="70:71" x14ac:dyDescent="0.25">
      <c r="BR440" s="16"/>
      <c r="BS440" s="3"/>
    </row>
    <row r="441" spans="70:71" x14ac:dyDescent="0.25">
      <c r="BR441" s="16"/>
      <c r="BS441" s="3"/>
    </row>
    <row r="442" spans="70:71" x14ac:dyDescent="0.25">
      <c r="BR442" s="16"/>
      <c r="BS442" s="3"/>
    </row>
    <row r="443" spans="70:71" x14ac:dyDescent="0.25">
      <c r="BR443" s="16"/>
      <c r="BS443" s="3"/>
    </row>
    <row r="444" spans="70:71" x14ac:dyDescent="0.25">
      <c r="BR444" s="16"/>
      <c r="BS444" s="3"/>
    </row>
    <row r="445" spans="70:71" x14ac:dyDescent="0.25">
      <c r="BR445" s="16"/>
      <c r="BS445" s="3"/>
    </row>
    <row r="446" spans="70:71" x14ac:dyDescent="0.25">
      <c r="BR446" s="16"/>
      <c r="BS446" s="3"/>
    </row>
    <row r="447" spans="70:71" x14ac:dyDescent="0.25">
      <c r="BR447" s="16"/>
      <c r="BS447" s="3"/>
    </row>
    <row r="448" spans="70:71" x14ac:dyDescent="0.25">
      <c r="BR448" s="16"/>
      <c r="BS448" s="3"/>
    </row>
    <row r="449" spans="70:71" x14ac:dyDescent="0.25">
      <c r="BR449" s="16"/>
      <c r="BS449" s="3"/>
    </row>
    <row r="450" spans="70:71" x14ac:dyDescent="0.25">
      <c r="BR450" s="16"/>
      <c r="BS450" s="3"/>
    </row>
    <row r="451" spans="70:71" x14ac:dyDescent="0.25">
      <c r="BR451" s="16"/>
      <c r="BS451" s="3"/>
    </row>
    <row r="452" spans="70:71" x14ac:dyDescent="0.25">
      <c r="BR452" s="16"/>
      <c r="BS452" s="3"/>
    </row>
    <row r="453" spans="70:71" x14ac:dyDescent="0.25">
      <c r="BR453" s="16"/>
      <c r="BS453" s="3"/>
    </row>
    <row r="454" spans="70:71" x14ac:dyDescent="0.25">
      <c r="BR454" s="16"/>
      <c r="BS454" s="3"/>
    </row>
    <row r="455" spans="70:71" x14ac:dyDescent="0.25">
      <c r="BR455" s="16"/>
      <c r="BS455" s="3"/>
    </row>
    <row r="456" spans="70:71" x14ac:dyDescent="0.25">
      <c r="BR456" s="16"/>
      <c r="BS456" s="3"/>
    </row>
    <row r="457" spans="70:71" x14ac:dyDescent="0.25">
      <c r="BR457" s="16"/>
      <c r="BS457" s="3"/>
    </row>
    <row r="458" spans="70:71" x14ac:dyDescent="0.25">
      <c r="BR458" s="16"/>
      <c r="BS458" s="3"/>
    </row>
    <row r="459" spans="70:71" x14ac:dyDescent="0.25">
      <c r="BR459" s="16"/>
      <c r="BS459" s="3"/>
    </row>
    <row r="460" spans="70:71" x14ac:dyDescent="0.25">
      <c r="BR460" s="16"/>
      <c r="BS460" s="3"/>
    </row>
    <row r="461" spans="70:71" x14ac:dyDescent="0.25">
      <c r="BR461" s="16"/>
      <c r="BS461" s="3"/>
    </row>
    <row r="462" spans="70:71" x14ac:dyDescent="0.25">
      <c r="BR462" s="16"/>
      <c r="BS462" s="3"/>
    </row>
    <row r="463" spans="70:71" x14ac:dyDescent="0.25">
      <c r="BR463" s="16"/>
      <c r="BS463" s="3"/>
    </row>
    <row r="464" spans="70:71" x14ac:dyDescent="0.25">
      <c r="BR464" s="16"/>
      <c r="BS464" s="3"/>
    </row>
    <row r="465" spans="70:71" x14ac:dyDescent="0.25">
      <c r="BR465" s="16"/>
      <c r="BS465" s="3"/>
    </row>
    <row r="466" spans="70:71" x14ac:dyDescent="0.25">
      <c r="BR466" s="16"/>
      <c r="BS466" s="3"/>
    </row>
    <row r="467" spans="70:71" x14ac:dyDescent="0.25">
      <c r="BR467" s="16"/>
      <c r="BS467" s="3"/>
    </row>
    <row r="468" spans="70:71" x14ac:dyDescent="0.25">
      <c r="BR468" s="16"/>
      <c r="BS468" s="3"/>
    </row>
    <row r="469" spans="70:71" x14ac:dyDescent="0.25">
      <c r="BR469" s="16"/>
      <c r="BS469" s="3"/>
    </row>
    <row r="470" spans="70:71" x14ac:dyDescent="0.25">
      <c r="BR470" s="16"/>
      <c r="BS470" s="3"/>
    </row>
    <row r="471" spans="70:71" x14ac:dyDescent="0.25">
      <c r="BR471" s="16"/>
      <c r="BS471" s="3"/>
    </row>
    <row r="472" spans="70:71" x14ac:dyDescent="0.25">
      <c r="BR472" s="16"/>
      <c r="BS472" s="3"/>
    </row>
    <row r="473" spans="70:71" x14ac:dyDescent="0.25">
      <c r="BR473" s="16"/>
      <c r="BS473" s="3"/>
    </row>
    <row r="474" spans="70:71" x14ac:dyDescent="0.25">
      <c r="BR474" s="16"/>
      <c r="BS474" s="3"/>
    </row>
    <row r="475" spans="70:71" x14ac:dyDescent="0.25">
      <c r="BR475" s="16"/>
      <c r="BS475" s="3"/>
    </row>
    <row r="476" spans="70:71" x14ac:dyDescent="0.25">
      <c r="BR476" s="16"/>
      <c r="BS476" s="3"/>
    </row>
    <row r="477" spans="70:71" x14ac:dyDescent="0.25">
      <c r="BR477" s="16"/>
      <c r="BS477" s="3"/>
    </row>
    <row r="478" spans="70:71" x14ac:dyDescent="0.25">
      <c r="BR478" s="16"/>
      <c r="BS478" s="3"/>
    </row>
    <row r="479" spans="70:71" x14ac:dyDescent="0.25">
      <c r="BR479" s="16"/>
      <c r="BS479" s="3"/>
    </row>
    <row r="480" spans="70:71" x14ac:dyDescent="0.25">
      <c r="BR480" s="16"/>
      <c r="BS480" s="3"/>
    </row>
    <row r="481" spans="70:71" x14ac:dyDescent="0.25">
      <c r="BR481" s="16"/>
      <c r="BS481" s="3"/>
    </row>
    <row r="482" spans="70:71" x14ac:dyDescent="0.25">
      <c r="BR482" s="16"/>
      <c r="BS482" s="3"/>
    </row>
    <row r="483" spans="70:71" x14ac:dyDescent="0.25">
      <c r="BR483" s="16"/>
      <c r="BS483" s="3"/>
    </row>
    <row r="484" spans="70:71" x14ac:dyDescent="0.25">
      <c r="BR484" s="16"/>
      <c r="BS484" s="3"/>
    </row>
    <row r="485" spans="70:71" x14ac:dyDescent="0.25">
      <c r="BR485" s="16"/>
      <c r="BS485" s="3"/>
    </row>
    <row r="486" spans="70:71" x14ac:dyDescent="0.25">
      <c r="BR486" s="16"/>
      <c r="BS486" s="3"/>
    </row>
    <row r="487" spans="70:71" x14ac:dyDescent="0.25">
      <c r="BR487" s="16"/>
      <c r="BS487" s="3"/>
    </row>
    <row r="488" spans="70:71" x14ac:dyDescent="0.25">
      <c r="BR488" s="16"/>
      <c r="BS488" s="3"/>
    </row>
    <row r="489" spans="70:71" x14ac:dyDescent="0.25">
      <c r="BR489" s="16"/>
      <c r="BS489" s="3"/>
    </row>
    <row r="490" spans="70:71" x14ac:dyDescent="0.25">
      <c r="BR490" s="16"/>
      <c r="BS490" s="3"/>
    </row>
    <row r="491" spans="70:71" x14ac:dyDescent="0.25">
      <c r="BR491" s="16"/>
      <c r="BS491" s="3"/>
    </row>
    <row r="492" spans="70:71" x14ac:dyDescent="0.25">
      <c r="BR492" s="16"/>
      <c r="BS492" s="3"/>
    </row>
    <row r="493" spans="70:71" x14ac:dyDescent="0.25">
      <c r="BR493" s="16"/>
      <c r="BS493" s="3"/>
    </row>
    <row r="494" spans="70:71" x14ac:dyDescent="0.25">
      <c r="BR494" s="16"/>
      <c r="BS494" s="3"/>
    </row>
    <row r="495" spans="70:71" x14ac:dyDescent="0.25">
      <c r="BR495" s="16"/>
      <c r="BS495" s="3"/>
    </row>
    <row r="496" spans="70:71" x14ac:dyDescent="0.25">
      <c r="BR496" s="16"/>
      <c r="BS496" s="3"/>
    </row>
    <row r="497" spans="70:71" x14ac:dyDescent="0.25">
      <c r="BR497" s="16"/>
      <c r="BS497" s="3"/>
    </row>
    <row r="498" spans="70:71" x14ac:dyDescent="0.25">
      <c r="BR498" s="16"/>
      <c r="BS498" s="3"/>
    </row>
    <row r="499" spans="70:71" x14ac:dyDescent="0.25">
      <c r="BR499" s="16"/>
      <c r="BS499" s="3"/>
    </row>
    <row r="500" spans="70:71" x14ac:dyDescent="0.25">
      <c r="BR500" s="16"/>
      <c r="BS500" s="3"/>
    </row>
    <row r="501" spans="70:71" x14ac:dyDescent="0.25">
      <c r="BR501" s="16"/>
      <c r="BS501" s="3"/>
    </row>
    <row r="502" spans="70:71" x14ac:dyDescent="0.25">
      <c r="BR502" s="16"/>
      <c r="BS502" s="3"/>
    </row>
    <row r="503" spans="70:71" x14ac:dyDescent="0.25">
      <c r="BR503" s="16"/>
      <c r="BS503" s="3"/>
    </row>
    <row r="504" spans="70:71" x14ac:dyDescent="0.25">
      <c r="BR504" s="16"/>
      <c r="BS504" s="3"/>
    </row>
    <row r="505" spans="70:71" x14ac:dyDescent="0.25">
      <c r="BR505" s="16"/>
      <c r="BS505" s="3"/>
    </row>
    <row r="506" spans="70:71" x14ac:dyDescent="0.25">
      <c r="BR506" s="16"/>
      <c r="BS506" s="3"/>
    </row>
    <row r="507" spans="70:71" x14ac:dyDescent="0.25">
      <c r="BR507" s="16"/>
      <c r="BS507" s="3"/>
    </row>
    <row r="508" spans="70:71" x14ac:dyDescent="0.25">
      <c r="BR508" s="16"/>
      <c r="BS508" s="3"/>
    </row>
    <row r="509" spans="70:71" x14ac:dyDescent="0.25">
      <c r="BR509" s="16"/>
      <c r="BS509" s="3"/>
    </row>
    <row r="510" spans="70:71" x14ac:dyDescent="0.25">
      <c r="BR510" s="16"/>
      <c r="BS510" s="3"/>
    </row>
    <row r="511" spans="70:71" x14ac:dyDescent="0.25">
      <c r="BR511" s="16"/>
      <c r="BS511" s="3"/>
    </row>
    <row r="512" spans="70:71" x14ac:dyDescent="0.25">
      <c r="BR512" s="16"/>
      <c r="BS512" s="3"/>
    </row>
    <row r="513" spans="70:71" x14ac:dyDescent="0.25">
      <c r="BR513" s="16"/>
      <c r="BS513" s="3"/>
    </row>
    <row r="514" spans="70:71" x14ac:dyDescent="0.25">
      <c r="BR514" s="16"/>
      <c r="BS514" s="3"/>
    </row>
    <row r="515" spans="70:71" x14ac:dyDescent="0.25">
      <c r="BR515" s="16"/>
      <c r="BS515" s="3"/>
    </row>
    <row r="516" spans="70:71" x14ac:dyDescent="0.25">
      <c r="BR516" s="16"/>
      <c r="BS516" s="3"/>
    </row>
    <row r="517" spans="70:71" x14ac:dyDescent="0.25">
      <c r="BR517" s="16"/>
      <c r="BS517" s="3"/>
    </row>
    <row r="518" spans="70:71" x14ac:dyDescent="0.25">
      <c r="BR518" s="16"/>
      <c r="BS518" s="3"/>
    </row>
    <row r="519" spans="70:71" x14ac:dyDescent="0.25">
      <c r="BR519" s="16"/>
      <c r="BS519" s="3"/>
    </row>
    <row r="520" spans="70:71" x14ac:dyDescent="0.25">
      <c r="BR520" s="16"/>
      <c r="BS520" s="3"/>
    </row>
    <row r="521" spans="70:71" x14ac:dyDescent="0.25">
      <c r="BR521" s="16"/>
      <c r="BS521" s="3"/>
    </row>
    <row r="522" spans="70:71" x14ac:dyDescent="0.25">
      <c r="BR522" s="16"/>
      <c r="BS522" s="3"/>
    </row>
    <row r="523" spans="70:71" x14ac:dyDescent="0.25">
      <c r="BR523" s="16"/>
      <c r="BS523" s="3"/>
    </row>
    <row r="524" spans="70:71" x14ac:dyDescent="0.25">
      <c r="BR524" s="16"/>
      <c r="BS524" s="3"/>
    </row>
    <row r="525" spans="70:71" x14ac:dyDescent="0.25">
      <c r="BR525" s="16"/>
      <c r="BS525" s="3"/>
    </row>
    <row r="526" spans="70:71" x14ac:dyDescent="0.25">
      <c r="BR526" s="16"/>
      <c r="BS526" s="3"/>
    </row>
    <row r="527" spans="70:71" x14ac:dyDescent="0.25">
      <c r="BR527" s="16"/>
      <c r="BS527" s="3"/>
    </row>
    <row r="528" spans="70:71" x14ac:dyDescent="0.25">
      <c r="BR528" s="16"/>
      <c r="BS528" s="3"/>
    </row>
    <row r="529" spans="70:71" x14ac:dyDescent="0.25">
      <c r="BR529" s="16"/>
      <c r="BS529" s="3"/>
    </row>
    <row r="530" spans="70:71" x14ac:dyDescent="0.25">
      <c r="BR530" s="16"/>
      <c r="BS530" s="3"/>
    </row>
    <row r="531" spans="70:71" x14ac:dyDescent="0.25">
      <c r="BR531" s="16"/>
      <c r="BS531" s="3"/>
    </row>
    <row r="532" spans="70:71" x14ac:dyDescent="0.25">
      <c r="BR532" s="16"/>
      <c r="BS532" s="3"/>
    </row>
    <row r="533" spans="70:71" x14ac:dyDescent="0.25">
      <c r="BR533" s="16"/>
      <c r="BS533" s="3"/>
    </row>
    <row r="534" spans="70:71" x14ac:dyDescent="0.25">
      <c r="BR534" s="16"/>
      <c r="BS534" s="3"/>
    </row>
    <row r="535" spans="70:71" x14ac:dyDescent="0.25">
      <c r="BR535" s="16"/>
      <c r="BS535" s="3"/>
    </row>
    <row r="536" spans="70:71" x14ac:dyDescent="0.25">
      <c r="BR536" s="16"/>
      <c r="BS536" s="3"/>
    </row>
    <row r="537" spans="70:71" x14ac:dyDescent="0.25">
      <c r="BR537" s="16"/>
      <c r="BS537" s="3"/>
    </row>
    <row r="538" spans="70:71" x14ac:dyDescent="0.25">
      <c r="BR538" s="16"/>
      <c r="BS538" s="3"/>
    </row>
    <row r="539" spans="70:71" x14ac:dyDescent="0.25">
      <c r="BR539" s="16"/>
      <c r="BS539" s="3"/>
    </row>
    <row r="540" spans="70:71" x14ac:dyDescent="0.25">
      <c r="BR540" s="16"/>
      <c r="BS540" s="3"/>
    </row>
    <row r="541" spans="70:71" x14ac:dyDescent="0.25">
      <c r="BR541" s="16"/>
      <c r="BS541" s="3"/>
    </row>
    <row r="542" spans="70:71" x14ac:dyDescent="0.25">
      <c r="BR542" s="16"/>
      <c r="BS542" s="3"/>
    </row>
    <row r="543" spans="70:71" x14ac:dyDescent="0.25">
      <c r="BR543" s="16"/>
      <c r="BS543" s="3"/>
    </row>
    <row r="544" spans="70:71" x14ac:dyDescent="0.25">
      <c r="BR544" s="16"/>
      <c r="BS544" s="3"/>
    </row>
    <row r="545" spans="70:71" x14ac:dyDescent="0.25">
      <c r="BR545" s="16"/>
      <c r="BS545" s="3"/>
    </row>
    <row r="546" spans="70:71" x14ac:dyDescent="0.25">
      <c r="BR546" s="16"/>
      <c r="BS546" s="3"/>
    </row>
    <row r="547" spans="70:71" x14ac:dyDescent="0.25">
      <c r="BR547" s="16"/>
      <c r="BS547" s="3"/>
    </row>
    <row r="548" spans="70:71" x14ac:dyDescent="0.25">
      <c r="BR548" s="16"/>
      <c r="BS548" s="3"/>
    </row>
    <row r="549" spans="70:71" x14ac:dyDescent="0.25">
      <c r="BR549" s="16"/>
      <c r="BS549" s="3"/>
    </row>
    <row r="550" spans="70:71" x14ac:dyDescent="0.25">
      <c r="BR550" s="16"/>
      <c r="BS550" s="3"/>
    </row>
    <row r="551" spans="70:71" x14ac:dyDescent="0.25">
      <c r="BR551" s="16"/>
      <c r="BS551" s="3"/>
    </row>
    <row r="552" spans="70:71" x14ac:dyDescent="0.25">
      <c r="BR552" s="16"/>
      <c r="BS552" s="3"/>
    </row>
    <row r="553" spans="70:71" x14ac:dyDescent="0.25">
      <c r="BR553" s="16"/>
      <c r="BS553" s="3"/>
    </row>
    <row r="554" spans="70:71" x14ac:dyDescent="0.25">
      <c r="BR554" s="16"/>
      <c r="BS554" s="3"/>
    </row>
    <row r="555" spans="70:71" x14ac:dyDescent="0.25">
      <c r="BR555" s="16"/>
      <c r="BS555" s="3"/>
    </row>
    <row r="556" spans="70:71" x14ac:dyDescent="0.25">
      <c r="BR556" s="16"/>
      <c r="BS556" s="3"/>
    </row>
    <row r="557" spans="70:71" x14ac:dyDescent="0.25">
      <c r="BR557" s="16"/>
      <c r="BS557" s="3"/>
    </row>
    <row r="558" spans="70:71" x14ac:dyDescent="0.25">
      <c r="BR558" s="16"/>
      <c r="BS558" s="3"/>
    </row>
    <row r="559" spans="70:71" x14ac:dyDescent="0.25">
      <c r="BR559" s="16"/>
      <c r="BS559" s="3"/>
    </row>
    <row r="560" spans="70:71" x14ac:dyDescent="0.25">
      <c r="BR560" s="16"/>
      <c r="BS560" s="3"/>
    </row>
    <row r="561" spans="70:71" x14ac:dyDescent="0.25">
      <c r="BR561" s="16"/>
      <c r="BS561" s="3"/>
    </row>
    <row r="562" spans="70:71" x14ac:dyDescent="0.25">
      <c r="BR562" s="16"/>
      <c r="BS562" s="3"/>
    </row>
    <row r="563" spans="70:71" x14ac:dyDescent="0.25">
      <c r="BR563" s="16"/>
      <c r="BS563" s="3"/>
    </row>
  </sheetData>
  <autoFilter ref="C1:H70" xr:uid="{89001938-D4C3-4453-B70E-5551C680062C}"/>
  <mergeCells count="3">
    <mergeCell ref="AN1:AR1"/>
    <mergeCell ref="BS1:BW1"/>
    <mergeCell ref="CX1:DB1"/>
  </mergeCells>
  <phoneticPr fontId="7" type="noConversion"/>
  <conditionalFormatting sqref="H14:H20 H1">
    <cfRule type="dataBar" priority="3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{98992BA7-C19C-49CD-8547-4EF1AA19E46F}</x14:id>
        </ext>
      </extLst>
    </cfRule>
  </conditionalFormatting>
  <conditionalFormatting sqref="H160:H161">
    <cfRule type="dataBar" priority="36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{204D0FF1-58D3-4B1C-9B3B-23BECB02EB96}</x14:id>
        </ext>
      </extLst>
    </cfRule>
  </conditionalFormatting>
  <conditionalFormatting sqref="H103:H104">
    <cfRule type="dataBar" priority="3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{6A4FD945-82E1-4683-8E94-9D2B1EC9E79C}</x14:id>
        </ext>
      </extLst>
    </cfRule>
  </conditionalFormatting>
  <conditionalFormatting sqref="G1:G5 G7:G9 G11 G22:G23 G76 G78:G81 G83:G85 G87 G89 G139:G144 G106:G112 G118:G119 G121 G123:G125 G130 G132:G134 G136:G137 G146 G148:G149 G151:G156 G160:G165 G167 G173:G176 G185:G189 G200:G203 G212:G214 G205:G208 G178:G181 G191 G193:G196 G91:G94 G96:G104 G217:G222 G224 G228:G1048576 G34:G35 G46:G47 G58:G59 G70:G74 G25:G32 G13:G20 G37:G44 G49:G56 G61:G68">
    <cfRule type="cellIs" dxfId="12" priority="31" operator="equal">
      <formula>"A venir"</formula>
    </cfRule>
    <cfRule type="cellIs" dxfId="11" priority="32" operator="equal">
      <formula>"En cours"</formula>
    </cfRule>
    <cfRule type="cellIs" dxfId="10" priority="33" operator="equal">
      <formula>"Terminé"</formula>
    </cfRule>
  </conditionalFormatting>
  <conditionalFormatting sqref="H228:H1048576 H173:H176 H130 H1:H10 H132:H134 H136:H144 H146 H148:H149 H151:H157 H160:H165 H185:H189 H167:H168 H178:H182 H191 H193:H197 H200:H203 H212:H214 H217:H222 H205:H209 H224:H225 H12:H36 H38:H48 H50:H60 H62:H127">
    <cfRule type="expression" dxfId="9" priority="1">
      <formula>_xlfn.IFS(G5="","",G5="A venir","0%",G5="En cours",ROUND(100*(1+(F5-TODAY())/(D5-F5)),2)&amp;" %",G5="Terminé","100%")</formula>
    </cfRule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{F72F2DFC-5991-4A9E-8EFC-6D67E62AE367}</x14:id>
        </ext>
      </extLst>
    </cfRule>
  </conditionalFormatting>
  <conditionalFormatting sqref="H11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{E39697AE-59A1-43F6-AB7A-71E57B42AC90}</x14:id>
        </ext>
      </extLst>
    </cfRule>
  </conditionalFormatting>
  <conditionalFormatting sqref="H217:H218">
    <cfRule type="dataBar" priority="20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{A81B43E3-AEC5-4864-A992-B2D849461838}</x14:id>
        </ext>
      </extLst>
    </cfRule>
  </conditionalFormatting>
  <conditionalFormatting sqref="G171">
    <cfRule type="cellIs" dxfId="8" priority="6" operator="equal">
      <formula>"A venir"</formula>
    </cfRule>
    <cfRule type="cellIs" dxfId="7" priority="7" operator="equal">
      <formula>"En cours"</formula>
    </cfRule>
    <cfRule type="cellIs" dxfId="6" priority="8" operator="equal">
      <formula>"Terminé"</formula>
    </cfRule>
  </conditionalFormatting>
  <conditionalFormatting sqref="H17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{545D9294-D059-48B1-90B2-5BF1EABCC819}</x14:id>
        </ext>
      </extLst>
    </cfRule>
  </conditionalFormatting>
  <dataValidations count="1">
    <dataValidation type="list" allowBlank="1" showInputMessage="1" sqref="G199:G209 G184:G197 G117:G127 G129:G157 G159:G168 G170:G182 G227:G1048576 G211:G214 G216:G225 G1:G115" xr:uid="{13EAC0A3-B0FD-4679-BD85-8052969999B6}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8992BA7-C19C-49CD-8547-4EF1AA19E46F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H14:H20 H1</xm:sqref>
        </x14:conditionalFormatting>
        <x14:conditionalFormatting xmlns:xm="http://schemas.microsoft.com/office/excel/2006/main">
          <x14:cfRule type="dataBar" id="{204D0FF1-58D3-4B1C-9B3B-23BECB02EB96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H160:H161</xm:sqref>
        </x14:conditionalFormatting>
        <x14:conditionalFormatting xmlns:xm="http://schemas.microsoft.com/office/excel/2006/main">
          <x14:cfRule type="dataBar" id="{6A4FD945-82E1-4683-8E94-9D2B1EC9E79C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H103:H104</xm:sqref>
        </x14:conditionalFormatting>
        <x14:conditionalFormatting xmlns:xm="http://schemas.microsoft.com/office/excel/2006/main">
          <x14:cfRule type="dataBar" id="{F72F2DFC-5991-4A9E-8EFC-6D67E62AE36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H228:H1048576 H173:H176 H130 H1:H10 H132:H134 H136:H144 H146 H148:H149 H151:H157 H160:H165 H185:H189 H167:H168 H178:H182 H191 H193:H197 H200:H203 H212:H214 H217:H222 H205:H209 H224:H225 H12:H36 H38:H48 H50:H60 H62:H127</xm:sqref>
        </x14:conditionalFormatting>
        <x14:conditionalFormatting xmlns:xm="http://schemas.microsoft.com/office/excel/2006/main">
          <x14:cfRule type="dataBar" id="{E39697AE-59A1-43F6-AB7A-71E57B42AC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H11</xm:sqref>
        </x14:conditionalFormatting>
        <x14:conditionalFormatting xmlns:xm="http://schemas.microsoft.com/office/excel/2006/main">
          <x14:cfRule type="dataBar" id="{A81B43E3-AEC5-4864-A992-B2D849461838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H217:H218</xm:sqref>
        </x14:conditionalFormatting>
        <x14:conditionalFormatting xmlns:xm="http://schemas.microsoft.com/office/excel/2006/main">
          <x14:cfRule type="dataBar" id="{545D9294-D059-48B1-90B2-5BF1EABCC81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3870-0DDA-4CDA-B0BF-61C9CC8B6DAD}">
  <sheetPr codeName="Feuil2">
    <tabColor theme="5" tint="-0.249977111117893"/>
  </sheetPr>
  <dimension ref="A1:D11"/>
  <sheetViews>
    <sheetView workbookViewId="0">
      <selection activeCell="D11" sqref="D11"/>
    </sheetView>
  </sheetViews>
  <sheetFormatPr baseColWidth="10" defaultColWidth="11.5703125" defaultRowHeight="15" x14ac:dyDescent="0.25"/>
  <cols>
    <col min="1" max="1" width="13.140625" style="54" customWidth="1"/>
    <col min="2" max="2" width="74.7109375" style="54" customWidth="1"/>
    <col min="3" max="3" width="20.7109375" style="54" customWidth="1"/>
    <col min="4" max="4" width="32.140625" style="54" customWidth="1"/>
    <col min="5" max="16384" width="11.5703125" style="54"/>
  </cols>
  <sheetData>
    <row r="1" spans="1:4" x14ac:dyDescent="0.25">
      <c r="A1" s="73" t="s">
        <v>16</v>
      </c>
      <c r="B1" s="60" t="s">
        <v>18</v>
      </c>
      <c r="C1" s="73" t="s">
        <v>19</v>
      </c>
      <c r="D1" s="84" t="s">
        <v>20</v>
      </c>
    </row>
    <row r="2" spans="1:4" x14ac:dyDescent="0.25">
      <c r="A2" s="60">
        <v>1</v>
      </c>
      <c r="B2" s="60" t="s">
        <v>24</v>
      </c>
      <c r="C2" s="41">
        <f>SUMIF(Suivi!$C$5:$C$230,Suivi!C15,Suivi!$E$5:$E$230)</f>
        <v>10</v>
      </c>
      <c r="D2" s="41">
        <f>150-Tableau3[[#This Row],[J-h exploités global]]</f>
        <v>140</v>
      </c>
    </row>
    <row r="3" spans="1:4" x14ac:dyDescent="0.25">
      <c r="A3" s="60">
        <v>2</v>
      </c>
      <c r="B3" s="60" t="s">
        <v>27</v>
      </c>
      <c r="C3" s="41">
        <f>SUMIF(Suivi!$C$5:$C$230,Suivi!C16,Suivi!$E$5:$E$230)</f>
        <v>12</v>
      </c>
      <c r="D3" s="41">
        <f>150-Tableau3[[#This Row],[J-h exploités global]]</f>
        <v>138</v>
      </c>
    </row>
    <row r="4" spans="1:4" x14ac:dyDescent="0.25">
      <c r="A4" s="60">
        <v>3</v>
      </c>
      <c r="B4" s="60" t="s">
        <v>28</v>
      </c>
      <c r="C4" s="41"/>
      <c r="D4" s="41">
        <f>150-Tableau3[[#This Row],[J-h exploités global]]</f>
        <v>150</v>
      </c>
    </row>
    <row r="5" spans="1:4" x14ac:dyDescent="0.25">
      <c r="A5" s="60">
        <v>4</v>
      </c>
      <c r="B5" s="60" t="s">
        <v>29</v>
      </c>
      <c r="C5" s="41"/>
      <c r="D5" s="41">
        <f>150-Tableau3[[#This Row],[J-h exploités global]]</f>
        <v>150</v>
      </c>
    </row>
    <row r="6" spans="1:4" x14ac:dyDescent="0.25">
      <c r="A6" s="60">
        <v>5</v>
      </c>
      <c r="B6" s="60" t="s">
        <v>30</v>
      </c>
      <c r="C6" s="41"/>
      <c r="D6" s="41">
        <f>150-Tableau3[[#This Row],[J-h exploités global]]</f>
        <v>150</v>
      </c>
    </row>
    <row r="7" spans="1:4" x14ac:dyDescent="0.25">
      <c r="A7" s="60">
        <v>6</v>
      </c>
      <c r="B7" s="60" t="s">
        <v>31</v>
      </c>
      <c r="C7" s="41"/>
      <c r="D7" s="41">
        <f>150-Tableau3[[#This Row],[J-h exploités global]]</f>
        <v>150</v>
      </c>
    </row>
    <row r="8" spans="1:4" x14ac:dyDescent="0.25">
      <c r="A8" s="60">
        <v>7</v>
      </c>
      <c r="B8" s="60" t="s">
        <v>32</v>
      </c>
      <c r="C8" s="41"/>
      <c r="D8" s="41">
        <f>150-Tableau3[[#This Row],[J-h exploités global]]</f>
        <v>150</v>
      </c>
    </row>
    <row r="9" spans="1:4" x14ac:dyDescent="0.25">
      <c r="A9" s="60">
        <v>8</v>
      </c>
      <c r="B9" s="60" t="s">
        <v>33</v>
      </c>
      <c r="C9" s="41"/>
      <c r="D9" s="41">
        <f>150-Tableau3[[#This Row],[J-h exploités global]]</f>
        <v>150</v>
      </c>
    </row>
    <row r="10" spans="1:4" ht="15.75" thickBot="1" x14ac:dyDescent="0.3">
      <c r="A10" s="41"/>
      <c r="B10" s="41"/>
      <c r="C10" s="41"/>
      <c r="D10" s="41"/>
    </row>
    <row r="11" spans="1:4" ht="15.75" thickBot="1" x14ac:dyDescent="0.3">
      <c r="B11" s="75" t="s">
        <v>17</v>
      </c>
      <c r="C11" s="55">
        <f>SUM(C2:C9)</f>
        <v>22</v>
      </c>
    </row>
  </sheetData>
  <phoneticPr fontId="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Ressources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Mendiboure</dc:creator>
  <cp:lastModifiedBy>Pairaud</cp:lastModifiedBy>
  <dcterms:created xsi:type="dcterms:W3CDTF">2022-08-12T07:25:37Z</dcterms:created>
  <dcterms:modified xsi:type="dcterms:W3CDTF">2022-08-28T04:53:55Z</dcterms:modified>
</cp:coreProperties>
</file>