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filterPrivacy="1" codeName="ThisWorkbook" defaultThemeVersion="124226"/>
  <xr:revisionPtr revIDLastSave="29" documentId="14_{B40C7B34-0DD6-47E7-A2AB-53BF7E899A97}" xr6:coauthVersionLast="47" xr6:coauthVersionMax="47" xr10:uidLastSave="{D2D55F11-4BEC-430A-A323-DC92C4757F3A}"/>
  <bookViews>
    <workbookView xWindow="-120" yWindow="-120" windowWidth="20730" windowHeight="11160" activeTab="1" xr2:uid="{00000000-000D-0000-FFFF-FFFF00000000}"/>
  </bookViews>
  <sheets>
    <sheet name="Cours" sheetId="5" r:id="rId1"/>
    <sheet name="Tarifs" sheetId="4" r:id="rId2"/>
    <sheet name="simple" sheetId="6" r:id="rId3"/>
  </sheets>
  <definedNames>
    <definedName name="années">simple!$A$2:$A$7</definedName>
    <definedName name="contenu">simple!$B$2:$H$7</definedName>
    <definedName name="couts">Tarifs[[F-GAJU]:[COURS]]</definedName>
    <definedName name="madate">Tarifs[Date
de
début]</definedName>
    <definedName name="madate2">Tarifs[Date
de fin]</definedName>
    <definedName name="mois">simple!$B$1:$H$1</definedName>
    <definedName name="services">Tarifs[[#Headers],[F-GAJU]:[COURS]]</definedName>
    <definedName name="tablo">Tarifs[[#All],[Date
de fin]:[COURS]]</definedName>
  </definedNames>
  <calcPr calcId="191029" calcMode="autoNoTable"/>
  <fileRecoveryPr repairLoad="1"/>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K6" i="6" l="1"/>
  <c r="J6" i="6"/>
  <c r="L5" i="6" s="1"/>
  <c r="C11" i="4"/>
  <c r="B11" i="4"/>
  <c r="C4" i="4"/>
  <c r="B12" i="4" s="1"/>
  <c r="C2" i="5"/>
  <c r="C3" i="5"/>
  <c r="U4" i="4"/>
  <c r="T4" i="4"/>
  <c r="S4" i="4"/>
  <c r="R4" i="4"/>
  <c r="Q4" i="4"/>
  <c r="P4" i="4"/>
  <c r="O4" i="4"/>
  <c r="N4" i="4"/>
  <c r="M4" i="4"/>
  <c r="L4" i="4"/>
  <c r="K4" i="4"/>
  <c r="J4" i="4"/>
  <c r="I4" i="4"/>
  <c r="H4" i="4"/>
  <c r="G4" i="4"/>
  <c r="F4" i="4"/>
  <c r="E4" i="4"/>
  <c r="D4" i="4"/>
  <c r="C6" i="4" l="1"/>
</calcChain>
</file>

<file path=xl/sharedStrings.xml><?xml version="1.0" encoding="utf-8"?>
<sst xmlns="http://schemas.openxmlformats.org/spreadsheetml/2006/main" count="47" uniqueCount="43">
  <si>
    <t>F-GAJU</t>
  </si>
  <si>
    <t>F-GKAJ</t>
  </si>
  <si>
    <t>D-EMXR</t>
  </si>
  <si>
    <t>F-GNHD</t>
  </si>
  <si>
    <t>F-HTFI</t>
  </si>
  <si>
    <t>F-GTFI</t>
  </si>
  <si>
    <t>F-HTAF</t>
  </si>
  <si>
    <t>F-GGIO</t>
  </si>
  <si>
    <t>F-BSEA</t>
  </si>
  <si>
    <t>F-GFPP</t>
  </si>
  <si>
    <t>F-GIRD</t>
  </si>
  <si>
    <t>F-BPIC</t>
  </si>
  <si>
    <t>F-BPIK</t>
  </si>
  <si>
    <t>F-BPIR</t>
  </si>
  <si>
    <t>F-HTIR</t>
  </si>
  <si>
    <t>AL250</t>
  </si>
  <si>
    <t>ALX</t>
  </si>
  <si>
    <t>COURS</t>
  </si>
  <si>
    <t>Date
de
début</t>
  </si>
  <si>
    <t>Date
de fin</t>
  </si>
  <si>
    <t>Date</t>
  </si>
  <si>
    <t>Cours</t>
  </si>
  <si>
    <t>Prix</t>
  </si>
  <si>
    <t>services</t>
  </si>
  <si>
    <t>date (jusqu'à..)</t>
  </si>
  <si>
    <t>années / mois</t>
  </si>
  <si>
    <t>janvier</t>
  </si>
  <si>
    <t>février</t>
  </si>
  <si>
    <t>mars</t>
  </si>
  <si>
    <t>avril</t>
  </si>
  <si>
    <t>mai</t>
  </si>
  <si>
    <t>juin</t>
  </si>
  <si>
    <t>juillet</t>
  </si>
  <si>
    <t>https://www.youtube.com/watch?v=2tg-xWo8Nok</t>
  </si>
  <si>
    <t>tableau à gauche</t>
  </si>
  <si>
    <t>année</t>
  </si>
  <si>
    <t>mois</t>
  </si>
  <si>
    <t>résultat</t>
  </si>
  <si>
    <t>https://www.youtube.com/watch?v=tdj8_HsZ9jU</t>
  </si>
  <si>
    <t>1-donner des noms de listes à la plage des années, celle des mois</t>
  </si>
  <si>
    <t>bonne explication</t>
  </si>
  <si>
    <t>2-faire données/validation des données</t>
  </si>
  <si>
    <t>3-F3 en zone "liste" donne le choix entre les listes nommées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</si>
</sst>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quot;_-;\-* #,##0.00\ &quot;€&quot;_-;_-* &quot;-&quot;??\ &quot;€&quot;_-;_-@_-"/>
    <numFmt numFmtId="164" formatCode="#,##0\ &quot;€&quot;"/>
    <numFmt numFmtId="166" formatCode="[$-40C]mmm\-yy;@"/>
    <numFmt numFmtId="167" formatCode="dd/mm/yy;@"/>
  </numFmts>
  <fonts count="4" x14ac:knownFonts="1">
    <font>
      <sz val="11"/>
      <color theme="1"/>
      <name val="Calibri"/>
      <family val="2"/>
      <scheme val="minor"/>
    </font>
    <font>
      <b/>
      <sz val="11"/>
      <color theme="1"/>
      <name val="Calibri"/>
      <family val="2"/>
      <scheme val="minor"/>
    </font>
    <font>
      <b/>
      <sz val="12"/>
      <color theme="1"/>
      <name val="Calibri"/>
      <family val="2"/>
      <scheme val="minor"/>
    </font>
    <font>
      <sz val="10"/>
      <name val="Arial"/>
      <family val="2"/>
    </font>
  </fonts>
  <fills count="6">
    <fill>
      <patternFill patternType="none"/>
    </fill>
    <fill>
      <patternFill patternType="gray125"/>
    </fill>
    <fill>
      <patternFill patternType="solid">
        <fgColor theme="4" tint="0.59999389629810485"/>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24">
    <xf numFmtId="0" fontId="0" fillId="0" borderId="0" xfId="0"/>
    <xf numFmtId="164" fontId="0" fillId="0" borderId="1" xfId="0" applyNumberFormat="1" applyBorder="1" applyAlignment="1">
      <alignment horizontal="center" vertical="center"/>
    </xf>
    <xf numFmtId="14" fontId="1" fillId="3" borderId="1" xfId="0" applyNumberFormat="1" applyFont="1" applyFill="1" applyBorder="1" applyAlignment="1">
      <alignment horizontal="center" vertical="center"/>
    </xf>
    <xf numFmtId="14" fontId="0" fillId="0" borderId="0" xfId="0" applyNumberFormat="1"/>
    <xf numFmtId="14" fontId="1" fillId="3" borderId="2" xfId="0" applyNumberFormat="1" applyFont="1" applyFill="1" applyBorder="1" applyAlignment="1">
      <alignment horizontal="center" vertical="center"/>
    </xf>
    <xf numFmtId="164" fontId="0" fillId="0" borderId="3" xfId="0" applyNumberFormat="1" applyBorder="1" applyAlignment="1">
      <alignment horizontal="center" vertical="center"/>
    </xf>
    <xf numFmtId="0" fontId="1" fillId="4" borderId="4"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2" fillId="2" borderId="5" xfId="0" applyFont="1" applyFill="1" applyBorder="1" applyAlignment="1">
      <alignment horizontal="center" vertical="center" textRotation="60"/>
    </xf>
    <xf numFmtId="0" fontId="2" fillId="4" borderId="5" xfId="0" applyFont="1" applyFill="1" applyBorder="1" applyAlignment="1">
      <alignment horizontal="center" vertical="center" textRotation="60"/>
    </xf>
    <xf numFmtId="0" fontId="2" fillId="4" borderId="6" xfId="0" applyFont="1" applyFill="1" applyBorder="1" applyAlignment="1">
      <alignment horizontal="center" vertical="center" textRotation="60"/>
    </xf>
    <xf numFmtId="14" fontId="1" fillId="3" borderId="7" xfId="0" applyNumberFormat="1" applyFont="1" applyFill="1" applyBorder="1" applyAlignment="1">
      <alignment horizontal="center" vertical="center"/>
    </xf>
    <xf numFmtId="14" fontId="1" fillId="3" borderId="8" xfId="0" applyNumberFormat="1" applyFont="1" applyFill="1" applyBorder="1" applyAlignment="1">
      <alignment horizontal="center" vertical="center"/>
    </xf>
    <xf numFmtId="164" fontId="0" fillId="0" borderId="8" xfId="0" applyNumberFormat="1" applyBorder="1" applyAlignment="1">
      <alignment horizontal="center" vertical="center"/>
    </xf>
    <xf numFmtId="164" fontId="0" fillId="0" borderId="9" xfId="0" applyNumberFormat="1" applyBorder="1" applyAlignment="1">
      <alignment horizontal="center" vertical="center"/>
    </xf>
    <xf numFmtId="0" fontId="0" fillId="0" borderId="1" xfId="0" applyBorder="1"/>
    <xf numFmtId="166" fontId="0" fillId="0" borderId="1" xfId="0" applyNumberFormat="1" applyBorder="1" applyAlignment="1">
      <alignment horizontal="center"/>
    </xf>
    <xf numFmtId="0" fontId="0" fillId="0" borderId="1" xfId="0" applyBorder="1" applyAlignment="1">
      <alignment horizontal="center"/>
    </xf>
    <xf numFmtId="0" fontId="0" fillId="0" borderId="1" xfId="0" applyBorder="1" applyAlignment="1">
      <alignment horizontal="center" vertical="center"/>
    </xf>
    <xf numFmtId="167" fontId="0" fillId="0" borderId="0" xfId="0" applyNumberFormat="1"/>
    <xf numFmtId="44" fontId="0" fillId="0" borderId="1" xfId="0" applyNumberFormat="1" applyBorder="1"/>
    <xf numFmtId="0" fontId="3" fillId="0" borderId="0" xfId="0" applyFont="1"/>
    <xf numFmtId="0" fontId="0" fillId="5" borderId="1" xfId="0" applyFill="1" applyBorder="1" applyAlignment="1">
      <alignment horizontal="center"/>
    </xf>
    <xf numFmtId="0" fontId="0" fillId="5" borderId="1" xfId="0" applyFill="1" applyBorder="1"/>
  </cellXfs>
  <cellStyles count="1">
    <cellStyle name="Normal" xfId="0" builtinId="0"/>
  </cellStyles>
  <dxfs count="25">
    <dxf>
      <numFmt numFmtId="164" formatCode="#,##0\ &quot;€&quot;"/>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numFmt numFmtId="164" formatCode="#,##0\ &quot;€&quo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164" formatCode="#,##0\ &quot;€&quo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164" formatCode="#,##0\ &quot;€&quo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164" formatCode="#,##0\ &quot;€&quo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164" formatCode="#,##0\ &quot;€&quo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164" formatCode="#,##0\ &quot;€&quo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164" formatCode="#,##0\ &quot;€&quo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164" formatCode="#,##0\ &quot;€&quo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164" formatCode="#,##0\ &quot;€&quo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164" formatCode="#,##0\ &quot;€&quo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164" formatCode="#,##0\ &quot;€&quo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164" formatCode="#,##0\ &quot;€&quo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164" formatCode="#,##0\ &quot;€&quo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164" formatCode="#,##0\ &quot;€&quo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164" formatCode="#,##0\ &quot;€&quo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164" formatCode="#,##0\ &quot;€&quo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164" formatCode="#,##0\ &quot;€&quo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1"/>
        <color theme="1"/>
        <name val="Calibri"/>
        <family val="2"/>
        <scheme val="minor"/>
      </font>
      <numFmt numFmtId="19" formatCode="dd/mm/yyyy"/>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1"/>
        <color theme="1"/>
        <name val="Calibri"/>
        <family val="2"/>
        <scheme val="minor"/>
      </font>
      <numFmt numFmtId="19" formatCode="dd/mm/yyyy"/>
      <fill>
        <patternFill patternType="solid">
          <fgColor indexed="64"/>
          <bgColor theme="0" tint="-4.9989318521683403E-2"/>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2"/>
        <color theme="1"/>
        <name val="Calibri"/>
        <family val="2"/>
        <scheme val="minor"/>
      </font>
      <fill>
        <patternFill patternType="solid">
          <fgColor indexed="64"/>
          <bgColor theme="4" tint="0.79998168889431442"/>
        </patternFill>
      </fill>
      <alignment horizontal="center" vertical="center" textRotation="6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B8E3B06-30A5-42B1-80FF-805294D0EA66}" name="Tableau1" displayName="Tableau1" ref="A1:C3" totalsRowShown="0">
  <autoFilter ref="A1:C3" xr:uid="{FB8E3B06-30A5-42B1-80FF-805294D0EA66}"/>
  <tableColumns count="3">
    <tableColumn id="1" xr3:uid="{F1477AF4-3607-4187-BB8F-E5F148FEED8D}" name="Date"/>
    <tableColumn id="2" xr3:uid="{E2A80E6B-C514-404C-8FE4-A8BAD197204D}" name="Cours"/>
    <tableColumn id="3" xr3:uid="{BD6D11EA-6BF6-4CA9-B32A-FBCB82D1BB84}" name="Prix">
      <calculatedColumnFormula>INDEX(Tarifs[],MATCH(Tableau1[[#This Row],[Date]],Tarifs[Date
de
début],1),MATCH(Tableau1[[#This Row],[Cours]],Tarifs[#Headers],0))</calculatedColumnFormula>
    </tableColumn>
  </tableColumns>
  <tableStyleInfo name="TableStyleLight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FDBF627-A49A-474A-A52A-FC294727DBBF}" name="Tarifs" displayName="Tarifs" ref="B2:U4" totalsRowShown="0" headerRowDxfId="24" dataDxfId="22" headerRowBorderDxfId="23" tableBorderDxfId="21" totalsRowBorderDxfId="20">
  <autoFilter ref="B2:U4" xr:uid="{5FDBF627-A49A-474A-A52A-FC294727DBBF}"/>
  <tableColumns count="20">
    <tableColumn id="1" xr3:uid="{4BECFA22-F19D-44C3-8102-EEE2C2D0EA7C}" name="Date_x000a_de_x000a_début" dataDxfId="19"/>
    <tableColumn id="2" xr3:uid="{483A5EBC-721E-403C-BF46-D18F452AAA67}" name="Date_x000a_de fin" dataDxfId="18"/>
    <tableColumn id="3" xr3:uid="{BE23B8C8-A2CC-4058-8416-08768189DFD2}" name="F-GAJU" dataDxfId="17">
      <calculatedColumnFormula>D2+10</calculatedColumnFormula>
    </tableColumn>
    <tableColumn id="4" xr3:uid="{6D2BCE87-38B5-483C-9344-BD154197BC7D}" name="F-GKAJ" dataDxfId="16">
      <calculatedColumnFormula>E2+10</calculatedColumnFormula>
    </tableColumn>
    <tableColumn id="5" xr3:uid="{889386F5-DE5D-4F33-8B9D-1A4CE78DE3C2}" name="D-EMXR" dataDxfId="15">
      <calculatedColumnFormula>F2+10</calculatedColumnFormula>
    </tableColumn>
    <tableColumn id="6" xr3:uid="{3D60E870-8DAA-4D14-A8A8-7AD7A168082D}" name="F-GNHD" dataDxfId="14">
      <calculatedColumnFormula>G2+10</calculatedColumnFormula>
    </tableColumn>
    <tableColumn id="7" xr3:uid="{EBFF1194-A1E4-4243-B22A-C614C3ECA977}" name="F-HTFI" dataDxfId="13">
      <calculatedColumnFormula>H2+10</calculatedColumnFormula>
    </tableColumn>
    <tableColumn id="8" xr3:uid="{7E32C8A2-AB4B-41B7-A0F1-440F13ED4D49}" name="F-GTFI" dataDxfId="12">
      <calculatedColumnFormula>I2+10</calculatedColumnFormula>
    </tableColumn>
    <tableColumn id="9" xr3:uid="{CA21BB1E-CE40-456D-8452-9C0862668968}" name="F-HTAF" dataDxfId="11">
      <calculatedColumnFormula>J2+10</calculatedColumnFormula>
    </tableColumn>
    <tableColumn id="10" xr3:uid="{0109DA28-B89C-4AD3-B5CD-1E96220D3E51}" name="F-GGIO" dataDxfId="10">
      <calculatedColumnFormula>K2+10</calculatedColumnFormula>
    </tableColumn>
    <tableColumn id="11" xr3:uid="{3DACDEA4-8B21-41E9-836A-777F0816BB86}" name="F-BSEA" dataDxfId="9">
      <calculatedColumnFormula>L2+10</calculatedColumnFormula>
    </tableColumn>
    <tableColumn id="12" xr3:uid="{5F9F35D8-F85B-4B47-8444-4811EBBBE0CB}" name="F-GFPP" dataDxfId="8">
      <calculatedColumnFormula>M2+10</calculatedColumnFormula>
    </tableColumn>
    <tableColumn id="13" xr3:uid="{B81B5ED1-2432-4D9A-AF07-B8C7387522CD}" name="F-GIRD" dataDxfId="7">
      <calculatedColumnFormula>N2+10</calculatedColumnFormula>
    </tableColumn>
    <tableColumn id="14" xr3:uid="{C789F2AB-5171-4F2B-A437-9CCED70945B6}" name="F-BPIC" dataDxfId="6">
      <calculatedColumnFormula>O2+10</calculatedColumnFormula>
    </tableColumn>
    <tableColumn id="15" xr3:uid="{FA6D1833-A5AB-412C-AFC9-93E85CF09834}" name="F-BPIK" dataDxfId="5">
      <calculatedColumnFormula>P2+10</calculatedColumnFormula>
    </tableColumn>
    <tableColumn id="16" xr3:uid="{89D7C026-5318-4FEF-BF61-2090A07B9FDC}" name="F-BPIR" dataDxfId="4">
      <calculatedColumnFormula>Q2+10</calculatedColumnFormula>
    </tableColumn>
    <tableColumn id="17" xr3:uid="{87CDE43B-780C-4363-AC9A-9EAFD23E2EDC}" name="F-HTIR" dataDxfId="3">
      <calculatedColumnFormula>R2+10</calculatedColumnFormula>
    </tableColumn>
    <tableColumn id="18" xr3:uid="{23F09587-801E-4FB9-9B66-D5C8DDF3CE8A}" name="AL250" dataDxfId="2">
      <calculatedColumnFormula>S2+10</calculatedColumnFormula>
    </tableColumn>
    <tableColumn id="19" xr3:uid="{C8F4B96E-8F52-4528-BC6B-962EA4A98DD5}" name="ALX" dataDxfId="1">
      <calculatedColumnFormula>T2+10</calculatedColumnFormula>
    </tableColumn>
    <tableColumn id="20" xr3:uid="{78D18DB4-B589-49EC-BA6E-1780C5C3C466}" name="COURS" dataDxfId="0">
      <calculatedColumnFormula>U2+10</calculatedColumnFormula>
    </tableColumn>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33CE0A-3B0A-4DCB-BEE4-F6A1358A1738}">
  <sheetPr codeName="Feuil1"/>
  <dimension ref="A1:C3"/>
  <sheetViews>
    <sheetView workbookViewId="0">
      <selection activeCell="A5" sqref="A5:B11"/>
    </sheetView>
  </sheetViews>
  <sheetFormatPr baseColWidth="10" defaultRowHeight="15" x14ac:dyDescent="0.25"/>
  <sheetData>
    <row r="1" spans="1:3" x14ac:dyDescent="0.25">
      <c r="A1" t="s">
        <v>20</v>
      </c>
      <c r="B1" t="s">
        <v>21</v>
      </c>
      <c r="C1" t="s">
        <v>22</v>
      </c>
    </row>
    <row r="2" spans="1:3" x14ac:dyDescent="0.25">
      <c r="A2" s="3">
        <v>44129</v>
      </c>
      <c r="B2" t="s">
        <v>8</v>
      </c>
      <c r="C2">
        <f>INDEX(Tarifs[],MATCH(Tableau1[[#This Row],[Date]],Tarifs[Date
de
début],1),MATCH(Tableau1[[#This Row],[Cours]],Tarifs[#Headers],0))</f>
        <v>450</v>
      </c>
    </row>
    <row r="3" spans="1:3" x14ac:dyDescent="0.25">
      <c r="A3" s="3">
        <v>44239</v>
      </c>
      <c r="B3" t="s">
        <v>12</v>
      </c>
      <c r="C3">
        <f>INDEX(Tarifs[],MATCH(Tableau1[[#This Row],[Date]],Tarifs[Date
de
début],1),MATCH(Tableau1[[#This Row],[Cours]],Tarifs[#Headers],0))</f>
        <v>610</v>
      </c>
    </row>
  </sheetData>
  <dataValidations count="1">
    <dataValidation type="list" allowBlank="1" showInputMessage="1" showErrorMessage="1" sqref="B2:B3" xr:uid="{587A9306-4BF8-459F-9E85-6D112934D8E5}">
      <formula1>services</formula1>
    </dataValidation>
  </dataValidations>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dimension ref="B2:U12"/>
  <sheetViews>
    <sheetView showGridLines="0" tabSelected="1" zoomScale="115" zoomScaleNormal="115" workbookViewId="0">
      <selection activeCell="D10" sqref="D10"/>
    </sheetView>
  </sheetViews>
  <sheetFormatPr baseColWidth="10" defaultRowHeight="15" x14ac:dyDescent="0.25"/>
  <cols>
    <col min="1" max="1" width="2.85546875" customWidth="1"/>
    <col min="2" max="3" width="14.28515625" customWidth="1"/>
    <col min="4" max="4" width="9.42578125" customWidth="1"/>
    <col min="5" max="5" width="9.140625" customWidth="1"/>
    <col min="6" max="6" width="10.42578125" customWidth="1"/>
    <col min="7" max="7" width="10" customWidth="1"/>
    <col min="8" max="9" width="8.5703125" customWidth="1"/>
    <col min="10" max="13" width="9.28515625" customWidth="1"/>
    <col min="14" max="14" width="9" customWidth="1"/>
    <col min="15" max="18" width="8.85546875" customWidth="1"/>
    <col min="19" max="19" width="8.42578125" customWidth="1"/>
    <col min="20" max="20" width="7.140625" customWidth="1"/>
    <col min="21" max="21" width="9.28515625" customWidth="1"/>
  </cols>
  <sheetData>
    <row r="2" spans="2:21" ht="75" customHeight="1" x14ac:dyDescent="0.25">
      <c r="B2" s="6" t="s">
        <v>18</v>
      </c>
      <c r="C2" s="7" t="s">
        <v>19</v>
      </c>
      <c r="D2" s="8" t="s">
        <v>0</v>
      </c>
      <c r="E2" s="9" t="s">
        <v>1</v>
      </c>
      <c r="F2" s="8" t="s">
        <v>2</v>
      </c>
      <c r="G2" s="9" t="s">
        <v>3</v>
      </c>
      <c r="H2" s="8" t="s">
        <v>4</v>
      </c>
      <c r="I2" s="9" t="s">
        <v>5</v>
      </c>
      <c r="J2" s="8" t="s">
        <v>6</v>
      </c>
      <c r="K2" s="9" t="s">
        <v>7</v>
      </c>
      <c r="L2" s="8" t="s">
        <v>8</v>
      </c>
      <c r="M2" s="9" t="s">
        <v>9</v>
      </c>
      <c r="N2" s="8" t="s">
        <v>10</v>
      </c>
      <c r="O2" s="9" t="s">
        <v>11</v>
      </c>
      <c r="P2" s="8" t="s">
        <v>12</v>
      </c>
      <c r="Q2" s="9" t="s">
        <v>13</v>
      </c>
      <c r="R2" s="8" t="s">
        <v>14</v>
      </c>
      <c r="S2" s="9" t="s">
        <v>15</v>
      </c>
      <c r="T2" s="8" t="s">
        <v>16</v>
      </c>
      <c r="U2" s="10" t="s">
        <v>17</v>
      </c>
    </row>
    <row r="3" spans="2:21" x14ac:dyDescent="0.25">
      <c r="B3" s="4">
        <v>36526</v>
      </c>
      <c r="C3" s="2">
        <v>44196</v>
      </c>
      <c r="D3" s="1">
        <v>200</v>
      </c>
      <c r="E3" s="1">
        <v>250</v>
      </c>
      <c r="F3" s="1">
        <v>300</v>
      </c>
      <c r="G3" s="1">
        <v>300</v>
      </c>
      <c r="H3" s="1">
        <v>300</v>
      </c>
      <c r="I3" s="1">
        <v>300</v>
      </c>
      <c r="J3" s="1">
        <v>400</v>
      </c>
      <c r="K3" s="1">
        <v>400</v>
      </c>
      <c r="L3" s="1">
        <v>450</v>
      </c>
      <c r="M3" s="1">
        <v>450</v>
      </c>
      <c r="N3" s="1">
        <v>550</v>
      </c>
      <c r="O3" s="1">
        <v>560</v>
      </c>
      <c r="P3" s="1">
        <v>600</v>
      </c>
      <c r="Q3" s="1">
        <v>560</v>
      </c>
      <c r="R3" s="1">
        <v>560</v>
      </c>
      <c r="S3" s="1">
        <v>300</v>
      </c>
      <c r="T3" s="1">
        <v>350</v>
      </c>
      <c r="U3" s="5">
        <v>80</v>
      </c>
    </row>
    <row r="4" spans="2:21" x14ac:dyDescent="0.25">
      <c r="B4" s="11">
        <v>44197</v>
      </c>
      <c r="C4" s="12">
        <f ca="1">TODAY()</f>
        <v>44581</v>
      </c>
      <c r="D4" s="13">
        <f>D3+10</f>
        <v>210</v>
      </c>
      <c r="E4" s="13">
        <f t="shared" ref="E4:U4" si="0">E3+10</f>
        <v>260</v>
      </c>
      <c r="F4" s="13">
        <f t="shared" si="0"/>
        <v>310</v>
      </c>
      <c r="G4" s="13">
        <f t="shared" si="0"/>
        <v>310</v>
      </c>
      <c r="H4" s="13">
        <f t="shared" si="0"/>
        <v>310</v>
      </c>
      <c r="I4" s="13">
        <f t="shared" si="0"/>
        <v>310</v>
      </c>
      <c r="J4" s="13">
        <f t="shared" si="0"/>
        <v>410</v>
      </c>
      <c r="K4" s="13">
        <f t="shared" si="0"/>
        <v>410</v>
      </c>
      <c r="L4" s="13">
        <f t="shared" si="0"/>
        <v>460</v>
      </c>
      <c r="M4" s="13">
        <f t="shared" si="0"/>
        <v>460</v>
      </c>
      <c r="N4" s="13">
        <f t="shared" si="0"/>
        <v>560</v>
      </c>
      <c r="O4" s="13">
        <f t="shared" si="0"/>
        <v>570</v>
      </c>
      <c r="P4" s="13">
        <f t="shared" si="0"/>
        <v>610</v>
      </c>
      <c r="Q4" s="13">
        <f t="shared" si="0"/>
        <v>570</v>
      </c>
      <c r="R4" s="13">
        <f t="shared" si="0"/>
        <v>570</v>
      </c>
      <c r="S4" s="13">
        <f t="shared" si="0"/>
        <v>310</v>
      </c>
      <c r="T4" s="13">
        <f t="shared" si="0"/>
        <v>360</v>
      </c>
      <c r="U4" s="14">
        <f t="shared" si="0"/>
        <v>90</v>
      </c>
    </row>
    <row r="6" spans="2:21" x14ac:dyDescent="0.25">
      <c r="B6" s="17" t="s">
        <v>23</v>
      </c>
      <c r="C6" s="18" t="e">
        <f>INDEX(couts,MATCH($B$7,services,0),MATCH($B$9,madate2,0))</f>
        <v>#REF!</v>
      </c>
    </row>
    <row r="7" spans="2:21" x14ac:dyDescent="0.25">
      <c r="B7" s="17" t="s">
        <v>3</v>
      </c>
      <c r="C7" s="18"/>
    </row>
    <row r="8" spans="2:21" x14ac:dyDescent="0.25">
      <c r="B8" s="15" t="s">
        <v>24</v>
      </c>
      <c r="C8" s="18"/>
    </row>
    <row r="9" spans="2:21" x14ac:dyDescent="0.25">
      <c r="B9" s="16">
        <v>44196</v>
      </c>
      <c r="C9" s="18"/>
    </row>
    <row r="10" spans="2:21" x14ac:dyDescent="0.25">
      <c r="B10" s="19"/>
    </row>
    <row r="11" spans="2:21" x14ac:dyDescent="0.25">
      <c r="B11">
        <f>MATCH(B7,services,0)</f>
        <v>4</v>
      </c>
      <c r="C11" s="3" t="e">
        <f>INDEX(couts,B11,B12)</f>
        <v>#REF!</v>
      </c>
    </row>
    <row r="12" spans="2:21" x14ac:dyDescent="0.25">
      <c r="B12">
        <f>MATCH(B9,madate2,0)</f>
        <v>1</v>
      </c>
    </row>
  </sheetData>
  <mergeCells count="1">
    <mergeCell ref="C6:C9"/>
  </mergeCells>
  <dataValidations count="2">
    <dataValidation type="list" allowBlank="1" showInputMessage="1" showErrorMessage="1" sqref="B7" xr:uid="{B6BA2435-8422-428E-9000-6BCCA17C130B}">
      <formula1>services</formula1>
    </dataValidation>
    <dataValidation type="list" allowBlank="1" showInputMessage="1" showErrorMessage="1" sqref="B9" xr:uid="{E81ECD3A-7700-4E8E-8E7B-5C8E1C68E941}">
      <formula1>madate2</formula1>
    </dataValidation>
  </dataValidations>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FA716C-C2FC-4BFD-84A7-DA9F0B171FFF}">
  <dimension ref="A1:L12"/>
  <sheetViews>
    <sheetView showGridLines="0" workbookViewId="0">
      <selection activeCell="L5" sqref="L5"/>
    </sheetView>
  </sheetViews>
  <sheetFormatPr baseColWidth="10" defaultRowHeight="15" x14ac:dyDescent="0.25"/>
  <sheetData>
    <row r="1" spans="1:12" x14ac:dyDescent="0.25">
      <c r="A1" s="20" t="s">
        <v>25</v>
      </c>
      <c r="B1" s="15" t="s">
        <v>26</v>
      </c>
      <c r="C1" s="15" t="s">
        <v>27</v>
      </c>
      <c r="D1" s="15" t="s">
        <v>28</v>
      </c>
      <c r="E1" s="15" t="s">
        <v>29</v>
      </c>
      <c r="F1" s="15" t="s">
        <v>30</v>
      </c>
      <c r="G1" s="15" t="s">
        <v>31</v>
      </c>
      <c r="H1" s="15" t="s">
        <v>32</v>
      </c>
      <c r="J1" t="s">
        <v>33</v>
      </c>
    </row>
    <row r="2" spans="1:12" x14ac:dyDescent="0.25">
      <c r="A2" s="15">
        <v>2015</v>
      </c>
      <c r="B2" s="15">
        <v>1</v>
      </c>
      <c r="C2" s="15">
        <v>2</v>
      </c>
      <c r="D2" s="15">
        <v>3</v>
      </c>
      <c r="E2" s="15">
        <v>4</v>
      </c>
      <c r="F2" s="15">
        <v>5</v>
      </c>
      <c r="G2" s="15">
        <v>6</v>
      </c>
      <c r="H2" s="15">
        <v>7</v>
      </c>
      <c r="J2" s="21" t="s">
        <v>34</v>
      </c>
    </row>
    <row r="3" spans="1:12" x14ac:dyDescent="0.25">
      <c r="A3" s="15">
        <v>2016</v>
      </c>
      <c r="B3" s="15">
        <v>8</v>
      </c>
      <c r="C3" s="15">
        <v>9</v>
      </c>
      <c r="D3" s="15">
        <v>10</v>
      </c>
      <c r="E3" s="15">
        <v>11</v>
      </c>
      <c r="F3" s="15">
        <v>12</v>
      </c>
      <c r="G3" s="15">
        <v>13</v>
      </c>
      <c r="H3" s="15">
        <v>14</v>
      </c>
    </row>
    <row r="4" spans="1:12" x14ac:dyDescent="0.25">
      <c r="A4" s="15">
        <v>2017</v>
      </c>
      <c r="B4" s="15">
        <v>15</v>
      </c>
      <c r="C4" s="15">
        <v>16</v>
      </c>
      <c r="D4" s="15">
        <v>17</v>
      </c>
      <c r="E4" s="15">
        <v>18</v>
      </c>
      <c r="F4" s="15">
        <v>19</v>
      </c>
      <c r="G4" s="15">
        <v>20</v>
      </c>
      <c r="H4" s="15">
        <v>21</v>
      </c>
      <c r="J4" s="17" t="s">
        <v>35</v>
      </c>
      <c r="K4" s="17" t="s">
        <v>36</v>
      </c>
      <c r="L4" s="15" t="s">
        <v>37</v>
      </c>
    </row>
    <row r="5" spans="1:12" x14ac:dyDescent="0.25">
      <c r="A5" s="15">
        <v>2018</v>
      </c>
      <c r="B5" s="15">
        <v>22</v>
      </c>
      <c r="C5" s="15">
        <v>23</v>
      </c>
      <c r="D5" s="15">
        <v>24</v>
      </c>
      <c r="E5" s="15">
        <v>25</v>
      </c>
      <c r="F5" s="15">
        <v>26</v>
      </c>
      <c r="G5" s="15">
        <v>27</v>
      </c>
      <c r="H5" s="15">
        <v>28</v>
      </c>
      <c r="J5" s="22">
        <v>2018</v>
      </c>
      <c r="K5" s="22" t="s">
        <v>26</v>
      </c>
      <c r="L5" s="23">
        <f>INDEX(contenu,J6,K6)</f>
        <v>22</v>
      </c>
    </row>
    <row r="6" spans="1:12" x14ac:dyDescent="0.25">
      <c r="A6" s="15">
        <v>2019</v>
      </c>
      <c r="B6" s="15">
        <v>29</v>
      </c>
      <c r="C6" s="15">
        <v>30</v>
      </c>
      <c r="D6" s="15">
        <v>31</v>
      </c>
      <c r="E6" s="15">
        <v>32</v>
      </c>
      <c r="F6" s="15">
        <v>33</v>
      </c>
      <c r="G6" s="15">
        <v>34</v>
      </c>
      <c r="H6" s="15">
        <v>35</v>
      </c>
      <c r="J6">
        <f>MATCH(J5,années,0)</f>
        <v>4</v>
      </c>
      <c r="K6">
        <f>MATCH(K5,mois,0)</f>
        <v>1</v>
      </c>
    </row>
    <row r="7" spans="1:12" x14ac:dyDescent="0.25">
      <c r="A7" s="15">
        <v>2020</v>
      </c>
      <c r="B7" s="15">
        <v>36</v>
      </c>
      <c r="C7" s="15">
        <v>37</v>
      </c>
      <c r="D7" s="15">
        <v>38</v>
      </c>
      <c r="E7" s="15">
        <v>39</v>
      </c>
      <c r="F7" s="15">
        <v>40</v>
      </c>
      <c r="G7" s="15">
        <v>41</v>
      </c>
      <c r="H7" s="15">
        <v>42</v>
      </c>
    </row>
    <row r="9" spans="1:12" x14ac:dyDescent="0.25">
      <c r="J9" t="s">
        <v>38</v>
      </c>
    </row>
    <row r="10" spans="1:12" x14ac:dyDescent="0.25">
      <c r="B10" t="s">
        <v>39</v>
      </c>
      <c r="J10" s="21" t="s">
        <v>40</v>
      </c>
    </row>
    <row r="11" spans="1:12" x14ac:dyDescent="0.25">
      <c r="B11" t="s">
        <v>41</v>
      </c>
    </row>
    <row r="12" spans="1:12" x14ac:dyDescent="0.25">
      <c r="B12" t="s">
        <v>42</v>
      </c>
    </row>
  </sheetData>
  <dataValidations count="2">
    <dataValidation type="list" allowBlank="1" showInputMessage="1" showErrorMessage="1" sqref="J5 JF5 TB5 ACX5 AMT5 AWP5 BGL5 BQH5 CAD5 CJZ5 CTV5 DDR5 DNN5 DXJ5 EHF5 ERB5 FAX5 FKT5 FUP5 GEL5 GOH5 GYD5 HHZ5 HRV5 IBR5 ILN5 IVJ5 JFF5 JPB5 JYX5 KIT5 KSP5 LCL5 LMH5 LWD5 MFZ5 MPV5 MZR5 NJN5 NTJ5 ODF5 ONB5 OWX5 PGT5 PQP5 QAL5 QKH5 QUD5 RDZ5 RNV5 RXR5 SHN5 SRJ5 TBF5 TLB5 TUX5 UET5 UOP5 UYL5 VIH5 VSD5 WBZ5 WLV5 WVR5 J65541 JF65541 TB65541 ACX65541 AMT65541 AWP65541 BGL65541 BQH65541 CAD65541 CJZ65541 CTV65541 DDR65541 DNN65541 DXJ65541 EHF65541 ERB65541 FAX65541 FKT65541 FUP65541 GEL65541 GOH65541 GYD65541 HHZ65541 HRV65541 IBR65541 ILN65541 IVJ65541 JFF65541 JPB65541 JYX65541 KIT65541 KSP65541 LCL65541 LMH65541 LWD65541 MFZ65541 MPV65541 MZR65541 NJN65541 NTJ65541 ODF65541 ONB65541 OWX65541 PGT65541 PQP65541 QAL65541 QKH65541 QUD65541 RDZ65541 RNV65541 RXR65541 SHN65541 SRJ65541 TBF65541 TLB65541 TUX65541 UET65541 UOP65541 UYL65541 VIH65541 VSD65541 WBZ65541 WLV65541 WVR65541 J131077 JF131077 TB131077 ACX131077 AMT131077 AWP131077 BGL131077 BQH131077 CAD131077 CJZ131077 CTV131077 DDR131077 DNN131077 DXJ131077 EHF131077 ERB131077 FAX131077 FKT131077 FUP131077 GEL131077 GOH131077 GYD131077 HHZ131077 HRV131077 IBR131077 ILN131077 IVJ131077 JFF131077 JPB131077 JYX131077 KIT131077 KSP131077 LCL131077 LMH131077 LWD131077 MFZ131077 MPV131077 MZR131077 NJN131077 NTJ131077 ODF131077 ONB131077 OWX131077 PGT131077 PQP131077 QAL131077 QKH131077 QUD131077 RDZ131077 RNV131077 RXR131077 SHN131077 SRJ131077 TBF131077 TLB131077 TUX131077 UET131077 UOP131077 UYL131077 VIH131077 VSD131077 WBZ131077 WLV131077 WVR131077 J196613 JF196613 TB196613 ACX196613 AMT196613 AWP196613 BGL196613 BQH196613 CAD196613 CJZ196613 CTV196613 DDR196613 DNN196613 DXJ196613 EHF196613 ERB196613 FAX196613 FKT196613 FUP196613 GEL196613 GOH196613 GYD196613 HHZ196613 HRV196613 IBR196613 ILN196613 IVJ196613 JFF196613 JPB196613 JYX196613 KIT196613 KSP196613 LCL196613 LMH196613 LWD196613 MFZ196613 MPV196613 MZR196613 NJN196613 NTJ196613 ODF196613 ONB196613 OWX196613 PGT196613 PQP196613 QAL196613 QKH196613 QUD196613 RDZ196613 RNV196613 RXR196613 SHN196613 SRJ196613 TBF196613 TLB196613 TUX196613 UET196613 UOP196613 UYL196613 VIH196613 VSD196613 WBZ196613 WLV196613 WVR196613 J262149 JF262149 TB262149 ACX262149 AMT262149 AWP262149 BGL262149 BQH262149 CAD262149 CJZ262149 CTV262149 DDR262149 DNN262149 DXJ262149 EHF262149 ERB262149 FAX262149 FKT262149 FUP262149 GEL262149 GOH262149 GYD262149 HHZ262149 HRV262149 IBR262149 ILN262149 IVJ262149 JFF262149 JPB262149 JYX262149 KIT262149 KSP262149 LCL262149 LMH262149 LWD262149 MFZ262149 MPV262149 MZR262149 NJN262149 NTJ262149 ODF262149 ONB262149 OWX262149 PGT262149 PQP262149 QAL262149 QKH262149 QUD262149 RDZ262149 RNV262149 RXR262149 SHN262149 SRJ262149 TBF262149 TLB262149 TUX262149 UET262149 UOP262149 UYL262149 VIH262149 VSD262149 WBZ262149 WLV262149 WVR262149 J327685 JF327685 TB327685 ACX327685 AMT327685 AWP327685 BGL327685 BQH327685 CAD327685 CJZ327685 CTV327685 DDR327685 DNN327685 DXJ327685 EHF327685 ERB327685 FAX327685 FKT327685 FUP327685 GEL327685 GOH327685 GYD327685 HHZ327685 HRV327685 IBR327685 ILN327685 IVJ327685 JFF327685 JPB327685 JYX327685 KIT327685 KSP327685 LCL327685 LMH327685 LWD327685 MFZ327685 MPV327685 MZR327685 NJN327685 NTJ327685 ODF327685 ONB327685 OWX327685 PGT327685 PQP327685 QAL327685 QKH327685 QUD327685 RDZ327685 RNV327685 RXR327685 SHN327685 SRJ327685 TBF327685 TLB327685 TUX327685 UET327685 UOP327685 UYL327685 VIH327685 VSD327685 WBZ327685 WLV327685 WVR327685 J393221 JF393221 TB393221 ACX393221 AMT393221 AWP393221 BGL393221 BQH393221 CAD393221 CJZ393221 CTV393221 DDR393221 DNN393221 DXJ393221 EHF393221 ERB393221 FAX393221 FKT393221 FUP393221 GEL393221 GOH393221 GYD393221 HHZ393221 HRV393221 IBR393221 ILN393221 IVJ393221 JFF393221 JPB393221 JYX393221 KIT393221 KSP393221 LCL393221 LMH393221 LWD393221 MFZ393221 MPV393221 MZR393221 NJN393221 NTJ393221 ODF393221 ONB393221 OWX393221 PGT393221 PQP393221 QAL393221 QKH393221 QUD393221 RDZ393221 RNV393221 RXR393221 SHN393221 SRJ393221 TBF393221 TLB393221 TUX393221 UET393221 UOP393221 UYL393221 VIH393221 VSD393221 WBZ393221 WLV393221 WVR393221 J458757 JF458757 TB458757 ACX458757 AMT458757 AWP458757 BGL458757 BQH458757 CAD458757 CJZ458757 CTV458757 DDR458757 DNN458757 DXJ458757 EHF458757 ERB458757 FAX458757 FKT458757 FUP458757 GEL458757 GOH458757 GYD458757 HHZ458757 HRV458757 IBR458757 ILN458757 IVJ458757 JFF458757 JPB458757 JYX458757 KIT458757 KSP458757 LCL458757 LMH458757 LWD458757 MFZ458757 MPV458757 MZR458757 NJN458757 NTJ458757 ODF458757 ONB458757 OWX458757 PGT458757 PQP458757 QAL458757 QKH458757 QUD458757 RDZ458757 RNV458757 RXR458757 SHN458757 SRJ458757 TBF458757 TLB458757 TUX458757 UET458757 UOP458757 UYL458757 VIH458757 VSD458757 WBZ458757 WLV458757 WVR458757 J524293 JF524293 TB524293 ACX524293 AMT524293 AWP524293 BGL524293 BQH524293 CAD524293 CJZ524293 CTV524293 DDR524293 DNN524293 DXJ524293 EHF524293 ERB524293 FAX524293 FKT524293 FUP524293 GEL524293 GOH524293 GYD524293 HHZ524293 HRV524293 IBR524293 ILN524293 IVJ524293 JFF524293 JPB524293 JYX524293 KIT524293 KSP524293 LCL524293 LMH524293 LWD524293 MFZ524293 MPV524293 MZR524293 NJN524293 NTJ524293 ODF524293 ONB524293 OWX524293 PGT524293 PQP524293 QAL524293 QKH524293 QUD524293 RDZ524293 RNV524293 RXR524293 SHN524293 SRJ524293 TBF524293 TLB524293 TUX524293 UET524293 UOP524293 UYL524293 VIH524293 VSD524293 WBZ524293 WLV524293 WVR524293 J589829 JF589829 TB589829 ACX589829 AMT589829 AWP589829 BGL589829 BQH589829 CAD589829 CJZ589829 CTV589829 DDR589829 DNN589829 DXJ589829 EHF589829 ERB589829 FAX589829 FKT589829 FUP589829 GEL589829 GOH589829 GYD589829 HHZ589829 HRV589829 IBR589829 ILN589829 IVJ589829 JFF589829 JPB589829 JYX589829 KIT589829 KSP589829 LCL589829 LMH589829 LWD589829 MFZ589829 MPV589829 MZR589829 NJN589829 NTJ589829 ODF589829 ONB589829 OWX589829 PGT589829 PQP589829 QAL589829 QKH589829 QUD589829 RDZ589829 RNV589829 RXR589829 SHN589829 SRJ589829 TBF589829 TLB589829 TUX589829 UET589829 UOP589829 UYL589829 VIH589829 VSD589829 WBZ589829 WLV589829 WVR589829 J655365 JF655365 TB655365 ACX655365 AMT655365 AWP655365 BGL655365 BQH655365 CAD655365 CJZ655365 CTV655365 DDR655365 DNN655365 DXJ655365 EHF655365 ERB655365 FAX655365 FKT655365 FUP655365 GEL655365 GOH655365 GYD655365 HHZ655365 HRV655365 IBR655365 ILN655365 IVJ655365 JFF655365 JPB655365 JYX655365 KIT655365 KSP655365 LCL655365 LMH655365 LWD655365 MFZ655365 MPV655365 MZR655365 NJN655365 NTJ655365 ODF655365 ONB655365 OWX655365 PGT655365 PQP655365 QAL655365 QKH655365 QUD655365 RDZ655365 RNV655365 RXR655365 SHN655365 SRJ655365 TBF655365 TLB655365 TUX655365 UET655365 UOP655365 UYL655365 VIH655365 VSD655365 WBZ655365 WLV655365 WVR655365 J720901 JF720901 TB720901 ACX720901 AMT720901 AWP720901 BGL720901 BQH720901 CAD720901 CJZ720901 CTV720901 DDR720901 DNN720901 DXJ720901 EHF720901 ERB720901 FAX720901 FKT720901 FUP720901 GEL720901 GOH720901 GYD720901 HHZ720901 HRV720901 IBR720901 ILN720901 IVJ720901 JFF720901 JPB720901 JYX720901 KIT720901 KSP720901 LCL720901 LMH720901 LWD720901 MFZ720901 MPV720901 MZR720901 NJN720901 NTJ720901 ODF720901 ONB720901 OWX720901 PGT720901 PQP720901 QAL720901 QKH720901 QUD720901 RDZ720901 RNV720901 RXR720901 SHN720901 SRJ720901 TBF720901 TLB720901 TUX720901 UET720901 UOP720901 UYL720901 VIH720901 VSD720901 WBZ720901 WLV720901 WVR720901 J786437 JF786437 TB786437 ACX786437 AMT786437 AWP786437 BGL786437 BQH786437 CAD786437 CJZ786437 CTV786437 DDR786437 DNN786437 DXJ786437 EHF786437 ERB786437 FAX786437 FKT786437 FUP786437 GEL786437 GOH786437 GYD786437 HHZ786437 HRV786437 IBR786437 ILN786437 IVJ786437 JFF786437 JPB786437 JYX786437 KIT786437 KSP786437 LCL786437 LMH786437 LWD786437 MFZ786437 MPV786437 MZR786437 NJN786437 NTJ786437 ODF786437 ONB786437 OWX786437 PGT786437 PQP786437 QAL786437 QKH786437 QUD786437 RDZ786437 RNV786437 RXR786437 SHN786437 SRJ786437 TBF786437 TLB786437 TUX786437 UET786437 UOP786437 UYL786437 VIH786437 VSD786437 WBZ786437 WLV786437 WVR786437 J851973 JF851973 TB851973 ACX851973 AMT851973 AWP851973 BGL851973 BQH851973 CAD851973 CJZ851973 CTV851973 DDR851973 DNN851973 DXJ851973 EHF851973 ERB851973 FAX851973 FKT851973 FUP851973 GEL851973 GOH851973 GYD851973 HHZ851973 HRV851973 IBR851973 ILN851973 IVJ851973 JFF851973 JPB851973 JYX851973 KIT851973 KSP851973 LCL851973 LMH851973 LWD851973 MFZ851973 MPV851973 MZR851973 NJN851973 NTJ851973 ODF851973 ONB851973 OWX851973 PGT851973 PQP851973 QAL851973 QKH851973 QUD851973 RDZ851973 RNV851973 RXR851973 SHN851973 SRJ851973 TBF851973 TLB851973 TUX851973 UET851973 UOP851973 UYL851973 VIH851973 VSD851973 WBZ851973 WLV851973 WVR851973 J917509 JF917509 TB917509 ACX917509 AMT917509 AWP917509 BGL917509 BQH917509 CAD917509 CJZ917509 CTV917509 DDR917509 DNN917509 DXJ917509 EHF917509 ERB917509 FAX917509 FKT917509 FUP917509 GEL917509 GOH917509 GYD917509 HHZ917509 HRV917509 IBR917509 ILN917509 IVJ917509 JFF917509 JPB917509 JYX917509 KIT917509 KSP917509 LCL917509 LMH917509 LWD917509 MFZ917509 MPV917509 MZR917509 NJN917509 NTJ917509 ODF917509 ONB917509 OWX917509 PGT917509 PQP917509 QAL917509 QKH917509 QUD917509 RDZ917509 RNV917509 RXR917509 SHN917509 SRJ917509 TBF917509 TLB917509 TUX917509 UET917509 UOP917509 UYL917509 VIH917509 VSD917509 WBZ917509 WLV917509 WVR917509 J983045 JF983045 TB983045 ACX983045 AMT983045 AWP983045 BGL983045 BQH983045 CAD983045 CJZ983045 CTV983045 DDR983045 DNN983045 DXJ983045 EHF983045 ERB983045 FAX983045 FKT983045 FUP983045 GEL983045 GOH983045 GYD983045 HHZ983045 HRV983045 IBR983045 ILN983045 IVJ983045 JFF983045 JPB983045 JYX983045 KIT983045 KSP983045 LCL983045 LMH983045 LWD983045 MFZ983045 MPV983045 MZR983045 NJN983045 NTJ983045 ODF983045 ONB983045 OWX983045 PGT983045 PQP983045 QAL983045 QKH983045 QUD983045 RDZ983045 RNV983045 RXR983045 SHN983045 SRJ983045 TBF983045 TLB983045 TUX983045 UET983045 UOP983045 UYL983045 VIH983045 VSD983045 WBZ983045 WLV983045 WVR983045" xr:uid="{52730A1C-A749-429D-8FC2-6DEB4219063C}">
      <formula1>années</formula1>
    </dataValidation>
    <dataValidation type="list" allowBlank="1" showInputMessage="1" showErrorMessage="1" sqref="K5 JG5 TC5 ACY5 AMU5 AWQ5 BGM5 BQI5 CAE5 CKA5 CTW5 DDS5 DNO5 DXK5 EHG5 ERC5 FAY5 FKU5 FUQ5 GEM5 GOI5 GYE5 HIA5 HRW5 IBS5 ILO5 IVK5 JFG5 JPC5 JYY5 KIU5 KSQ5 LCM5 LMI5 LWE5 MGA5 MPW5 MZS5 NJO5 NTK5 ODG5 ONC5 OWY5 PGU5 PQQ5 QAM5 QKI5 QUE5 REA5 RNW5 RXS5 SHO5 SRK5 TBG5 TLC5 TUY5 UEU5 UOQ5 UYM5 VII5 VSE5 WCA5 WLW5 WVS5 K65541 JG65541 TC65541 ACY65541 AMU65541 AWQ65541 BGM65541 BQI65541 CAE65541 CKA65541 CTW65541 DDS65541 DNO65541 DXK65541 EHG65541 ERC65541 FAY65541 FKU65541 FUQ65541 GEM65541 GOI65541 GYE65541 HIA65541 HRW65541 IBS65541 ILO65541 IVK65541 JFG65541 JPC65541 JYY65541 KIU65541 KSQ65541 LCM65541 LMI65541 LWE65541 MGA65541 MPW65541 MZS65541 NJO65541 NTK65541 ODG65541 ONC65541 OWY65541 PGU65541 PQQ65541 QAM65541 QKI65541 QUE65541 REA65541 RNW65541 RXS65541 SHO65541 SRK65541 TBG65541 TLC65541 TUY65541 UEU65541 UOQ65541 UYM65541 VII65541 VSE65541 WCA65541 WLW65541 WVS65541 K131077 JG131077 TC131077 ACY131077 AMU131077 AWQ131077 BGM131077 BQI131077 CAE131077 CKA131077 CTW131077 DDS131077 DNO131077 DXK131077 EHG131077 ERC131077 FAY131077 FKU131077 FUQ131077 GEM131077 GOI131077 GYE131077 HIA131077 HRW131077 IBS131077 ILO131077 IVK131077 JFG131077 JPC131077 JYY131077 KIU131077 KSQ131077 LCM131077 LMI131077 LWE131077 MGA131077 MPW131077 MZS131077 NJO131077 NTK131077 ODG131077 ONC131077 OWY131077 PGU131077 PQQ131077 QAM131077 QKI131077 QUE131077 REA131077 RNW131077 RXS131077 SHO131077 SRK131077 TBG131077 TLC131077 TUY131077 UEU131077 UOQ131077 UYM131077 VII131077 VSE131077 WCA131077 WLW131077 WVS131077 K196613 JG196613 TC196613 ACY196613 AMU196613 AWQ196613 BGM196613 BQI196613 CAE196613 CKA196613 CTW196613 DDS196613 DNO196613 DXK196613 EHG196613 ERC196613 FAY196613 FKU196613 FUQ196613 GEM196613 GOI196613 GYE196613 HIA196613 HRW196613 IBS196613 ILO196613 IVK196613 JFG196613 JPC196613 JYY196613 KIU196613 KSQ196613 LCM196613 LMI196613 LWE196613 MGA196613 MPW196613 MZS196613 NJO196613 NTK196613 ODG196613 ONC196613 OWY196613 PGU196613 PQQ196613 QAM196613 QKI196613 QUE196613 REA196613 RNW196613 RXS196613 SHO196613 SRK196613 TBG196613 TLC196613 TUY196613 UEU196613 UOQ196613 UYM196613 VII196613 VSE196613 WCA196613 WLW196613 WVS196613 K262149 JG262149 TC262149 ACY262149 AMU262149 AWQ262149 BGM262149 BQI262149 CAE262149 CKA262149 CTW262149 DDS262149 DNO262149 DXK262149 EHG262149 ERC262149 FAY262149 FKU262149 FUQ262149 GEM262149 GOI262149 GYE262149 HIA262149 HRW262149 IBS262149 ILO262149 IVK262149 JFG262149 JPC262149 JYY262149 KIU262149 KSQ262149 LCM262149 LMI262149 LWE262149 MGA262149 MPW262149 MZS262149 NJO262149 NTK262149 ODG262149 ONC262149 OWY262149 PGU262149 PQQ262149 QAM262149 QKI262149 QUE262149 REA262149 RNW262149 RXS262149 SHO262149 SRK262149 TBG262149 TLC262149 TUY262149 UEU262149 UOQ262149 UYM262149 VII262149 VSE262149 WCA262149 WLW262149 WVS262149 K327685 JG327685 TC327685 ACY327685 AMU327685 AWQ327685 BGM327685 BQI327685 CAE327685 CKA327685 CTW327685 DDS327685 DNO327685 DXK327685 EHG327685 ERC327685 FAY327685 FKU327685 FUQ327685 GEM327685 GOI327685 GYE327685 HIA327685 HRW327685 IBS327685 ILO327685 IVK327685 JFG327685 JPC327685 JYY327685 KIU327685 KSQ327685 LCM327685 LMI327685 LWE327685 MGA327685 MPW327685 MZS327685 NJO327685 NTK327685 ODG327685 ONC327685 OWY327685 PGU327685 PQQ327685 QAM327685 QKI327685 QUE327685 REA327685 RNW327685 RXS327685 SHO327685 SRK327685 TBG327685 TLC327685 TUY327685 UEU327685 UOQ327685 UYM327685 VII327685 VSE327685 WCA327685 WLW327685 WVS327685 K393221 JG393221 TC393221 ACY393221 AMU393221 AWQ393221 BGM393221 BQI393221 CAE393221 CKA393221 CTW393221 DDS393221 DNO393221 DXK393221 EHG393221 ERC393221 FAY393221 FKU393221 FUQ393221 GEM393221 GOI393221 GYE393221 HIA393221 HRW393221 IBS393221 ILO393221 IVK393221 JFG393221 JPC393221 JYY393221 KIU393221 KSQ393221 LCM393221 LMI393221 LWE393221 MGA393221 MPW393221 MZS393221 NJO393221 NTK393221 ODG393221 ONC393221 OWY393221 PGU393221 PQQ393221 QAM393221 QKI393221 QUE393221 REA393221 RNW393221 RXS393221 SHO393221 SRK393221 TBG393221 TLC393221 TUY393221 UEU393221 UOQ393221 UYM393221 VII393221 VSE393221 WCA393221 WLW393221 WVS393221 K458757 JG458757 TC458757 ACY458757 AMU458757 AWQ458757 BGM458757 BQI458757 CAE458757 CKA458757 CTW458757 DDS458757 DNO458757 DXK458757 EHG458757 ERC458757 FAY458757 FKU458757 FUQ458757 GEM458757 GOI458757 GYE458757 HIA458757 HRW458757 IBS458757 ILO458757 IVK458757 JFG458757 JPC458757 JYY458757 KIU458757 KSQ458757 LCM458757 LMI458757 LWE458757 MGA458757 MPW458757 MZS458757 NJO458757 NTK458757 ODG458757 ONC458757 OWY458757 PGU458757 PQQ458757 QAM458757 QKI458757 QUE458757 REA458757 RNW458757 RXS458757 SHO458757 SRK458757 TBG458757 TLC458757 TUY458757 UEU458757 UOQ458757 UYM458757 VII458757 VSE458757 WCA458757 WLW458757 WVS458757 K524293 JG524293 TC524293 ACY524293 AMU524293 AWQ524293 BGM524293 BQI524293 CAE524293 CKA524293 CTW524293 DDS524293 DNO524293 DXK524293 EHG524293 ERC524293 FAY524293 FKU524293 FUQ524293 GEM524293 GOI524293 GYE524293 HIA524293 HRW524293 IBS524293 ILO524293 IVK524293 JFG524293 JPC524293 JYY524293 KIU524293 KSQ524293 LCM524293 LMI524293 LWE524293 MGA524293 MPW524293 MZS524293 NJO524293 NTK524293 ODG524293 ONC524293 OWY524293 PGU524293 PQQ524293 QAM524293 QKI524293 QUE524293 REA524293 RNW524293 RXS524293 SHO524293 SRK524293 TBG524293 TLC524293 TUY524293 UEU524293 UOQ524293 UYM524293 VII524293 VSE524293 WCA524293 WLW524293 WVS524293 K589829 JG589829 TC589829 ACY589829 AMU589829 AWQ589829 BGM589829 BQI589829 CAE589829 CKA589829 CTW589829 DDS589829 DNO589829 DXK589829 EHG589829 ERC589829 FAY589829 FKU589829 FUQ589829 GEM589829 GOI589829 GYE589829 HIA589829 HRW589829 IBS589829 ILO589829 IVK589829 JFG589829 JPC589829 JYY589829 KIU589829 KSQ589829 LCM589829 LMI589829 LWE589829 MGA589829 MPW589829 MZS589829 NJO589829 NTK589829 ODG589829 ONC589829 OWY589829 PGU589829 PQQ589829 QAM589829 QKI589829 QUE589829 REA589829 RNW589829 RXS589829 SHO589829 SRK589829 TBG589829 TLC589829 TUY589829 UEU589829 UOQ589829 UYM589829 VII589829 VSE589829 WCA589829 WLW589829 WVS589829 K655365 JG655365 TC655365 ACY655365 AMU655365 AWQ655365 BGM655365 BQI655365 CAE655365 CKA655365 CTW655365 DDS655365 DNO655365 DXK655365 EHG655365 ERC655365 FAY655365 FKU655365 FUQ655365 GEM655365 GOI655365 GYE655365 HIA655365 HRW655365 IBS655365 ILO655365 IVK655365 JFG655365 JPC655365 JYY655365 KIU655365 KSQ655365 LCM655365 LMI655365 LWE655365 MGA655365 MPW655365 MZS655365 NJO655365 NTK655365 ODG655365 ONC655365 OWY655365 PGU655365 PQQ655365 QAM655365 QKI655365 QUE655365 REA655365 RNW655365 RXS655365 SHO655365 SRK655365 TBG655365 TLC655365 TUY655365 UEU655365 UOQ655365 UYM655365 VII655365 VSE655365 WCA655365 WLW655365 WVS655365 K720901 JG720901 TC720901 ACY720901 AMU720901 AWQ720901 BGM720901 BQI720901 CAE720901 CKA720901 CTW720901 DDS720901 DNO720901 DXK720901 EHG720901 ERC720901 FAY720901 FKU720901 FUQ720901 GEM720901 GOI720901 GYE720901 HIA720901 HRW720901 IBS720901 ILO720901 IVK720901 JFG720901 JPC720901 JYY720901 KIU720901 KSQ720901 LCM720901 LMI720901 LWE720901 MGA720901 MPW720901 MZS720901 NJO720901 NTK720901 ODG720901 ONC720901 OWY720901 PGU720901 PQQ720901 QAM720901 QKI720901 QUE720901 REA720901 RNW720901 RXS720901 SHO720901 SRK720901 TBG720901 TLC720901 TUY720901 UEU720901 UOQ720901 UYM720901 VII720901 VSE720901 WCA720901 WLW720901 WVS720901 K786437 JG786437 TC786437 ACY786437 AMU786437 AWQ786437 BGM786437 BQI786437 CAE786437 CKA786437 CTW786437 DDS786437 DNO786437 DXK786437 EHG786437 ERC786437 FAY786437 FKU786437 FUQ786437 GEM786437 GOI786437 GYE786437 HIA786437 HRW786437 IBS786437 ILO786437 IVK786437 JFG786437 JPC786437 JYY786437 KIU786437 KSQ786437 LCM786437 LMI786437 LWE786437 MGA786437 MPW786437 MZS786437 NJO786437 NTK786437 ODG786437 ONC786437 OWY786437 PGU786437 PQQ786437 QAM786437 QKI786437 QUE786437 REA786437 RNW786437 RXS786437 SHO786437 SRK786437 TBG786437 TLC786437 TUY786437 UEU786437 UOQ786437 UYM786437 VII786437 VSE786437 WCA786437 WLW786437 WVS786437 K851973 JG851973 TC851973 ACY851973 AMU851973 AWQ851973 BGM851973 BQI851973 CAE851973 CKA851973 CTW851973 DDS851973 DNO851973 DXK851973 EHG851973 ERC851973 FAY851973 FKU851973 FUQ851973 GEM851973 GOI851973 GYE851973 HIA851973 HRW851973 IBS851973 ILO851973 IVK851973 JFG851973 JPC851973 JYY851973 KIU851973 KSQ851973 LCM851973 LMI851973 LWE851973 MGA851973 MPW851973 MZS851973 NJO851973 NTK851973 ODG851973 ONC851973 OWY851973 PGU851973 PQQ851973 QAM851973 QKI851973 QUE851973 REA851973 RNW851973 RXS851973 SHO851973 SRK851973 TBG851973 TLC851973 TUY851973 UEU851973 UOQ851973 UYM851973 VII851973 VSE851973 WCA851973 WLW851973 WVS851973 K917509 JG917509 TC917509 ACY917509 AMU917509 AWQ917509 BGM917509 BQI917509 CAE917509 CKA917509 CTW917509 DDS917509 DNO917509 DXK917509 EHG917509 ERC917509 FAY917509 FKU917509 FUQ917509 GEM917509 GOI917509 GYE917509 HIA917509 HRW917509 IBS917509 ILO917509 IVK917509 JFG917509 JPC917509 JYY917509 KIU917509 KSQ917509 LCM917509 LMI917509 LWE917509 MGA917509 MPW917509 MZS917509 NJO917509 NTK917509 ODG917509 ONC917509 OWY917509 PGU917509 PQQ917509 QAM917509 QKI917509 QUE917509 REA917509 RNW917509 RXS917509 SHO917509 SRK917509 TBG917509 TLC917509 TUY917509 UEU917509 UOQ917509 UYM917509 VII917509 VSE917509 WCA917509 WLW917509 WVS917509 K983045 JG983045 TC983045 ACY983045 AMU983045 AWQ983045 BGM983045 BQI983045 CAE983045 CKA983045 CTW983045 DDS983045 DNO983045 DXK983045 EHG983045 ERC983045 FAY983045 FKU983045 FUQ983045 GEM983045 GOI983045 GYE983045 HIA983045 HRW983045 IBS983045 ILO983045 IVK983045 JFG983045 JPC983045 JYY983045 KIU983045 KSQ983045 LCM983045 LMI983045 LWE983045 MGA983045 MPW983045 MZS983045 NJO983045 NTK983045 ODG983045 ONC983045 OWY983045 PGU983045 PQQ983045 QAM983045 QKI983045 QUE983045 REA983045 RNW983045 RXS983045 SHO983045 SRK983045 TBG983045 TLC983045 TUY983045 UEU983045 UOQ983045 UYM983045 VII983045 VSE983045 WCA983045 WLW983045 WVS983045" xr:uid="{90F674BD-01E6-4F86-8BCB-FB86F30DC8F2}">
      <formula1>mois</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8</vt:i4>
      </vt:variant>
    </vt:vector>
  </HeadingPairs>
  <TitlesOfParts>
    <vt:vector size="11" baseType="lpstr">
      <vt:lpstr>Cours</vt:lpstr>
      <vt:lpstr>Tarifs</vt:lpstr>
      <vt:lpstr>simple</vt:lpstr>
      <vt:lpstr>années</vt:lpstr>
      <vt:lpstr>contenu</vt:lpstr>
      <vt:lpstr>couts</vt:lpstr>
      <vt:lpstr>madate</vt:lpstr>
      <vt:lpstr>madate2</vt:lpstr>
      <vt:lpstr>mois</vt:lpstr>
      <vt:lpstr>services</vt:lpstr>
      <vt:lpstr>tablo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2022-01-20T09:13:51Z</dcterms:modified>
</cp:coreProperties>
</file>