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D816FF1D-C97A-45AA-816F-E61A4AF225BA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1" r:id="rId1"/>
    <sheet name="Destination" sheetId="4" r:id="rId2"/>
  </sheets>
  <definedNames>
    <definedName name="Lign">MIN(IF(Source!$B$2:$G$100=Destination!$C$6,ROW(Source!$B$2:$G$100)))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4" l="1" a="1"/>
  <c r="C19" i="4" s="1"/>
  <c r="C17" i="4" a="1"/>
  <c r="C17" i="4" s="1"/>
  <c r="C15" i="4" a="1"/>
  <c r="C15" i="4" s="1"/>
  <c r="C13" i="4" a="1"/>
  <c r="C13" i="4" s="1"/>
  <c r="C11" i="4" a="1"/>
  <c r="C11" i="4" s="1"/>
  <c r="C9" i="4" a="1"/>
  <c r="C9" i="4" s="1"/>
</calcChain>
</file>

<file path=xl/sharedStrings.xml><?xml version="1.0" encoding="utf-8"?>
<sst xmlns="http://schemas.openxmlformats.org/spreadsheetml/2006/main" count="27" uniqueCount="24">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</sst>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showGridLines="0" workbookViewId="0">
      <selection activeCell="I2" sqref="I2:I6"/>
    </sheetView>
  </sheetViews>
  <sheetFormatPr baseColWidth="10" defaultColWidth="11.42578125" defaultRowHeight="15" x14ac:dyDescent="0.25"/>
  <cols>
    <col min="1" max="1" width="3" style="1" bestFit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8" width="11.42578125" style="1"/>
    <col min="9" max="9" width="11.42578125" style="13"/>
    <col min="10" max="16384" width="11.42578125" style="1"/>
  </cols>
  <sheetData>
    <row r="1" spans="1:10" x14ac:dyDescent="0.25"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I1" s="9" t="s">
        <v>23</v>
      </c>
    </row>
    <row r="2" spans="1:10" x14ac:dyDescent="0.25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  <c r="I2" s="13" t="s">
        <v>13</v>
      </c>
    </row>
    <row r="3" spans="1:10" x14ac:dyDescent="0.25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  <c r="I3" s="13" t="s">
        <v>20</v>
      </c>
    </row>
    <row r="4" spans="1:10" x14ac:dyDescent="0.25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 x14ac:dyDescent="0.25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 x14ac:dyDescent="0.25">
      <c r="A6" s="1">
        <v>5</v>
      </c>
      <c r="B6" s="1" t="s">
        <v>17</v>
      </c>
      <c r="C6" s="1">
        <v>11202024</v>
      </c>
      <c r="D6" s="10"/>
      <c r="F6" s="1">
        <v>9970111115</v>
      </c>
      <c r="G6" s="10"/>
    </row>
    <row r="7" spans="1:10" x14ac:dyDescent="0.25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 x14ac:dyDescent="0.25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 x14ac:dyDescent="0.25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 x14ac:dyDescent="0.25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4"/>
    </row>
    <row r="11" spans="1:10" x14ac:dyDescent="0.25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 x14ac:dyDescent="0.25">
      <c r="E12" s="10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19"/>
  <sheetViews>
    <sheetView showGridLines="0" tabSelected="1" workbookViewId="0">
      <selection activeCell="H6" sqref="H6"/>
    </sheetView>
  </sheetViews>
  <sheetFormatPr baseColWidth="10" defaultColWidth="11.42578125" defaultRowHeight="15" x14ac:dyDescent="0.2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 x14ac:dyDescent="0.3"/>
    <row r="4" spans="2:8" ht="45" customHeight="1" thickBot="1" x14ac:dyDescent="0.3">
      <c r="C4" s="3" t="s">
        <v>0</v>
      </c>
      <c r="D4" s="4"/>
      <c r="E4" s="12"/>
      <c r="F4" s="4"/>
      <c r="G4" s="4"/>
      <c r="H4" s="4"/>
    </row>
    <row r="5" spans="2:8" ht="15" customHeight="1" x14ac:dyDescent="0.25">
      <c r="C5" s="4"/>
      <c r="E5" s="4"/>
      <c r="F5" s="4"/>
      <c r="G5" s="4"/>
      <c r="H5" s="4"/>
    </row>
    <row r="6" spans="2:8" ht="30.75" customHeight="1" x14ac:dyDescent="0.25">
      <c r="C6" s="2" t="s">
        <v>20</v>
      </c>
      <c r="E6" s="12"/>
    </row>
    <row r="8" spans="2:8" ht="15.75" thickBot="1" x14ac:dyDescent="0.3"/>
    <row r="9" spans="2:8" ht="21" thickBot="1" x14ac:dyDescent="0.35">
      <c r="B9" s="5" t="s">
        <v>7</v>
      </c>
      <c r="C9" s="6" t="str">
        <f t="array" ref="C9">IF(ISNUMBER($C$6),INDEX(Source!B:B,MIN(IF(ISNUMBER(FIND($C$6,Source!C:G)),ROW(X:X)))),VLOOKUP("*"&amp;$C$6&amp;"*",Source!$B$2:$G$11,1,0))</f>
        <v>NIPL</v>
      </c>
      <c r="G9" s="11"/>
    </row>
    <row r="10" spans="2:8" ht="19.5" thickBot="1" x14ac:dyDescent="0.35">
      <c r="B10" s="7"/>
      <c r="C10" s="8"/>
    </row>
    <row r="11" spans="2:8" ht="19.5" thickBot="1" x14ac:dyDescent="0.35">
      <c r="B11" s="5" t="s">
        <v>8</v>
      </c>
      <c r="C11" s="6">
        <f t="array" ref="C11">IF(ISNUMBER($C$6),INDEX(Source!C:C,MIN(IF(ISNUMBER(FIND($C$6,Source!C:G)),ROW(X:X)))),VLOOKUP("*"&amp;$C$6&amp;"*",Source!$B$2:$G$11,2,0))</f>
        <v>11202027</v>
      </c>
    </row>
    <row r="12" spans="2:8" ht="19.5" thickBot="1" x14ac:dyDescent="0.35">
      <c r="B12" s="7"/>
      <c r="C12" s="8"/>
    </row>
    <row r="13" spans="2:8" ht="19.5" thickBot="1" x14ac:dyDescent="0.35">
      <c r="B13" s="5" t="s">
        <v>9</v>
      </c>
      <c r="C13" s="6">
        <f t="array" ref="C13">IF(ISNUMBER($C$6),INDEX(Source!D:D,MIN(IF(ISNUMBER(FIND($C$6,Source!C:G)),ROW(X:X)))),VLOOKUP("*"&amp;$C$6&amp;"*",Source!$B$2:$G$11,3,0))</f>
        <v>0</v>
      </c>
    </row>
    <row r="14" spans="2:8" ht="19.5" thickBot="1" x14ac:dyDescent="0.35">
      <c r="B14" s="7"/>
      <c r="C14" s="8"/>
    </row>
    <row r="15" spans="2:8" ht="19.5" thickBot="1" x14ac:dyDescent="0.35">
      <c r="B15" s="5" t="s">
        <v>10</v>
      </c>
      <c r="C15" s="6">
        <f t="array" ref="C15">IF(ISNUMBER($C$6),INDEX(Source!E:E,MIN(IF(ISNUMBER(FIND($C$6,Source!C:G)),ROW(X:X)))),VLOOKUP("*"&amp;$C$6&amp;"*",Source!$B$2:$G$11,4,0))</f>
        <v>0</v>
      </c>
    </row>
    <row r="16" spans="2:8" ht="19.5" thickBot="1" x14ac:dyDescent="0.35">
      <c r="B16" s="7"/>
      <c r="C16" s="8"/>
    </row>
    <row r="17" spans="2:3" ht="19.5" thickBot="1" x14ac:dyDescent="0.35">
      <c r="B17" s="5" t="s">
        <v>11</v>
      </c>
      <c r="C17" s="6">
        <f t="array" ref="C17">IF(ISNUMBER($C$6),INDEX(Source!F:F,MIN(IF(ISNUMBER(FIND($C$6,Source!C:G)),ROW(X:X)))),VLOOKUP("*"&amp;$C$6&amp;"*",Source!$B$2:$G$11,5,0))</f>
        <v>0</v>
      </c>
    </row>
    <row r="18" spans="2:3" ht="19.5" thickBot="1" x14ac:dyDescent="0.35">
      <c r="B18" s="7"/>
      <c r="C18" s="8"/>
    </row>
    <row r="19" spans="2:3" ht="19.5" thickBot="1" x14ac:dyDescent="0.35">
      <c r="B19" s="5" t="s">
        <v>12</v>
      </c>
      <c r="C19" s="6">
        <f t="array" ref="C19">IF(ISNUMBER($C$6),INDEX(Source!G:G,MIN(IF(ISNUMBER(FIND($C$6,Source!C:G)),ROW(X:X)))),VLOOKUP("*"&amp;$C$6&amp;"*",Source!$B$2:$G$11,6,0))</f>
        <v>0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587" yWindow="380" count="1">
        <x14:dataValidation type="list" errorStyle="information" allowBlank="1" showInputMessage="1" showErrorMessage="1" errorTitle="Erreur!" error="Votre saisie ne correspond à aucun élément de la base!_x000a_Contrôlez l'orthographe et recommencez..." promptTitle="Données" prompt="Tapez une partie du nom du Titulaire ou une partie du numéro de fixe ou le mobile de la personne recherchée." xr:uid="{00000000-0002-0000-0100-000000000000}">
          <x14:formula1>
            <xm:f>Source!$I$2:$I$10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franck</cp:lastModifiedBy>
  <dcterms:created xsi:type="dcterms:W3CDTF">2015-04-30T13:38:49Z</dcterms:created>
  <dcterms:modified xsi:type="dcterms:W3CDTF">2019-12-10T03:18:56Z</dcterms:modified>
</cp:coreProperties>
</file>