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5440" windowHeight="12210"/>
  </bookViews>
  <sheets>
    <sheet name="Saisie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5" i="1"/>
  <c r="J6" i="1"/>
  <c r="J7" i="1"/>
  <c r="J4" i="1"/>
  <c r="P25" i="1" l="1"/>
  <c r="K25" i="1"/>
  <c r="I25" i="1"/>
  <c r="F25" i="1"/>
  <c r="P24" i="1"/>
  <c r="K24" i="1"/>
  <c r="I24" i="1"/>
  <c r="F24" i="1"/>
  <c r="P23" i="1"/>
  <c r="K23" i="1"/>
  <c r="I23" i="1"/>
  <c r="F23" i="1"/>
  <c r="P22" i="1"/>
  <c r="K22" i="1"/>
  <c r="I22" i="1"/>
  <c r="F22" i="1"/>
  <c r="P21" i="1"/>
  <c r="K21" i="1"/>
  <c r="I21" i="1"/>
  <c r="F21" i="1"/>
  <c r="N20" i="1"/>
  <c r="I20" i="1"/>
  <c r="P19" i="1"/>
  <c r="I19" i="1"/>
  <c r="P18" i="1"/>
  <c r="I18" i="1"/>
  <c r="P17" i="1"/>
  <c r="I17" i="1"/>
  <c r="N16" i="1"/>
  <c r="I16" i="1"/>
  <c r="N15" i="1"/>
  <c r="I15" i="1"/>
  <c r="P14" i="1"/>
  <c r="I14" i="1"/>
  <c r="P13" i="1"/>
  <c r="I13" i="1"/>
  <c r="P12" i="1"/>
  <c r="I12" i="1"/>
  <c r="P11" i="1"/>
  <c r="I11" i="1"/>
  <c r="P10" i="1"/>
  <c r="I10" i="1"/>
  <c r="P9" i="1"/>
  <c r="I9" i="1"/>
  <c r="P8" i="1"/>
  <c r="I8" i="1"/>
  <c r="N7" i="1"/>
  <c r="I7" i="1"/>
  <c r="N6" i="1"/>
  <c r="I6" i="1"/>
  <c r="P5" i="1"/>
  <c r="I5" i="1"/>
  <c r="N4" i="1"/>
  <c r="I4" i="1"/>
  <c r="P4" i="1" l="1"/>
  <c r="P6" i="1" s="1"/>
  <c r="P7" i="1" s="1"/>
  <c r="P15" i="1" s="1"/>
  <c r="P16" i="1" s="1"/>
  <c r="P20" i="1" s="1"/>
  <c r="Q15" i="1" l="1"/>
  <c r="Q5" i="1"/>
  <c r="Q19" i="1"/>
  <c r="Q16" i="1"/>
  <c r="Q11" i="1"/>
  <c r="Q13" i="1"/>
  <c r="Q18" i="1"/>
  <c r="Q12" i="1"/>
  <c r="Q9" i="1"/>
  <c r="Q4" i="1"/>
  <c r="Q17" i="1"/>
  <c r="Q14" i="1"/>
  <c r="Q25" i="1"/>
  <c r="Q7" i="1"/>
  <c r="Q21" i="1"/>
  <c r="Q23" i="1"/>
  <c r="Q8" i="1"/>
  <c r="Q20" i="1"/>
  <c r="Q10" i="1"/>
  <c r="Q22" i="1"/>
  <c r="Q6" i="1"/>
  <c r="Q24" i="1"/>
</calcChain>
</file>

<file path=xl/sharedStrings.xml><?xml version="1.0" encoding="utf-8"?>
<sst xmlns="http://schemas.openxmlformats.org/spreadsheetml/2006/main" count="104" uniqueCount="57">
  <si>
    <t>N° Art.</t>
  </si>
  <si>
    <t>Date</t>
  </si>
  <si>
    <t>N° Facture</t>
  </si>
  <si>
    <t>Client</t>
  </si>
  <si>
    <t>Code Article</t>
  </si>
  <si>
    <t>Unité</t>
  </si>
  <si>
    <t>Quantité</t>
  </si>
  <si>
    <t>Prix Unité HT</t>
  </si>
  <si>
    <t>Taux TVA</t>
  </si>
  <si>
    <t>Montant    TTC</t>
  </si>
  <si>
    <t>Liste déroulante sans doublon</t>
  </si>
  <si>
    <t>1</t>
  </si>
  <si>
    <t>TP</t>
  </si>
  <si>
    <t>2</t>
  </si>
  <si>
    <t>PP0</t>
  </si>
  <si>
    <t>3</t>
  </si>
  <si>
    <t>I30</t>
  </si>
  <si>
    <t>4</t>
  </si>
  <si>
    <t>C30</t>
  </si>
  <si>
    <t>5</t>
  </si>
  <si>
    <t>6</t>
  </si>
  <si>
    <t>7</t>
  </si>
  <si>
    <t>8</t>
  </si>
  <si>
    <t>17.01-19</t>
  </si>
  <si>
    <t>17.02-01</t>
  </si>
  <si>
    <t>17.02-02</t>
  </si>
  <si>
    <t>I31</t>
  </si>
  <si>
    <t>17.02-03</t>
  </si>
  <si>
    <t>17.02-04</t>
  </si>
  <si>
    <t>PP2</t>
  </si>
  <si>
    <t>TP2</t>
  </si>
  <si>
    <t>17.02-05</t>
  </si>
  <si>
    <t>SAM AUTO</t>
  </si>
  <si>
    <t>U</t>
  </si>
  <si>
    <t>ML</t>
  </si>
  <si>
    <t>Montant TVA 19%</t>
  </si>
  <si>
    <t>Montant TVA 9%</t>
  </si>
  <si>
    <t>Total HT</t>
  </si>
  <si>
    <t>Possibilité d'incrémentation des colonnes L et M comme la colonne J</t>
  </si>
  <si>
    <t>Montant HT</t>
  </si>
  <si>
    <t>Problème</t>
  </si>
  <si>
    <t>Calcul Montant Total TVA 19% (colonne L) et 9% (colonne M) suivant N° de Facture (colonne C) et Taux TVA par article (colonne K)</t>
  </si>
  <si>
    <t>P0P50</t>
  </si>
  <si>
    <t>P3XP</t>
  </si>
  <si>
    <t>PP0A1</t>
  </si>
  <si>
    <t>AMN3</t>
  </si>
  <si>
    <t>VDV</t>
  </si>
  <si>
    <t>FW</t>
  </si>
  <si>
    <t>CRO</t>
  </si>
  <si>
    <t>MSI</t>
  </si>
  <si>
    <t>PRO</t>
  </si>
  <si>
    <t>BABEL</t>
  </si>
  <si>
    <t>PROMO</t>
  </si>
  <si>
    <t>OFFICE</t>
  </si>
  <si>
    <t>KIT LIGHT</t>
  </si>
  <si>
    <t>HELLO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</si>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</sst>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b/>
      <sz val="10"/>
      <color theme="0" tint="-0.34998626667073579"/>
      <name val="Arial"/>
      <family val="2"/>
    </font>
    <font>
      <sz val="11"/>
      <color theme="1"/>
      <name val="Arial"/>
      <family val="2"/>
    </font>
    <font>
      <b/>
      <sz val="12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hair">
        <color theme="0"/>
      </right>
      <top/>
      <bottom style="thin">
        <color indexed="64"/>
      </bottom>
      <diagonal/>
    </border>
    <border>
      <left style="hair">
        <color theme="0"/>
      </left>
      <right style="hair">
        <color theme="0"/>
      </right>
      <top/>
      <bottom style="thin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2" fillId="0" borderId="0" xfId="0" applyFont="1" applyProtection="1"/>
    <xf numFmtId="0" fontId="2" fillId="0" borderId="0" xfId="0" applyFont="1" applyAlignment="1" applyProtection="1">
      <alignment horizontal="center"/>
    </xf>
    <xf numFmtId="0" fontId="2" fillId="0" borderId="0" xfId="0" applyFont="1" applyAlignment="1" applyProtection="1">
      <alignment horizontal="left" vertical="center"/>
    </xf>
    <xf numFmtId="49" fontId="3" fillId="2" borderId="3" xfId="0" applyNumberFormat="1" applyFont="1" applyFill="1" applyBorder="1" applyAlignment="1" applyProtection="1">
      <alignment horizontal="center" vertical="center" wrapText="1"/>
      <protection locked="0"/>
    </xf>
    <xf numFmtId="164" fontId="3" fillId="2" borderId="3" xfId="0" applyNumberFormat="1" applyFont="1" applyFill="1" applyBorder="1" applyAlignment="1" applyProtection="1">
      <alignment horizontal="center" vertical="center" wrapText="1"/>
      <protection locked="0"/>
    </xf>
    <xf numFmtId="49" fontId="4" fillId="2" borderId="3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NumberFormat="1" applyFont="1" applyFill="1" applyBorder="1" applyAlignment="1" applyProtection="1">
      <alignment horizontal="center" vertical="center" wrapText="1"/>
    </xf>
    <xf numFmtId="4" fontId="3" fillId="2" borderId="3" xfId="0" applyNumberFormat="1" applyFont="1" applyFill="1" applyBorder="1" applyAlignment="1" applyProtection="1">
      <alignment horizontal="right" vertical="center" wrapText="1"/>
      <protection locked="0"/>
    </xf>
    <xf numFmtId="4" fontId="3" fillId="2" borderId="3" xfId="0" applyNumberFormat="1" applyFont="1" applyFill="1" applyBorder="1" applyAlignment="1" applyProtection="1">
      <alignment horizontal="right" vertical="center" wrapText="1"/>
    </xf>
    <xf numFmtId="4" fontId="3" fillId="2" borderId="2" xfId="0" applyNumberFormat="1" applyFont="1" applyFill="1" applyBorder="1" applyAlignment="1" applyProtection="1">
      <alignment horizontal="right" vertical="center" wrapText="1"/>
    </xf>
    <xf numFmtId="9" fontId="3" fillId="2" borderId="3" xfId="0" applyNumberFormat="1" applyFont="1" applyFill="1" applyBorder="1" applyAlignment="1" applyProtection="1">
      <alignment horizontal="center" vertical="center" wrapText="1"/>
    </xf>
    <xf numFmtId="4" fontId="4" fillId="2" borderId="3" xfId="0" applyNumberFormat="1" applyFont="1" applyFill="1" applyBorder="1" applyAlignment="1" applyProtection="1">
      <alignment horizontal="right" vertical="center" wrapText="1"/>
    </xf>
    <xf numFmtId="0" fontId="2" fillId="0" borderId="0" xfId="0" applyFont="1"/>
    <xf numFmtId="0" fontId="2" fillId="0" borderId="1" xfId="0" applyFont="1" applyBorder="1" applyAlignment="1">
      <alignment horizontal="center"/>
    </xf>
    <xf numFmtId="49" fontId="3" fillId="2" borderId="2" xfId="0" applyNumberFormat="1" applyFont="1" applyFill="1" applyBorder="1" applyAlignment="1" applyProtection="1">
      <alignment horizontal="center" vertical="center" wrapText="1"/>
      <protection locked="0"/>
    </xf>
    <xf numFmtId="164" fontId="3" fillId="2" borderId="2" xfId="0" applyNumberFormat="1" applyFont="1" applyFill="1" applyBorder="1" applyAlignment="1" applyProtection="1">
      <alignment horizontal="center" vertical="center" wrapText="1"/>
      <protection locked="0"/>
    </xf>
    <xf numFmtId="49" fontId="4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2" xfId="0" applyNumberFormat="1" applyFont="1" applyFill="1" applyBorder="1" applyAlignment="1" applyProtection="1">
      <alignment horizontal="center" vertical="center" wrapText="1"/>
    </xf>
    <xf numFmtId="4" fontId="3" fillId="2" borderId="2" xfId="0" applyNumberFormat="1" applyFont="1" applyFill="1" applyBorder="1" applyAlignment="1" applyProtection="1">
      <alignment horizontal="right" vertical="center" wrapText="1"/>
      <protection locked="0"/>
    </xf>
    <xf numFmtId="9" fontId="3" fillId="2" borderId="2" xfId="0" applyNumberFormat="1" applyFont="1" applyFill="1" applyBorder="1" applyAlignment="1" applyProtection="1">
      <alignment horizontal="center" vertical="center" wrapText="1"/>
    </xf>
    <xf numFmtId="4" fontId="4" fillId="2" borderId="2" xfId="0" applyNumberFormat="1" applyFont="1" applyFill="1" applyBorder="1" applyAlignment="1" applyProtection="1">
      <alignment horizontal="right" vertical="center" wrapText="1"/>
    </xf>
    <xf numFmtId="0" fontId="6" fillId="2" borderId="3" xfId="0" applyNumberFormat="1" applyFont="1" applyFill="1" applyBorder="1" applyAlignment="1" applyProtection="1">
      <alignment horizontal="center" vertical="center" wrapText="1"/>
      <protection locked="0"/>
    </xf>
    <xf numFmtId="164" fontId="7" fillId="4" borderId="10" xfId="0" applyNumberFormat="1" applyFont="1" applyFill="1" applyBorder="1" applyAlignment="1" applyProtection="1">
      <alignment horizontal="center" vertical="center"/>
      <protection locked="0"/>
    </xf>
    <xf numFmtId="49" fontId="4" fillId="4" borderId="7" xfId="0" applyNumberFormat="1" applyFont="1" applyFill="1" applyBorder="1" applyAlignment="1" applyProtection="1">
      <alignment horizontal="center" vertical="center"/>
      <protection locked="0"/>
    </xf>
    <xf numFmtId="0" fontId="1" fillId="4" borderId="10" xfId="0" applyFont="1" applyFill="1" applyBorder="1" applyAlignment="1" applyProtection="1">
      <alignment horizontal="center" vertical="center"/>
      <protection locked="0"/>
    </xf>
    <xf numFmtId="4" fontId="0" fillId="4" borderId="7" xfId="0" applyNumberFormat="1" applyFont="1" applyFill="1" applyBorder="1" applyAlignment="1" applyProtection="1">
      <alignment vertical="center"/>
      <protection locked="0"/>
    </xf>
    <xf numFmtId="4" fontId="0" fillId="4" borderId="0" xfId="0" applyNumberFormat="1" applyFont="1" applyFill="1" applyBorder="1" applyAlignment="1" applyProtection="1">
      <alignment vertical="center"/>
      <protection locked="0"/>
    </xf>
    <xf numFmtId="0" fontId="1" fillId="4" borderId="5" xfId="0" applyFont="1" applyFill="1" applyBorder="1" applyAlignment="1" applyProtection="1">
      <alignment horizontal="center" vertical="center"/>
      <protection locked="0"/>
    </xf>
    <xf numFmtId="4" fontId="0" fillId="4" borderId="8" xfId="0" applyNumberFormat="1" applyFont="1" applyFill="1" applyBorder="1" applyAlignment="1" applyProtection="1">
      <alignment vertical="center"/>
      <protection locked="0"/>
    </xf>
    <xf numFmtId="4" fontId="0" fillId="4" borderId="5" xfId="0" applyNumberFormat="1" applyFont="1" applyFill="1" applyBorder="1" applyAlignment="1" applyProtection="1">
      <alignment vertical="center"/>
      <protection locked="0"/>
    </xf>
    <xf numFmtId="0" fontId="6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Protection="1">
      <protection locked="0"/>
    </xf>
    <xf numFmtId="0" fontId="3" fillId="0" borderId="0" xfId="0" applyFont="1" applyProtection="1">
      <protection locked="0"/>
    </xf>
    <xf numFmtId="0" fontId="2" fillId="0" borderId="0" xfId="0" applyNumberFormat="1" applyFont="1" applyProtection="1">
      <protection locked="0"/>
    </xf>
    <xf numFmtId="0" fontId="3" fillId="0" borderId="0" xfId="0" applyNumberFormat="1" applyFont="1" applyProtection="1">
      <protection locked="0"/>
    </xf>
    <xf numFmtId="9" fontId="2" fillId="0" borderId="0" xfId="0" applyNumberFormat="1" applyFont="1" applyAlignment="1" applyProtection="1">
      <alignment horizontal="center"/>
    </xf>
    <xf numFmtId="0" fontId="2" fillId="0" borderId="0" xfId="0" applyFont="1" applyAlignment="1">
      <alignment horizontal="center"/>
    </xf>
    <xf numFmtId="0" fontId="5" fillId="3" borderId="11" xfId="0" applyFont="1" applyFill="1" applyBorder="1" applyAlignment="1" applyProtection="1">
      <alignment horizontal="left" vertical="center" wrapText="1"/>
      <protection locked="0"/>
    </xf>
    <xf numFmtId="0" fontId="4" fillId="3" borderId="12" xfId="0" applyFont="1" applyFill="1" applyBorder="1" applyAlignment="1" applyProtection="1">
      <alignment horizontal="left" vertical="center" wrapText="1"/>
      <protection locked="0"/>
    </xf>
    <xf numFmtId="0" fontId="5" fillId="3" borderId="12" xfId="0" applyNumberFormat="1" applyFont="1" applyFill="1" applyBorder="1" applyAlignment="1" applyProtection="1">
      <alignment horizontal="left" vertical="center" wrapText="1"/>
      <protection locked="0"/>
    </xf>
    <xf numFmtId="0" fontId="5" fillId="3" borderId="12" xfId="0" applyFont="1" applyFill="1" applyBorder="1" applyAlignment="1" applyProtection="1">
      <alignment horizontal="left" vertical="center" wrapText="1"/>
      <protection locked="0"/>
    </xf>
    <xf numFmtId="0" fontId="5" fillId="3" borderId="12" xfId="0" applyFont="1" applyFill="1" applyBorder="1" applyAlignment="1" applyProtection="1">
      <alignment horizontal="left" vertical="center" wrapText="1"/>
    </xf>
    <xf numFmtId="9" fontId="5" fillId="3" borderId="12" xfId="0" applyNumberFormat="1" applyFont="1" applyFill="1" applyBorder="1" applyAlignment="1" applyProtection="1">
      <alignment horizontal="center" vertical="center" wrapText="1"/>
    </xf>
    <xf numFmtId="49" fontId="3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3" fillId="4" borderId="2" xfId="0" applyNumberFormat="1" applyFont="1" applyFill="1" applyBorder="1" applyAlignment="1" applyProtection="1">
      <alignment horizontal="center" vertical="center" wrapText="1"/>
    </xf>
    <xf numFmtId="4" fontId="3" fillId="4" borderId="2" xfId="0" applyNumberFormat="1" applyFont="1" applyFill="1" applyBorder="1" applyAlignment="1" applyProtection="1">
      <alignment horizontal="right" vertical="center" wrapText="1"/>
    </xf>
    <xf numFmtId="9" fontId="3" fillId="4" borderId="2" xfId="0" applyNumberFormat="1" applyFont="1" applyFill="1" applyBorder="1" applyAlignment="1" applyProtection="1">
      <alignment horizontal="center" vertical="center" wrapText="1"/>
    </xf>
    <xf numFmtId="4" fontId="4" fillId="4" borderId="2" xfId="0" applyNumberFormat="1" applyFont="1" applyFill="1" applyBorder="1" applyAlignment="1" applyProtection="1">
      <alignment horizontal="right" vertical="center" wrapText="1"/>
    </xf>
    <xf numFmtId="49" fontId="3" fillId="4" borderId="4" xfId="0" applyNumberFormat="1" applyFont="1" applyFill="1" applyBorder="1" applyAlignment="1" applyProtection="1">
      <alignment horizontal="center" vertical="center" wrapText="1"/>
      <protection locked="0"/>
    </xf>
    <xf numFmtId="164" fontId="3" fillId="4" borderId="4" xfId="0" applyNumberFormat="1" applyFont="1" applyFill="1" applyBorder="1" applyAlignment="1" applyProtection="1">
      <alignment horizontal="center" vertical="center" wrapText="1"/>
      <protection locked="0"/>
    </xf>
    <xf numFmtId="0" fontId="6" fillId="4" borderId="4" xfId="0" applyNumberFormat="1" applyFont="1" applyFill="1" applyBorder="1" applyAlignment="1" applyProtection="1">
      <alignment horizontal="center" vertical="center" wrapText="1"/>
      <protection locked="0"/>
    </xf>
    <xf numFmtId="0" fontId="3" fillId="4" borderId="4" xfId="0" applyNumberFormat="1" applyFont="1" applyFill="1" applyBorder="1" applyAlignment="1" applyProtection="1">
      <alignment horizontal="center" vertical="center" wrapText="1"/>
    </xf>
    <xf numFmtId="4" fontId="3" fillId="4" borderId="4" xfId="0" applyNumberFormat="1" applyFont="1" applyFill="1" applyBorder="1" applyAlignment="1" applyProtection="1">
      <alignment horizontal="right" vertical="center" wrapText="1"/>
    </xf>
    <xf numFmtId="9" fontId="3" fillId="4" borderId="4" xfId="0" applyNumberFormat="1" applyFont="1" applyFill="1" applyBorder="1" applyAlignment="1" applyProtection="1">
      <alignment horizontal="center" vertical="center" wrapText="1"/>
    </xf>
    <xf numFmtId="4" fontId="4" fillId="4" borderId="4" xfId="0" applyNumberFormat="1" applyFont="1" applyFill="1" applyBorder="1" applyAlignment="1" applyProtection="1">
      <alignment horizontal="right" vertical="center" wrapText="1"/>
    </xf>
    <xf numFmtId="164" fontId="3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4" fillId="4" borderId="2" xfId="0" applyNumberFormat="1" applyFont="1" applyFill="1" applyBorder="1" applyAlignment="1" applyProtection="1">
      <alignment horizontal="center" vertical="center" wrapText="1"/>
      <protection locked="0"/>
    </xf>
    <xf numFmtId="49" fontId="4" fillId="4" borderId="2" xfId="0" applyNumberFormat="1" applyFont="1" applyFill="1" applyBorder="1" applyAlignment="1" applyProtection="1">
      <alignment horizontal="center" vertical="center" wrapText="1"/>
      <protection locked="0"/>
    </xf>
    <xf numFmtId="4" fontId="3" fillId="4" borderId="2" xfId="0" applyNumberFormat="1" applyFont="1" applyFill="1" applyBorder="1" applyAlignment="1" applyProtection="1">
      <alignment horizontal="right" vertical="center" wrapText="1"/>
      <protection locked="0"/>
    </xf>
    <xf numFmtId="9" fontId="3" fillId="4" borderId="3" xfId="0" applyNumberFormat="1" applyFont="1" applyFill="1" applyBorder="1" applyAlignment="1" applyProtection="1">
      <alignment horizontal="center" vertical="center"/>
    </xf>
    <xf numFmtId="4" fontId="3" fillId="4" borderId="3" xfId="0" applyNumberFormat="1" applyFont="1" applyFill="1" applyBorder="1" applyAlignment="1" applyProtection="1">
      <alignment horizontal="right" vertical="center" wrapText="1"/>
    </xf>
    <xf numFmtId="49" fontId="3" fillId="4" borderId="3" xfId="0" applyNumberFormat="1" applyFont="1" applyFill="1" applyBorder="1" applyAlignment="1" applyProtection="1">
      <alignment horizontal="center" vertical="center" wrapText="1"/>
      <protection locked="0"/>
    </xf>
    <xf numFmtId="164" fontId="3" fillId="4" borderId="3" xfId="0" applyNumberFormat="1" applyFont="1" applyFill="1" applyBorder="1" applyAlignment="1" applyProtection="1">
      <alignment horizontal="center" vertical="center" wrapText="1"/>
      <protection locked="0"/>
    </xf>
    <xf numFmtId="0" fontId="6" fillId="4" borderId="3" xfId="0" applyNumberFormat="1" applyFont="1" applyFill="1" applyBorder="1" applyAlignment="1" applyProtection="1">
      <alignment horizontal="center" vertical="center" wrapText="1"/>
      <protection locked="0"/>
    </xf>
    <xf numFmtId="49" fontId="4" fillId="4" borderId="3" xfId="0" applyNumberFormat="1" applyFont="1" applyFill="1" applyBorder="1" applyAlignment="1" applyProtection="1">
      <alignment horizontal="center" vertical="center" wrapText="1"/>
      <protection locked="0"/>
    </xf>
    <xf numFmtId="0" fontId="3" fillId="4" borderId="3" xfId="0" applyNumberFormat="1" applyFont="1" applyFill="1" applyBorder="1" applyAlignment="1" applyProtection="1">
      <alignment horizontal="center" vertical="center" wrapText="1"/>
    </xf>
    <xf numFmtId="4" fontId="3" fillId="4" borderId="3" xfId="0" applyNumberFormat="1" applyFont="1" applyFill="1" applyBorder="1" applyAlignment="1" applyProtection="1">
      <alignment horizontal="right" vertical="center" wrapText="1"/>
      <protection locked="0"/>
    </xf>
    <xf numFmtId="9" fontId="3" fillId="4" borderId="3" xfId="0" applyNumberFormat="1" applyFont="1" applyFill="1" applyBorder="1" applyAlignment="1" applyProtection="1">
      <alignment horizontal="center" vertical="center" wrapText="1"/>
    </xf>
    <xf numFmtId="4" fontId="4" fillId="4" borderId="3" xfId="0" applyNumberFormat="1" applyFont="1" applyFill="1" applyBorder="1" applyAlignment="1" applyProtection="1">
      <alignment horizontal="right" vertical="center" wrapText="1"/>
    </xf>
    <xf numFmtId="49" fontId="4" fillId="4" borderId="4" xfId="0" applyNumberFormat="1" applyFont="1" applyFill="1" applyBorder="1" applyAlignment="1" applyProtection="1">
      <alignment horizontal="center" vertical="center" wrapText="1"/>
      <protection locked="0"/>
    </xf>
    <xf numFmtId="4" fontId="3" fillId="4" borderId="4" xfId="0" applyNumberFormat="1" applyFont="1" applyFill="1" applyBorder="1" applyAlignment="1" applyProtection="1">
      <alignment horizontal="right" vertical="center" wrapText="1"/>
      <protection locked="0"/>
    </xf>
    <xf numFmtId="49" fontId="3" fillId="6" borderId="6" xfId="0" applyNumberFormat="1" applyFont="1" applyFill="1" applyBorder="1" applyAlignment="1" applyProtection="1">
      <alignment horizontal="center" vertical="center" wrapText="1"/>
      <protection locked="0"/>
    </xf>
    <xf numFmtId="164" fontId="3" fillId="6" borderId="6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49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0" fontId="3" fillId="6" borderId="6" xfId="0" applyNumberFormat="1" applyFont="1" applyFill="1" applyBorder="1" applyAlignment="1" applyProtection="1">
      <alignment horizontal="center" vertical="center" wrapText="1"/>
    </xf>
    <xf numFmtId="4" fontId="3" fillId="6" borderId="6" xfId="0" applyNumberFormat="1" applyFont="1" applyFill="1" applyBorder="1" applyAlignment="1" applyProtection="1">
      <alignment horizontal="right" vertical="center" wrapText="1"/>
      <protection locked="0"/>
    </xf>
    <xf numFmtId="4" fontId="3" fillId="6" borderId="6" xfId="0" applyNumberFormat="1" applyFont="1" applyFill="1" applyBorder="1" applyAlignment="1" applyProtection="1">
      <alignment horizontal="right" vertical="center" wrapText="1"/>
    </xf>
    <xf numFmtId="9" fontId="3" fillId="6" borderId="6" xfId="0" applyNumberFormat="1" applyFont="1" applyFill="1" applyBorder="1" applyAlignment="1" applyProtection="1">
      <alignment horizontal="center" vertical="center" wrapText="1"/>
    </xf>
    <xf numFmtId="4" fontId="4" fillId="6" borderId="6" xfId="0" applyNumberFormat="1" applyFont="1" applyFill="1" applyBorder="1" applyAlignment="1" applyProtection="1">
      <alignment horizontal="right" vertical="center" wrapText="1"/>
    </xf>
    <xf numFmtId="49" fontId="2" fillId="0" borderId="0" xfId="0" applyNumberFormat="1" applyFont="1" applyProtection="1"/>
    <xf numFmtId="4" fontId="3" fillId="7" borderId="2" xfId="0" applyNumberFormat="1" applyFont="1" applyFill="1" applyBorder="1" applyAlignment="1" applyProtection="1">
      <alignment horizontal="right" vertical="center" wrapText="1"/>
    </xf>
    <xf numFmtId="4" fontId="3" fillId="7" borderId="6" xfId="0" applyNumberFormat="1" applyFont="1" applyFill="1" applyBorder="1" applyAlignment="1" applyProtection="1">
      <alignment horizontal="right" vertical="center" wrapText="1"/>
    </xf>
    <xf numFmtId="4" fontId="3" fillId="7" borderId="3" xfId="0" applyNumberFormat="1" applyFont="1" applyFill="1" applyBorder="1" applyAlignment="1" applyProtection="1">
      <alignment horizontal="right" vertical="center" wrapText="1"/>
    </xf>
    <xf numFmtId="0" fontId="3" fillId="2" borderId="0" xfId="0" applyNumberFormat="1" applyFont="1" applyFill="1" applyAlignment="1" applyProtection="1">
      <alignment vertical="center"/>
      <protection locked="0"/>
    </xf>
    <xf numFmtId="0" fontId="4" fillId="4" borderId="0" xfId="0" applyNumberFormat="1" applyFont="1" applyFill="1" applyAlignment="1" applyProtection="1">
      <alignment vertical="center"/>
      <protection locked="0"/>
    </xf>
    <xf numFmtId="0" fontId="4" fillId="4" borderId="5" xfId="0" applyNumberFormat="1" applyFont="1" applyFill="1" applyBorder="1" applyAlignment="1" applyProtection="1">
      <alignment vertical="center"/>
      <protection locked="0"/>
    </xf>
    <xf numFmtId="0" fontId="4" fillId="6" borderId="5" xfId="0" applyNumberFormat="1" applyFont="1" applyFill="1" applyBorder="1" applyAlignment="1" applyProtection="1">
      <alignment vertical="center"/>
      <protection locked="0"/>
    </xf>
    <xf numFmtId="0" fontId="1" fillId="0" borderId="1" xfId="0" applyFont="1" applyBorder="1" applyAlignment="1" applyProtection="1">
      <alignment horizontal="center" vertical="center" wrapText="1"/>
    </xf>
    <xf numFmtId="0" fontId="1" fillId="7" borderId="0" xfId="0" applyNumberFormat="1" applyFont="1" applyFill="1" applyBorder="1" applyAlignment="1" applyProtection="1">
      <alignment horizontal="left" vertical="center" wrapText="1"/>
    </xf>
    <xf numFmtId="0" fontId="1" fillId="7" borderId="9" xfId="0" applyNumberFormat="1" applyFont="1" applyFill="1" applyBorder="1" applyAlignment="1" applyProtection="1">
      <alignment horizontal="left" vertical="center" wrapText="1"/>
    </xf>
    <xf numFmtId="0" fontId="8" fillId="5" borderId="0" xfId="0" applyFont="1" applyFill="1" applyBorder="1" applyAlignment="1" applyProtection="1">
      <alignment horizontal="center" vertical="center" wrapText="1"/>
    </xf>
    <xf numFmtId="0" fontId="8" fillId="5" borderId="9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27">
    <dxf>
      <font>
        <b/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0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hair">
          <color indexed="64"/>
        </top>
        <bottom style="hair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0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 patternType="solid">
          <fgColor indexed="64"/>
          <bgColor theme="0"/>
        </patternFill>
      </fill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0"/>
        </patternFill>
      </fill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0"/>
        </patternFill>
      </fill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0"/>
        </patternFill>
      </fill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0"/>
        </patternFill>
      </fill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0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left" vertical="center" textRotation="0" indent="0" justifyLastLine="0" shrinkToFit="0" readingOrder="0"/>
      <border diagonalUp="0" diagonalDown="0">
        <left style="hair">
          <color theme="0"/>
        </left>
        <right style="hair">
          <color theme="0"/>
        </right>
        <bottom/>
        <vertical style="hair">
          <color theme="0"/>
        </vertical>
        <horizontal/>
      </border>
      <protection locked="1" hidden="0"/>
    </dxf>
    <dxf>
      <fill>
        <patternFill>
          <bgColor theme="0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CCFFFF"/>
      <color rgb="FFFFFF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actur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Ventes"/>
      <sheetName val="Journal"/>
      <sheetName val="Proforma"/>
      <sheetName val="Facture1"/>
      <sheetName val="Facture2"/>
      <sheetName val="Facture3"/>
      <sheetName val="Clients"/>
      <sheetName val="Articles"/>
      <sheetName val="Tarif"/>
      <sheetName val="Produits"/>
      <sheetName val="Prestations"/>
      <sheetName val="Adresses"/>
    </sheetNames>
    <sheetDataSet>
      <sheetData sheetId="0">
        <row r="173">
          <cell r="F173"/>
        </row>
        <row r="174">
          <cell r="F174"/>
        </row>
        <row r="175">
          <cell r="F175"/>
        </row>
        <row r="176">
          <cell r="F176"/>
        </row>
        <row r="177">
          <cell r="F177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>
        <row r="4">
          <cell r="A4" t="str">
            <v>1-C0M</v>
          </cell>
          <cell r="C4" t="str">
            <v>U</v>
          </cell>
          <cell r="E4">
            <v>0.19</v>
          </cell>
        </row>
        <row r="5">
          <cell r="A5" t="str">
            <v>1-CA3</v>
          </cell>
          <cell r="C5"/>
          <cell r="E5">
            <v>0.19</v>
          </cell>
        </row>
        <row r="6">
          <cell r="A6" t="str">
            <v>1-P0F30</v>
          </cell>
          <cell r="C6"/>
          <cell r="E6">
            <v>0.19</v>
          </cell>
        </row>
        <row r="7">
          <cell r="A7" t="str">
            <v>1-P0M</v>
          </cell>
          <cell r="C7" t="str">
            <v>U</v>
          </cell>
          <cell r="E7">
            <v>0.19</v>
          </cell>
        </row>
        <row r="8">
          <cell r="A8" t="str">
            <v>1-P0P120</v>
          </cell>
          <cell r="C8"/>
          <cell r="E8">
            <v>0.19</v>
          </cell>
        </row>
        <row r="9">
          <cell r="A9" t="str">
            <v>1-P0P45</v>
          </cell>
          <cell r="C9"/>
          <cell r="E9">
            <v>0.19</v>
          </cell>
        </row>
        <row r="10">
          <cell r="A10" t="str">
            <v>1-P0P50</v>
          </cell>
          <cell r="C10" t="str">
            <v>U</v>
          </cell>
          <cell r="E10">
            <v>0.19</v>
          </cell>
        </row>
        <row r="11">
          <cell r="A11" t="str">
            <v>1-P0T150</v>
          </cell>
          <cell r="C11"/>
          <cell r="E11">
            <v>0.19</v>
          </cell>
        </row>
        <row r="12">
          <cell r="A12" t="str">
            <v>1-P1T150</v>
          </cell>
          <cell r="C12"/>
          <cell r="E12">
            <v>0.19</v>
          </cell>
        </row>
        <row r="13">
          <cell r="A13" t="str">
            <v>1-P1T175</v>
          </cell>
          <cell r="C13"/>
          <cell r="E13">
            <v>0.19</v>
          </cell>
        </row>
        <row r="14">
          <cell r="A14" t="str">
            <v>1-P2T150</v>
          </cell>
          <cell r="C14"/>
          <cell r="E14">
            <v>0.19</v>
          </cell>
        </row>
        <row r="15">
          <cell r="A15" t="str">
            <v>1-P3RG</v>
          </cell>
          <cell r="C15" t="str">
            <v>U</v>
          </cell>
          <cell r="E15">
            <v>0.19</v>
          </cell>
        </row>
        <row r="16">
          <cell r="A16" t="str">
            <v>1-P3XP</v>
          </cell>
          <cell r="C16" t="str">
            <v>U</v>
          </cell>
          <cell r="E16">
            <v>0.19</v>
          </cell>
        </row>
        <row r="17">
          <cell r="A17" t="str">
            <v>1-P4C250</v>
          </cell>
          <cell r="C17"/>
          <cell r="E17">
            <v>0.19</v>
          </cell>
        </row>
        <row r="18">
          <cell r="A18" t="str">
            <v>1-P4C500</v>
          </cell>
          <cell r="C18"/>
          <cell r="E18">
            <v>0.19</v>
          </cell>
        </row>
        <row r="19">
          <cell r="A19" t="str">
            <v>1-P4RG</v>
          </cell>
          <cell r="C19"/>
          <cell r="E19">
            <v>0.19</v>
          </cell>
        </row>
        <row r="20">
          <cell r="A20" t="str">
            <v>1-P4RS</v>
          </cell>
          <cell r="C20"/>
          <cell r="E20">
            <v>0.19</v>
          </cell>
        </row>
        <row r="21">
          <cell r="A21" t="str">
            <v>1-P4TR</v>
          </cell>
          <cell r="C21"/>
          <cell r="E21">
            <v>0.19</v>
          </cell>
        </row>
        <row r="22">
          <cell r="A22" t="str">
            <v>1-P4XB</v>
          </cell>
          <cell r="C22" t="str">
            <v>U</v>
          </cell>
          <cell r="E22">
            <v>0.19</v>
          </cell>
        </row>
        <row r="23">
          <cell r="A23" t="str">
            <v>1-P4XP</v>
          </cell>
          <cell r="C23"/>
          <cell r="E23">
            <v>0.19</v>
          </cell>
        </row>
        <row r="24">
          <cell r="A24" t="str">
            <v>1-P4XR</v>
          </cell>
          <cell r="C24"/>
          <cell r="E24">
            <v>0.19</v>
          </cell>
        </row>
        <row r="25">
          <cell r="A25" t="str">
            <v>1-PC4</v>
          </cell>
          <cell r="C25"/>
          <cell r="E25">
            <v>0.19</v>
          </cell>
        </row>
        <row r="26">
          <cell r="A26" t="str">
            <v>2-CN</v>
          </cell>
          <cell r="C26" t="str">
            <v>U</v>
          </cell>
          <cell r="E26">
            <v>0.19</v>
          </cell>
        </row>
        <row r="27">
          <cell r="A27" t="str">
            <v>2-CN10</v>
          </cell>
          <cell r="C27"/>
          <cell r="E27">
            <v>0.19</v>
          </cell>
        </row>
        <row r="28">
          <cell r="A28" t="str">
            <v>2-FPCD</v>
          </cell>
          <cell r="C28"/>
          <cell r="E28">
            <v>0.19</v>
          </cell>
        </row>
        <row r="29">
          <cell r="A29" t="str">
            <v>2-MHBN</v>
          </cell>
          <cell r="C29"/>
          <cell r="E29">
            <v>0.19</v>
          </cell>
        </row>
        <row r="30">
          <cell r="A30" t="str">
            <v>2-MS133</v>
          </cell>
          <cell r="C30"/>
          <cell r="E30">
            <v>0.19</v>
          </cell>
        </row>
        <row r="31">
          <cell r="A31" t="str">
            <v>2-MTB4</v>
          </cell>
          <cell r="C31"/>
          <cell r="E31">
            <v>0.19</v>
          </cell>
        </row>
        <row r="32">
          <cell r="A32" t="str">
            <v>2-PM</v>
          </cell>
          <cell r="C32"/>
          <cell r="E32">
            <v>0.19</v>
          </cell>
        </row>
        <row r="33">
          <cell r="A33" t="str">
            <v>2-PMS</v>
          </cell>
          <cell r="C33"/>
          <cell r="E33">
            <v>0.19</v>
          </cell>
        </row>
        <row r="34">
          <cell r="A34" t="str">
            <v>2-S224</v>
          </cell>
          <cell r="C34" t="str">
            <v>U</v>
          </cell>
          <cell r="E34">
            <v>0.19</v>
          </cell>
        </row>
        <row r="35">
          <cell r="A35" t="str">
            <v>2-S621</v>
          </cell>
          <cell r="C35"/>
          <cell r="E35">
            <v>0.19</v>
          </cell>
        </row>
        <row r="36">
          <cell r="A36" t="str">
            <v>2-S857</v>
          </cell>
          <cell r="C36"/>
          <cell r="E36">
            <v>0.19</v>
          </cell>
        </row>
        <row r="37">
          <cell r="A37" t="str">
            <v>2-S967</v>
          </cell>
          <cell r="C37" t="str">
            <v>U</v>
          </cell>
          <cell r="E37">
            <v>0.19</v>
          </cell>
        </row>
        <row r="38">
          <cell r="A38" t="str">
            <v>2-SBF</v>
          </cell>
          <cell r="C38"/>
          <cell r="E38">
            <v>0.19</v>
          </cell>
        </row>
        <row r="39">
          <cell r="A39" t="str">
            <v>2-SBM</v>
          </cell>
          <cell r="C39"/>
          <cell r="E39">
            <v>0.19</v>
          </cell>
        </row>
        <row r="40">
          <cell r="A40" t="str">
            <v>2-SBT</v>
          </cell>
          <cell r="C40"/>
          <cell r="E40">
            <v>0.19</v>
          </cell>
        </row>
        <row r="41">
          <cell r="A41" t="str">
            <v>2-SBTT</v>
          </cell>
          <cell r="C41" t="str">
            <v>U</v>
          </cell>
          <cell r="E41">
            <v>0.19</v>
          </cell>
        </row>
        <row r="42">
          <cell r="A42" t="str">
            <v>2-SF</v>
          </cell>
          <cell r="C42"/>
          <cell r="E42">
            <v>0.19</v>
          </cell>
        </row>
        <row r="43">
          <cell r="A43" t="str">
            <v>2-SF1</v>
          </cell>
          <cell r="C43" t="str">
            <v>U</v>
          </cell>
          <cell r="E43">
            <v>0.19</v>
          </cell>
        </row>
        <row r="44">
          <cell r="A44" t="str">
            <v>2-SFS4</v>
          </cell>
          <cell r="C44"/>
          <cell r="E44">
            <v>0.19</v>
          </cell>
        </row>
        <row r="45">
          <cell r="A45" t="str">
            <v>2-SG6</v>
          </cell>
          <cell r="C45"/>
          <cell r="E45">
            <v>0.19</v>
          </cell>
        </row>
        <row r="46">
          <cell r="A46" t="str">
            <v>2-SK15</v>
          </cell>
          <cell r="C46" t="str">
            <v>U</v>
          </cell>
          <cell r="E46">
            <v>0.19</v>
          </cell>
        </row>
        <row r="47">
          <cell r="A47" t="str">
            <v>2-SPG</v>
          </cell>
          <cell r="C47" t="str">
            <v>U</v>
          </cell>
          <cell r="E47">
            <v>0.19</v>
          </cell>
        </row>
        <row r="48">
          <cell r="A48" t="str">
            <v>3-RBP03</v>
          </cell>
          <cell r="C48"/>
          <cell r="E48">
            <v>0.19</v>
          </cell>
        </row>
        <row r="49">
          <cell r="A49" t="str">
            <v>3-RBP04</v>
          </cell>
          <cell r="C49" t="str">
            <v>U</v>
          </cell>
          <cell r="E49">
            <v>0.19</v>
          </cell>
        </row>
        <row r="50">
          <cell r="A50" t="str">
            <v>3-RBP06</v>
          </cell>
          <cell r="C50" t="str">
            <v>U</v>
          </cell>
          <cell r="E50">
            <v>0.19</v>
          </cell>
        </row>
        <row r="51">
          <cell r="A51" t="str">
            <v>3-RBP08</v>
          </cell>
          <cell r="C51" t="str">
            <v>U</v>
          </cell>
          <cell r="E51">
            <v>0.19</v>
          </cell>
        </row>
        <row r="52">
          <cell r="A52" t="str">
            <v>3-RBP10</v>
          </cell>
          <cell r="C52"/>
          <cell r="E52">
            <v>0.19</v>
          </cell>
        </row>
        <row r="53">
          <cell r="A53" t="str">
            <v>3-RBP12</v>
          </cell>
          <cell r="C53" t="str">
            <v>U</v>
          </cell>
          <cell r="E53">
            <v>0.19</v>
          </cell>
        </row>
        <row r="54">
          <cell r="A54" t="str">
            <v>3-RBP14</v>
          </cell>
          <cell r="C54"/>
          <cell r="E54">
            <v>0.19</v>
          </cell>
        </row>
        <row r="55">
          <cell r="A55" t="str">
            <v>3-RBP16</v>
          </cell>
          <cell r="C55" t="str">
            <v>U</v>
          </cell>
          <cell r="E55">
            <v>0.19</v>
          </cell>
        </row>
        <row r="56">
          <cell r="A56" t="str">
            <v>3-RBP18</v>
          </cell>
          <cell r="C56"/>
          <cell r="E56">
            <v>0.19</v>
          </cell>
        </row>
        <row r="57">
          <cell r="A57" t="str">
            <v>3-RBR05</v>
          </cell>
          <cell r="C57"/>
          <cell r="E57">
            <v>0.19</v>
          </cell>
        </row>
        <row r="58">
          <cell r="A58" t="str">
            <v>3-RBR07</v>
          </cell>
          <cell r="C58"/>
          <cell r="E58">
            <v>0.19</v>
          </cell>
        </row>
        <row r="59">
          <cell r="A59" t="str">
            <v>3-RBR10</v>
          </cell>
          <cell r="C59"/>
          <cell r="E59">
            <v>0.19</v>
          </cell>
        </row>
        <row r="60">
          <cell r="A60" t="str">
            <v>3-RSM08</v>
          </cell>
          <cell r="C60"/>
          <cell r="E60">
            <v>0.19</v>
          </cell>
        </row>
        <row r="61">
          <cell r="A61" t="str">
            <v>3-RSP06</v>
          </cell>
          <cell r="C61"/>
          <cell r="E61">
            <v>0.19</v>
          </cell>
        </row>
        <row r="62">
          <cell r="A62" t="str">
            <v>3-RSP08</v>
          </cell>
          <cell r="C62"/>
          <cell r="E62">
            <v>0.19</v>
          </cell>
        </row>
        <row r="63">
          <cell r="A63" t="str">
            <v>3-RSP12</v>
          </cell>
          <cell r="C63"/>
          <cell r="E63">
            <v>0.19</v>
          </cell>
        </row>
        <row r="64">
          <cell r="A64" t="str">
            <v>3-RSP14</v>
          </cell>
          <cell r="C64" t="str">
            <v>U</v>
          </cell>
          <cell r="E64">
            <v>0.19</v>
          </cell>
        </row>
        <row r="65">
          <cell r="A65" t="str">
            <v>3-RSP38</v>
          </cell>
          <cell r="C65"/>
          <cell r="E65">
            <v>0.19</v>
          </cell>
        </row>
        <row r="66">
          <cell r="A66" t="str">
            <v>3-RSP45</v>
          </cell>
          <cell r="C66"/>
          <cell r="E66">
            <v>0.19</v>
          </cell>
        </row>
        <row r="67">
          <cell r="A67" t="str">
            <v>4-C3B180</v>
          </cell>
          <cell r="C67" t="str">
            <v>U</v>
          </cell>
          <cell r="E67">
            <v>0.19</v>
          </cell>
        </row>
        <row r="68">
          <cell r="A68" t="str">
            <v>4-C3B200</v>
          </cell>
          <cell r="C68"/>
          <cell r="E68">
            <v>0.19</v>
          </cell>
        </row>
        <row r="69">
          <cell r="A69" t="str">
            <v>4-C4B180</v>
          </cell>
          <cell r="C69"/>
          <cell r="E69">
            <v>0.19</v>
          </cell>
        </row>
        <row r="70">
          <cell r="A70" t="str">
            <v>4-C4B200</v>
          </cell>
          <cell r="C70"/>
          <cell r="E70">
            <v>0.19</v>
          </cell>
        </row>
        <row r="71">
          <cell r="A71" t="str">
            <v>4-C4G250</v>
          </cell>
          <cell r="C71"/>
          <cell r="E71">
            <v>0.19</v>
          </cell>
        </row>
        <row r="72">
          <cell r="A72" t="str">
            <v>4-CB3</v>
          </cell>
          <cell r="C72" t="str">
            <v>U</v>
          </cell>
          <cell r="E72">
            <v>0.19</v>
          </cell>
        </row>
        <row r="73">
          <cell r="A73" t="str">
            <v>4-CB4</v>
          </cell>
          <cell r="C73" t="str">
            <v>U</v>
          </cell>
          <cell r="E73">
            <v>0.19</v>
          </cell>
        </row>
        <row r="74">
          <cell r="A74" t="str">
            <v>4-FPA4</v>
          </cell>
          <cell r="C74"/>
          <cell r="E74">
            <v>0.19</v>
          </cell>
        </row>
        <row r="75">
          <cell r="A75" t="str">
            <v>4-T3N100</v>
          </cell>
          <cell r="C75"/>
          <cell r="E75">
            <v>0.19</v>
          </cell>
        </row>
        <row r="76">
          <cell r="A76" t="str">
            <v>4-T4C100</v>
          </cell>
          <cell r="C76"/>
          <cell r="E76">
            <v>0.19</v>
          </cell>
        </row>
        <row r="77">
          <cell r="A77" t="str">
            <v>4-T4N100</v>
          </cell>
          <cell r="C77"/>
          <cell r="E77">
            <v>0.19</v>
          </cell>
        </row>
        <row r="78">
          <cell r="A78" t="str">
            <v>4-TN3</v>
          </cell>
          <cell r="C78" t="str">
            <v>U</v>
          </cell>
          <cell r="E78">
            <v>0.19</v>
          </cell>
        </row>
        <row r="79">
          <cell r="A79" t="str">
            <v>4-TN4</v>
          </cell>
          <cell r="C79" t="str">
            <v>U</v>
          </cell>
          <cell r="E79">
            <v>0.19</v>
          </cell>
        </row>
        <row r="80">
          <cell r="A80" t="str">
            <v>5-AR10</v>
          </cell>
          <cell r="C80" t="str">
            <v>U</v>
          </cell>
          <cell r="E80">
            <v>0.19</v>
          </cell>
        </row>
        <row r="81">
          <cell r="A81" t="str">
            <v>5-AR100</v>
          </cell>
          <cell r="C81"/>
          <cell r="E81">
            <v>0.19</v>
          </cell>
        </row>
        <row r="82">
          <cell r="A82" t="str">
            <v>5-AR20</v>
          </cell>
          <cell r="C82"/>
          <cell r="E82">
            <v>0.19</v>
          </cell>
        </row>
        <row r="83">
          <cell r="A83" t="str">
            <v>5-AR30</v>
          </cell>
          <cell r="C83" t="str">
            <v>U</v>
          </cell>
          <cell r="E83">
            <v>0.19</v>
          </cell>
        </row>
        <row r="84">
          <cell r="A84" t="str">
            <v>5-AR40</v>
          </cell>
          <cell r="C84"/>
          <cell r="E84">
            <v>0.19</v>
          </cell>
        </row>
        <row r="85">
          <cell r="A85" t="str">
            <v>5-AR60</v>
          </cell>
          <cell r="C85"/>
          <cell r="E85">
            <v>0.19</v>
          </cell>
        </row>
        <row r="86">
          <cell r="A86" t="str">
            <v>5-AR80</v>
          </cell>
          <cell r="C86"/>
          <cell r="E86">
            <v>0.19</v>
          </cell>
        </row>
        <row r="87">
          <cell r="A87" t="str">
            <v>5-BC35</v>
          </cell>
          <cell r="C87"/>
          <cell r="E87">
            <v>0.19</v>
          </cell>
        </row>
        <row r="88">
          <cell r="A88" t="str">
            <v>5-CCC25</v>
          </cell>
          <cell r="C88" t="str">
            <v>U</v>
          </cell>
          <cell r="E88">
            <v>0.19</v>
          </cell>
        </row>
        <row r="89">
          <cell r="A89" t="str">
            <v>5-CCC40</v>
          </cell>
          <cell r="C89" t="str">
            <v>U</v>
          </cell>
          <cell r="E89">
            <v>0.19</v>
          </cell>
        </row>
        <row r="90">
          <cell r="A90" t="str">
            <v>5-CCC60</v>
          </cell>
          <cell r="C90"/>
          <cell r="E90">
            <v>0.19</v>
          </cell>
        </row>
        <row r="91">
          <cell r="A91" t="str">
            <v>5-CCP25</v>
          </cell>
          <cell r="C91"/>
          <cell r="E91">
            <v>0.19</v>
          </cell>
        </row>
        <row r="92">
          <cell r="A92" t="str">
            <v>5-CCP40</v>
          </cell>
          <cell r="C92"/>
          <cell r="E92">
            <v>0.19</v>
          </cell>
        </row>
        <row r="93">
          <cell r="A93" t="str">
            <v>5-CCU</v>
          </cell>
          <cell r="C93"/>
          <cell r="E93">
            <v>0.19</v>
          </cell>
        </row>
        <row r="94">
          <cell r="A94" t="str">
            <v>5-CD100</v>
          </cell>
          <cell r="C94"/>
          <cell r="E94">
            <v>0.19</v>
          </cell>
        </row>
        <row r="95">
          <cell r="A95" t="str">
            <v>5-CD125</v>
          </cell>
          <cell r="C95" t="str">
            <v>U</v>
          </cell>
          <cell r="E95">
            <v>0.19</v>
          </cell>
        </row>
        <row r="96">
          <cell r="A96" t="str">
            <v>5-CD200</v>
          </cell>
          <cell r="C96"/>
          <cell r="E96">
            <v>0.19</v>
          </cell>
        </row>
        <row r="97">
          <cell r="A97" t="str">
            <v>5-CDP10</v>
          </cell>
          <cell r="C97"/>
          <cell r="E97">
            <v>0.19</v>
          </cell>
        </row>
        <row r="98">
          <cell r="A98" t="str">
            <v>5-CDS</v>
          </cell>
          <cell r="C98" t="str">
            <v>U</v>
          </cell>
          <cell r="E98">
            <v>0.19</v>
          </cell>
        </row>
        <row r="99">
          <cell r="A99" t="str">
            <v>5-CH50C</v>
          </cell>
          <cell r="C99"/>
          <cell r="E99">
            <v>0.19</v>
          </cell>
        </row>
        <row r="100">
          <cell r="A100" t="str">
            <v>5-CH50F</v>
          </cell>
          <cell r="C100"/>
          <cell r="E100">
            <v>0.19</v>
          </cell>
        </row>
        <row r="101">
          <cell r="A101" t="str">
            <v>5-CHA3</v>
          </cell>
          <cell r="C101"/>
          <cell r="E101">
            <v>0.19</v>
          </cell>
        </row>
        <row r="102">
          <cell r="A102" t="str">
            <v>5-CHC70</v>
          </cell>
          <cell r="C102" t="str">
            <v>U</v>
          </cell>
          <cell r="E102">
            <v>0.19</v>
          </cell>
        </row>
        <row r="103">
          <cell r="A103" t="str">
            <v>5-CHP70</v>
          </cell>
          <cell r="C103"/>
          <cell r="E103">
            <v>0.19</v>
          </cell>
        </row>
        <row r="104">
          <cell r="A104" t="str">
            <v>5-CHP75</v>
          </cell>
          <cell r="C104" t="str">
            <v>U</v>
          </cell>
          <cell r="E104">
            <v>0.19</v>
          </cell>
        </row>
        <row r="105">
          <cell r="A105" t="str">
            <v>5-CHPR</v>
          </cell>
          <cell r="C105"/>
          <cell r="E105">
            <v>0.19</v>
          </cell>
        </row>
        <row r="106">
          <cell r="A106" t="str">
            <v>5-CP100</v>
          </cell>
          <cell r="C106"/>
          <cell r="E106">
            <v>0.19</v>
          </cell>
        </row>
        <row r="107">
          <cell r="A107" t="str">
            <v>5-CP115</v>
          </cell>
          <cell r="C107" t="str">
            <v>U</v>
          </cell>
          <cell r="E107">
            <v>0.19</v>
          </cell>
        </row>
        <row r="108">
          <cell r="A108" t="str">
            <v>5-CP25</v>
          </cell>
          <cell r="C108"/>
          <cell r="E108">
            <v>0.19</v>
          </cell>
        </row>
        <row r="109">
          <cell r="A109" t="str">
            <v>5-CP30</v>
          </cell>
          <cell r="C109"/>
          <cell r="E109">
            <v>0.19</v>
          </cell>
        </row>
        <row r="110">
          <cell r="A110" t="str">
            <v>5-CP40</v>
          </cell>
          <cell r="C110"/>
          <cell r="E110">
            <v>0.19</v>
          </cell>
        </row>
        <row r="111">
          <cell r="A111" t="str">
            <v>5-CP45</v>
          </cell>
          <cell r="C111"/>
          <cell r="E111">
            <v>0.19</v>
          </cell>
        </row>
        <row r="112">
          <cell r="A112" t="str">
            <v>5-CP50</v>
          </cell>
          <cell r="C112" t="str">
            <v>U</v>
          </cell>
          <cell r="E112">
            <v>0.19</v>
          </cell>
        </row>
        <row r="113">
          <cell r="A113" t="str">
            <v>5-CP60</v>
          </cell>
          <cell r="C113" t="str">
            <v>U</v>
          </cell>
          <cell r="E113">
            <v>0.19</v>
          </cell>
        </row>
        <row r="114">
          <cell r="A114" t="str">
            <v>5-CP80</v>
          </cell>
          <cell r="C114"/>
          <cell r="E114">
            <v>0.19</v>
          </cell>
        </row>
        <row r="115">
          <cell r="A115" t="str">
            <v>5-CPL</v>
          </cell>
          <cell r="C115" t="str">
            <v>U</v>
          </cell>
          <cell r="E115">
            <v>0.19</v>
          </cell>
        </row>
        <row r="116">
          <cell r="A116" t="str">
            <v>5-CRCE</v>
          </cell>
          <cell r="C116" t="str">
            <v>U</v>
          </cell>
          <cell r="E116">
            <v>0.19</v>
          </cell>
        </row>
        <row r="117">
          <cell r="A117" t="str">
            <v>5-CRPE</v>
          </cell>
          <cell r="C117" t="str">
            <v>U</v>
          </cell>
          <cell r="E117">
            <v>0.19</v>
          </cell>
        </row>
        <row r="118">
          <cell r="A118" t="str">
            <v>5-CRR</v>
          </cell>
          <cell r="C118"/>
          <cell r="E118">
            <v>0.19</v>
          </cell>
        </row>
        <row r="119">
          <cell r="A119" t="str">
            <v>5-IN12</v>
          </cell>
          <cell r="C119"/>
          <cell r="E119">
            <v>0.19</v>
          </cell>
        </row>
        <row r="120">
          <cell r="A120" t="str">
            <v>5-IN31</v>
          </cell>
          <cell r="C120"/>
          <cell r="E120">
            <v>0.19</v>
          </cell>
        </row>
        <row r="121">
          <cell r="A121" t="str">
            <v>5-IP06</v>
          </cell>
          <cell r="C121"/>
          <cell r="E121">
            <v>0.19</v>
          </cell>
        </row>
        <row r="122">
          <cell r="A122" t="str">
            <v>5-IP12</v>
          </cell>
          <cell r="C122"/>
          <cell r="E122">
            <v>0.19</v>
          </cell>
        </row>
        <row r="123">
          <cell r="A123" t="str">
            <v>5-IPAZ</v>
          </cell>
          <cell r="C123"/>
          <cell r="E123">
            <v>0.19</v>
          </cell>
        </row>
        <row r="124">
          <cell r="A124" t="str">
            <v>5-IPC4</v>
          </cell>
          <cell r="C124" t="str">
            <v>U</v>
          </cell>
          <cell r="E124">
            <v>0.19</v>
          </cell>
        </row>
        <row r="125">
          <cell r="A125" t="str">
            <v>5-PCC</v>
          </cell>
          <cell r="C125"/>
          <cell r="E125">
            <v>0.19</v>
          </cell>
        </row>
        <row r="126">
          <cell r="A126" t="str">
            <v>5-PCV192</v>
          </cell>
          <cell r="C126"/>
          <cell r="E126">
            <v>0.19</v>
          </cell>
        </row>
        <row r="127">
          <cell r="A127" t="str">
            <v>5-PPN100</v>
          </cell>
          <cell r="C127"/>
          <cell r="E127">
            <v>0.19</v>
          </cell>
        </row>
        <row r="128">
          <cell r="A128" t="str">
            <v>5-PPNU</v>
          </cell>
          <cell r="C128" t="str">
            <v>U</v>
          </cell>
          <cell r="E128">
            <v>0.19</v>
          </cell>
        </row>
        <row r="129">
          <cell r="A129" t="str">
            <v>5-PTB</v>
          </cell>
          <cell r="C129" t="str">
            <v>U</v>
          </cell>
          <cell r="E129">
            <v>0.19</v>
          </cell>
        </row>
        <row r="130">
          <cell r="A130" t="str">
            <v>5-PTS</v>
          </cell>
          <cell r="C130"/>
          <cell r="E130">
            <v>0.19</v>
          </cell>
        </row>
        <row r="131">
          <cell r="A131" t="str">
            <v>5-SC250</v>
          </cell>
          <cell r="C131" t="str">
            <v>U</v>
          </cell>
          <cell r="E131">
            <v>0.19</v>
          </cell>
        </row>
        <row r="132">
          <cell r="A132" t="str">
            <v>5-SC500</v>
          </cell>
          <cell r="C132"/>
          <cell r="E132">
            <v>0.19</v>
          </cell>
        </row>
        <row r="133">
          <cell r="A133" t="str">
            <v>5-SCS</v>
          </cell>
          <cell r="C133" t="str">
            <v>U</v>
          </cell>
          <cell r="E133">
            <v>0.19</v>
          </cell>
        </row>
        <row r="134">
          <cell r="A134" t="str">
            <v>6-BAC15</v>
          </cell>
          <cell r="C134" t="str">
            <v>U</v>
          </cell>
          <cell r="E134">
            <v>0.19</v>
          </cell>
        </row>
        <row r="135">
          <cell r="A135" t="str">
            <v>6-BAC20</v>
          </cell>
          <cell r="C135"/>
          <cell r="E135">
            <v>0.19</v>
          </cell>
        </row>
        <row r="136">
          <cell r="A136" t="str">
            <v>6-BACC</v>
          </cell>
          <cell r="C136" t="str">
            <v>U</v>
          </cell>
          <cell r="E136">
            <v>0.19</v>
          </cell>
        </row>
        <row r="137">
          <cell r="A137" t="str">
            <v>6-BACL</v>
          </cell>
          <cell r="C137"/>
          <cell r="E137">
            <v>0.19</v>
          </cell>
        </row>
        <row r="138">
          <cell r="A138" t="str">
            <v>6-BACO</v>
          </cell>
          <cell r="C138" t="str">
            <v>U</v>
          </cell>
          <cell r="E138">
            <v>0.19</v>
          </cell>
        </row>
        <row r="139">
          <cell r="A139" t="str">
            <v>6-BACR</v>
          </cell>
          <cell r="C139" t="str">
            <v>U</v>
          </cell>
          <cell r="E139">
            <v>0.19</v>
          </cell>
        </row>
        <row r="140">
          <cell r="A140" t="str">
            <v>6-BAD15</v>
          </cell>
          <cell r="C140" t="str">
            <v>U</v>
          </cell>
          <cell r="E140">
            <v>0.19</v>
          </cell>
        </row>
        <row r="141">
          <cell r="A141" t="str">
            <v>6-BAPA</v>
          </cell>
          <cell r="C141"/>
          <cell r="E141">
            <v>0.19</v>
          </cell>
        </row>
        <row r="142">
          <cell r="A142" t="str">
            <v>6-CCCR</v>
          </cell>
          <cell r="C142"/>
          <cell r="E142">
            <v>0.19</v>
          </cell>
        </row>
        <row r="143">
          <cell r="A143" t="str">
            <v>6-CLF</v>
          </cell>
          <cell r="C143" t="str">
            <v>U</v>
          </cell>
          <cell r="E143">
            <v>0.19</v>
          </cell>
        </row>
        <row r="144">
          <cell r="A144" t="str">
            <v>6-EB06819</v>
          </cell>
          <cell r="C144" t="str">
            <v>U</v>
          </cell>
          <cell r="E144">
            <v>0.19</v>
          </cell>
        </row>
        <row r="145">
          <cell r="A145" t="str">
            <v>6-EB16711</v>
          </cell>
          <cell r="C145"/>
          <cell r="E145">
            <v>0.19</v>
          </cell>
        </row>
        <row r="146">
          <cell r="A146" t="str">
            <v>6-EB28218</v>
          </cell>
          <cell r="C146" t="str">
            <v>U</v>
          </cell>
          <cell r="E146">
            <v>0.19</v>
          </cell>
        </row>
        <row r="147">
          <cell r="A147" t="str">
            <v>6-EB43219</v>
          </cell>
          <cell r="C147" t="str">
            <v>U</v>
          </cell>
          <cell r="E147">
            <v>0.19</v>
          </cell>
        </row>
        <row r="148">
          <cell r="A148" t="str">
            <v>6-EB43219 NUL</v>
          </cell>
          <cell r="C148"/>
          <cell r="E148">
            <v>0.19</v>
          </cell>
        </row>
        <row r="149">
          <cell r="A149" t="str">
            <v>6-EB50219</v>
          </cell>
          <cell r="C149" t="str">
            <v>U</v>
          </cell>
          <cell r="E149">
            <v>0.19</v>
          </cell>
        </row>
        <row r="150">
          <cell r="A150" t="str">
            <v>6-EB52219</v>
          </cell>
          <cell r="C150"/>
          <cell r="E150">
            <v>0.19</v>
          </cell>
        </row>
        <row r="151">
          <cell r="A151" t="str">
            <v>6-EB53269</v>
          </cell>
          <cell r="C151"/>
          <cell r="E151">
            <v>0.19</v>
          </cell>
        </row>
        <row r="152">
          <cell r="A152" t="str">
            <v>6-EB53349</v>
          </cell>
          <cell r="C152" t="str">
            <v>U</v>
          </cell>
          <cell r="E152">
            <v>0.19</v>
          </cell>
        </row>
        <row r="153">
          <cell r="A153" t="str">
            <v>6-EBR</v>
          </cell>
          <cell r="C153"/>
          <cell r="E153">
            <v>0.19</v>
          </cell>
        </row>
        <row r="154">
          <cell r="A154" t="str">
            <v>6-EKA19142</v>
          </cell>
          <cell r="C154"/>
          <cell r="E154">
            <v>0.19</v>
          </cell>
        </row>
        <row r="155">
          <cell r="A155" t="str">
            <v>6-EKR</v>
          </cell>
          <cell r="C155"/>
          <cell r="E155">
            <v>0.19</v>
          </cell>
        </row>
        <row r="156">
          <cell r="A156" t="str">
            <v>6-VAL</v>
          </cell>
          <cell r="C156" t="str">
            <v>U</v>
          </cell>
          <cell r="E156">
            <v>0.19</v>
          </cell>
        </row>
        <row r="157">
          <cell r="A157" t="str">
            <v>7-CDV</v>
          </cell>
          <cell r="C157" t="str">
            <v>U</v>
          </cell>
          <cell r="E157">
            <v>0.19</v>
          </cell>
        </row>
        <row r="158">
          <cell r="A158" t="str">
            <v>7-CS1830</v>
          </cell>
          <cell r="C158" t="str">
            <v>U</v>
          </cell>
          <cell r="E158">
            <v>0.19</v>
          </cell>
        </row>
        <row r="159">
          <cell r="A159" t="str">
            <v>7-CS2292</v>
          </cell>
          <cell r="C159"/>
          <cell r="E159">
            <v>0.19</v>
          </cell>
        </row>
        <row r="160">
          <cell r="A160" t="str">
            <v>7-DVD</v>
          </cell>
          <cell r="C160"/>
          <cell r="E160">
            <v>0.19</v>
          </cell>
        </row>
        <row r="161">
          <cell r="A161" t="str">
            <v>7-PCD</v>
          </cell>
          <cell r="C161"/>
          <cell r="E161">
            <v>0.19</v>
          </cell>
        </row>
        <row r="162">
          <cell r="A162" t="str">
            <v>7-USBV16</v>
          </cell>
          <cell r="C162" t="str">
            <v>U</v>
          </cell>
          <cell r="E162">
            <v>0.19</v>
          </cell>
        </row>
        <row r="163">
          <cell r="A163" t="str">
            <v>7-USBV8</v>
          </cell>
          <cell r="C163"/>
          <cell r="E163">
            <v>0.19</v>
          </cell>
        </row>
        <row r="164">
          <cell r="A164" t="str">
            <v>8-ABM</v>
          </cell>
          <cell r="C164"/>
          <cell r="E164">
            <v>0.19</v>
          </cell>
        </row>
        <row r="165">
          <cell r="A165" t="str">
            <v>8-ABMG</v>
          </cell>
          <cell r="C165"/>
          <cell r="E165">
            <v>0.19</v>
          </cell>
        </row>
        <row r="166">
          <cell r="A166" t="str">
            <v>8-ABPG</v>
          </cell>
          <cell r="C166"/>
          <cell r="E166">
            <v>0.19</v>
          </cell>
        </row>
        <row r="167">
          <cell r="A167" t="str">
            <v>8-ADP</v>
          </cell>
          <cell r="C167"/>
          <cell r="E167">
            <v>0.19</v>
          </cell>
        </row>
        <row r="168">
          <cell r="A168" t="str">
            <v>8-AGL</v>
          </cell>
          <cell r="C168" t="str">
            <v>U</v>
          </cell>
          <cell r="E168">
            <v>0.19</v>
          </cell>
        </row>
        <row r="169">
          <cell r="A169" t="str">
            <v>8-AMGM</v>
          </cell>
          <cell r="C169"/>
          <cell r="E169">
            <v>0.19</v>
          </cell>
        </row>
        <row r="170">
          <cell r="A170" t="str">
            <v>8-AMMM</v>
          </cell>
          <cell r="C170"/>
          <cell r="E170">
            <v>0.19</v>
          </cell>
        </row>
        <row r="171">
          <cell r="A171" t="str">
            <v>8-BADC</v>
          </cell>
          <cell r="C171"/>
          <cell r="E171">
            <v>0.19</v>
          </cell>
        </row>
        <row r="172">
          <cell r="A172" t="str">
            <v>8-BN50G</v>
          </cell>
          <cell r="C172"/>
          <cell r="E172">
            <v>0.19</v>
          </cell>
        </row>
        <row r="173">
          <cell r="A173" t="str">
            <v>8-BN50P</v>
          </cell>
          <cell r="C173" t="str">
            <v>U</v>
          </cell>
          <cell r="E173">
            <v>0.19</v>
          </cell>
        </row>
        <row r="174">
          <cell r="A174" t="str">
            <v>8-CC16</v>
          </cell>
          <cell r="C174" t="str">
            <v>U</v>
          </cell>
          <cell r="E174">
            <v>0.19</v>
          </cell>
        </row>
        <row r="175">
          <cell r="A175" t="str">
            <v>8-CF</v>
          </cell>
          <cell r="C175"/>
          <cell r="E175">
            <v>0.19</v>
          </cell>
        </row>
        <row r="176">
          <cell r="A176" t="str">
            <v>8-CS</v>
          </cell>
          <cell r="C176"/>
          <cell r="E176">
            <v>0.19</v>
          </cell>
        </row>
        <row r="177">
          <cell r="A177" t="str">
            <v>8-CS08</v>
          </cell>
          <cell r="C177"/>
          <cell r="E177">
            <v>0.19</v>
          </cell>
        </row>
        <row r="178">
          <cell r="A178" t="str">
            <v>8-CSGM</v>
          </cell>
          <cell r="C178"/>
          <cell r="E178">
            <v>0.19</v>
          </cell>
        </row>
        <row r="179">
          <cell r="A179" t="str">
            <v>8-CSPM</v>
          </cell>
          <cell r="C179"/>
          <cell r="E179">
            <v>0.19</v>
          </cell>
        </row>
        <row r="180">
          <cell r="A180" t="str">
            <v>8-CTTE</v>
          </cell>
          <cell r="C180" t="str">
            <v>U</v>
          </cell>
          <cell r="E180">
            <v>0.19</v>
          </cell>
        </row>
        <row r="181">
          <cell r="A181" t="str">
            <v>8-CTTR</v>
          </cell>
          <cell r="C181" t="str">
            <v>U</v>
          </cell>
          <cell r="E181">
            <v>0.19</v>
          </cell>
        </row>
        <row r="182">
          <cell r="A182" t="str">
            <v>8-CUTM</v>
          </cell>
          <cell r="C182" t="str">
            <v>U</v>
          </cell>
          <cell r="E182">
            <v>0.19</v>
          </cell>
        </row>
        <row r="183">
          <cell r="A183" t="str">
            <v>8-CUTP</v>
          </cell>
          <cell r="C183" t="str">
            <v>U</v>
          </cell>
          <cell r="E183">
            <v>0.19</v>
          </cell>
        </row>
        <row r="184">
          <cell r="A184" t="str">
            <v>8-CV</v>
          </cell>
          <cell r="C184"/>
          <cell r="E184">
            <v>0.19</v>
          </cell>
        </row>
        <row r="185">
          <cell r="A185" t="str">
            <v>8-ELM100</v>
          </cell>
          <cell r="C185" t="str">
            <v>U</v>
          </cell>
          <cell r="E185">
            <v>0.19</v>
          </cell>
        </row>
        <row r="186">
          <cell r="A186" t="str">
            <v>8-GBGM</v>
          </cell>
          <cell r="C186" t="str">
            <v>U</v>
          </cell>
          <cell r="E186">
            <v>0.19</v>
          </cell>
        </row>
        <row r="187">
          <cell r="A187" t="str">
            <v>8-GBPM</v>
          </cell>
          <cell r="C187" t="str">
            <v>U</v>
          </cell>
          <cell r="E187">
            <v>0.19</v>
          </cell>
        </row>
        <row r="188">
          <cell r="A188" t="str">
            <v>8-PA100</v>
          </cell>
          <cell r="C188"/>
          <cell r="E188">
            <v>0.19</v>
          </cell>
        </row>
        <row r="189">
          <cell r="A189" t="str">
            <v>8-PC5</v>
          </cell>
          <cell r="C189"/>
          <cell r="E189">
            <v>0.19</v>
          </cell>
        </row>
        <row r="190">
          <cell r="A190" t="str">
            <v>8-PC100</v>
          </cell>
          <cell r="C190" t="str">
            <v>U</v>
          </cell>
          <cell r="E190">
            <v>0.19</v>
          </cell>
        </row>
        <row r="191">
          <cell r="A191" t="str">
            <v>8-PIF</v>
          </cell>
          <cell r="C191" t="str">
            <v>U</v>
          </cell>
          <cell r="E191">
            <v>0.19</v>
          </cell>
        </row>
        <row r="192">
          <cell r="A192" t="str">
            <v>8-PIJ50</v>
          </cell>
          <cell r="C192"/>
          <cell r="E192">
            <v>0.19</v>
          </cell>
        </row>
        <row r="193">
          <cell r="A193" t="str">
            <v>8-PIJ75</v>
          </cell>
          <cell r="C193" t="str">
            <v>U</v>
          </cell>
          <cell r="E193">
            <v>0.19</v>
          </cell>
        </row>
        <row r="194">
          <cell r="A194" t="str">
            <v>8-PMB</v>
          </cell>
          <cell r="C194"/>
          <cell r="E194">
            <v>0.19</v>
          </cell>
        </row>
        <row r="195">
          <cell r="A195" t="str">
            <v>8-PUB50</v>
          </cell>
          <cell r="C195"/>
          <cell r="E195">
            <v>0.19</v>
          </cell>
        </row>
        <row r="196">
          <cell r="A196" t="str">
            <v>8-RK</v>
          </cell>
          <cell r="C196"/>
          <cell r="E196">
            <v>0.19</v>
          </cell>
        </row>
        <row r="197">
          <cell r="A197" t="str">
            <v>8-RP</v>
          </cell>
          <cell r="C197" t="str">
            <v>U</v>
          </cell>
          <cell r="E197">
            <v>0.19</v>
          </cell>
        </row>
        <row r="198">
          <cell r="A198" t="str">
            <v>8-SCGM</v>
          </cell>
          <cell r="C198"/>
          <cell r="E198">
            <v>0.19</v>
          </cell>
        </row>
        <row r="199">
          <cell r="A199" t="str">
            <v>8-SCPM</v>
          </cell>
          <cell r="C199"/>
          <cell r="E199">
            <v>0.19</v>
          </cell>
        </row>
        <row r="200">
          <cell r="A200" t="str">
            <v>8-TA28</v>
          </cell>
          <cell r="C200" t="str">
            <v>U</v>
          </cell>
          <cell r="E200">
            <v>0.19</v>
          </cell>
        </row>
        <row r="201">
          <cell r="A201" t="str">
            <v>8-TA31</v>
          </cell>
          <cell r="C201"/>
          <cell r="E201">
            <v>0.19</v>
          </cell>
        </row>
        <row r="202">
          <cell r="A202" t="str">
            <v>8-TA50</v>
          </cell>
          <cell r="C202"/>
          <cell r="E202">
            <v>0.19</v>
          </cell>
        </row>
        <row r="203">
          <cell r="A203" t="str">
            <v>8-TCM1</v>
          </cell>
          <cell r="C203"/>
          <cell r="E203">
            <v>0.19</v>
          </cell>
        </row>
        <row r="204">
          <cell r="A204" t="str">
            <v>8-TCM2</v>
          </cell>
          <cell r="C204"/>
          <cell r="E204">
            <v>0.19</v>
          </cell>
        </row>
        <row r="205">
          <cell r="A205" t="str">
            <v>8-TCPS</v>
          </cell>
          <cell r="C205" t="str">
            <v>U</v>
          </cell>
          <cell r="E205">
            <v>0.19</v>
          </cell>
        </row>
        <row r="206">
          <cell r="A206" t="str">
            <v>8-TGT31</v>
          </cell>
          <cell r="C206" t="str">
            <v>U</v>
          </cell>
          <cell r="E206">
            <v>0.19</v>
          </cell>
        </row>
        <row r="207">
          <cell r="A207" t="str">
            <v>9-AMN2</v>
          </cell>
          <cell r="C207"/>
          <cell r="E207">
            <v>0.09</v>
          </cell>
        </row>
        <row r="208">
          <cell r="A208" t="str">
            <v>9-AMN3</v>
          </cell>
          <cell r="C208" t="str">
            <v>U</v>
          </cell>
          <cell r="E208">
            <v>0.09</v>
          </cell>
        </row>
        <row r="209">
          <cell r="A209" t="str">
            <v>9-AMN4</v>
          </cell>
          <cell r="C209"/>
          <cell r="E209">
            <v>0.09</v>
          </cell>
        </row>
        <row r="210">
          <cell r="A210" t="str">
            <v>9-COM</v>
          </cell>
          <cell r="C210"/>
          <cell r="E210">
            <v>0.09</v>
          </cell>
        </row>
        <row r="211">
          <cell r="A211" t="str">
            <v>9-CRO</v>
          </cell>
          <cell r="C211" t="str">
            <v>U</v>
          </cell>
          <cell r="E211">
            <v>0.09</v>
          </cell>
        </row>
        <row r="212">
          <cell r="A212" t="str">
            <v>9-FW</v>
          </cell>
          <cell r="C212" t="str">
            <v>U</v>
          </cell>
          <cell r="E212">
            <v>0.09</v>
          </cell>
        </row>
        <row r="213">
          <cell r="A213" t="str">
            <v>9-ILAR</v>
          </cell>
          <cell r="C213"/>
          <cell r="E213">
            <v>0.09</v>
          </cell>
        </row>
        <row r="214">
          <cell r="A214" t="str">
            <v>9-JAR</v>
          </cell>
          <cell r="C214"/>
          <cell r="E214">
            <v>0.09</v>
          </cell>
        </row>
        <row r="215">
          <cell r="A215" t="str">
            <v>9-LOC</v>
          </cell>
          <cell r="C215"/>
          <cell r="E215">
            <v>0.09</v>
          </cell>
        </row>
        <row r="216">
          <cell r="A216" t="str">
            <v>9-MSI</v>
          </cell>
          <cell r="C216" t="str">
            <v>U</v>
          </cell>
          <cell r="E216">
            <v>0.09</v>
          </cell>
        </row>
        <row r="217">
          <cell r="A217" t="str">
            <v>9-PPRO</v>
          </cell>
          <cell r="C217"/>
          <cell r="E217">
            <v>0.09</v>
          </cell>
        </row>
        <row r="218">
          <cell r="A218" t="str">
            <v>9-PRO</v>
          </cell>
          <cell r="C218" t="str">
            <v>U</v>
          </cell>
          <cell r="E218">
            <v>0.09</v>
          </cell>
        </row>
        <row r="219">
          <cell r="A219" t="str">
            <v>9-VDV 21-24</v>
          </cell>
          <cell r="C219"/>
          <cell r="E219">
            <v>0.09</v>
          </cell>
        </row>
        <row r="220">
          <cell r="A220" t="str">
            <v>9-VDV-1-20</v>
          </cell>
          <cell r="C220" t="str">
            <v>U</v>
          </cell>
          <cell r="E220">
            <v>0.09</v>
          </cell>
        </row>
        <row r="221">
          <cell r="A221" t="str">
            <v>9-VDV4</v>
          </cell>
          <cell r="C221"/>
          <cell r="E221">
            <v>0.09</v>
          </cell>
        </row>
        <row r="222">
          <cell r="A222" t="str">
            <v>9-VDV-HS</v>
          </cell>
          <cell r="C222"/>
          <cell r="E222">
            <v>0.09</v>
          </cell>
        </row>
        <row r="223">
          <cell r="A223" t="str">
            <v>AGG</v>
          </cell>
          <cell r="C223"/>
          <cell r="E223">
            <v>0.19</v>
          </cell>
        </row>
        <row r="224">
          <cell r="A224" t="str">
            <v>AGP</v>
          </cell>
          <cell r="C224" t="str">
            <v>U</v>
          </cell>
          <cell r="E224">
            <v>0.19</v>
          </cell>
        </row>
        <row r="225">
          <cell r="A225" t="str">
            <v>CVB</v>
          </cell>
          <cell r="C225"/>
          <cell r="E225">
            <v>0.19</v>
          </cell>
        </row>
        <row r="226">
          <cell r="A226" t="str">
            <v>CVRV</v>
          </cell>
          <cell r="C226" t="str">
            <v>U</v>
          </cell>
          <cell r="E226">
            <v>0.19</v>
          </cell>
        </row>
        <row r="227">
          <cell r="A227" t="str">
            <v>C30B</v>
          </cell>
          <cell r="C227"/>
          <cell r="E227">
            <v>0.19</v>
          </cell>
        </row>
        <row r="228">
          <cell r="A228" t="str">
            <v>C31B</v>
          </cell>
          <cell r="C228"/>
          <cell r="E228">
            <v>0.19</v>
          </cell>
        </row>
        <row r="229">
          <cell r="A229" t="str">
            <v>C32B</v>
          </cell>
          <cell r="C229" t="str">
            <v>U</v>
          </cell>
          <cell r="E229">
            <v>0.19</v>
          </cell>
        </row>
        <row r="230">
          <cell r="A230" t="str">
            <v>C30</v>
          </cell>
          <cell r="C230" t="str">
            <v>U</v>
          </cell>
          <cell r="E230">
            <v>0.19</v>
          </cell>
        </row>
        <row r="231">
          <cell r="A231" t="str">
            <v>C31</v>
          </cell>
          <cell r="C231"/>
          <cell r="E231">
            <v>0.19</v>
          </cell>
        </row>
        <row r="232">
          <cell r="A232" t="str">
            <v>C32</v>
          </cell>
          <cell r="C232"/>
          <cell r="E232">
            <v>0.19</v>
          </cell>
        </row>
        <row r="233">
          <cell r="A233" t="str">
            <v>C62B</v>
          </cell>
          <cell r="C233"/>
          <cell r="E233">
            <v>0.19</v>
          </cell>
        </row>
        <row r="234">
          <cell r="A234" t="str">
            <v>C60</v>
          </cell>
          <cell r="C234"/>
          <cell r="E234">
            <v>0.19</v>
          </cell>
        </row>
        <row r="235">
          <cell r="A235" t="str">
            <v>C40B</v>
          </cell>
          <cell r="C235" t="str">
            <v>U</v>
          </cell>
          <cell r="E235">
            <v>0.19</v>
          </cell>
        </row>
        <row r="236">
          <cell r="A236" t="str">
            <v>C42B</v>
          </cell>
          <cell r="C236"/>
          <cell r="E236">
            <v>0.19</v>
          </cell>
        </row>
        <row r="237">
          <cell r="A237" t="str">
            <v>C40</v>
          </cell>
          <cell r="C237" t="str">
            <v>U</v>
          </cell>
          <cell r="E237">
            <v>0.19</v>
          </cell>
        </row>
        <row r="238">
          <cell r="A238" t="str">
            <v>C41</v>
          </cell>
          <cell r="C238" t="str">
            <v>U</v>
          </cell>
          <cell r="E238">
            <v>0.19</v>
          </cell>
        </row>
        <row r="239">
          <cell r="A239" t="str">
            <v>C42</v>
          </cell>
          <cell r="C239" t="str">
            <v>U</v>
          </cell>
          <cell r="E239">
            <v>0.19</v>
          </cell>
        </row>
        <row r="240">
          <cell r="A240" t="str">
            <v>C80</v>
          </cell>
          <cell r="C240"/>
          <cell r="E240">
            <v>0.19</v>
          </cell>
        </row>
        <row r="241">
          <cell r="A241" t="str">
            <v>C81</v>
          </cell>
          <cell r="C241"/>
          <cell r="E241">
            <v>0.19</v>
          </cell>
        </row>
        <row r="242">
          <cell r="A242" t="str">
            <v>C3</v>
          </cell>
          <cell r="C242" t="str">
            <v>U</v>
          </cell>
          <cell r="E242">
            <v>0.19</v>
          </cell>
        </row>
        <row r="243">
          <cell r="A243" t="str">
            <v>C6</v>
          </cell>
          <cell r="C243" t="str">
            <v>U</v>
          </cell>
          <cell r="E243">
            <v>0.19</v>
          </cell>
        </row>
        <row r="244">
          <cell r="A244" t="str">
            <v>C4B</v>
          </cell>
          <cell r="C244"/>
          <cell r="E244">
            <v>0.19</v>
          </cell>
        </row>
        <row r="245">
          <cell r="A245" t="str">
            <v>C4</v>
          </cell>
          <cell r="C245" t="str">
            <v>U</v>
          </cell>
          <cell r="E245">
            <v>0.19</v>
          </cell>
        </row>
        <row r="246">
          <cell r="A246" t="str">
            <v>C8</v>
          </cell>
          <cell r="C246" t="str">
            <v>U</v>
          </cell>
          <cell r="E246">
            <v>0.19</v>
          </cell>
        </row>
        <row r="247">
          <cell r="A247" t="str">
            <v>C4SB</v>
          </cell>
          <cell r="C247"/>
          <cell r="E247">
            <v>0.19</v>
          </cell>
        </row>
        <row r="248">
          <cell r="A248" t="str">
            <v>C4S</v>
          </cell>
          <cell r="C248"/>
          <cell r="E248">
            <v>0.19</v>
          </cell>
        </row>
        <row r="249">
          <cell r="A249" t="str">
            <v>DEC</v>
          </cell>
          <cell r="C249"/>
          <cell r="E249">
            <v>0.19</v>
          </cell>
        </row>
        <row r="250">
          <cell r="A250" t="str">
            <v>DOC</v>
          </cell>
          <cell r="C250"/>
          <cell r="E250">
            <v>0.19</v>
          </cell>
        </row>
        <row r="251">
          <cell r="A251" t="str">
            <v>GCD</v>
          </cell>
          <cell r="C251" t="str">
            <v>U</v>
          </cell>
          <cell r="E251">
            <v>0.19</v>
          </cell>
        </row>
        <row r="252">
          <cell r="A252" t="str">
            <v>GVD</v>
          </cell>
          <cell r="C252" t="str">
            <v>U</v>
          </cell>
          <cell r="E252">
            <v>0.19</v>
          </cell>
        </row>
        <row r="253">
          <cell r="A253" t="str">
            <v>I32B</v>
          </cell>
          <cell r="C253"/>
          <cell r="E253">
            <v>0.19</v>
          </cell>
        </row>
        <row r="254">
          <cell r="A254" t="str">
            <v>I30</v>
          </cell>
          <cell r="C254" t="str">
            <v>U</v>
          </cell>
          <cell r="E254">
            <v>0.19</v>
          </cell>
        </row>
        <row r="255">
          <cell r="A255" t="str">
            <v>I31</v>
          </cell>
          <cell r="C255" t="str">
            <v>U</v>
          </cell>
          <cell r="E255">
            <v>0.19</v>
          </cell>
        </row>
        <row r="256">
          <cell r="A256" t="str">
            <v>I32</v>
          </cell>
          <cell r="C256"/>
          <cell r="E256">
            <v>0.19</v>
          </cell>
        </row>
        <row r="257">
          <cell r="A257" t="str">
            <v>I40B</v>
          </cell>
          <cell r="C257"/>
          <cell r="E257">
            <v>0.19</v>
          </cell>
        </row>
        <row r="258">
          <cell r="A258" t="str">
            <v>I42B</v>
          </cell>
          <cell r="C258"/>
          <cell r="E258">
            <v>0.19</v>
          </cell>
        </row>
        <row r="259">
          <cell r="A259" t="str">
            <v>I40</v>
          </cell>
          <cell r="C259" t="str">
            <v>U</v>
          </cell>
          <cell r="E259">
            <v>0.19</v>
          </cell>
        </row>
        <row r="260">
          <cell r="A260" t="str">
            <v>I41</v>
          </cell>
          <cell r="C260" t="str">
            <v>U</v>
          </cell>
          <cell r="E260">
            <v>0.19</v>
          </cell>
        </row>
        <row r="261">
          <cell r="A261" t="str">
            <v>I42</v>
          </cell>
          <cell r="C261" t="str">
            <v>U</v>
          </cell>
          <cell r="E261">
            <v>0.19</v>
          </cell>
        </row>
        <row r="262">
          <cell r="A262" t="str">
            <v>I40S</v>
          </cell>
          <cell r="C262"/>
          <cell r="E262">
            <v>0.19</v>
          </cell>
        </row>
        <row r="263">
          <cell r="A263" t="str">
            <v>I80</v>
          </cell>
          <cell r="C263"/>
          <cell r="E263">
            <v>0.19</v>
          </cell>
        </row>
        <row r="264">
          <cell r="A264" t="str">
            <v>I3B</v>
          </cell>
          <cell r="C264"/>
          <cell r="E264">
            <v>0.19</v>
          </cell>
        </row>
        <row r="265">
          <cell r="A265" t="str">
            <v>I3</v>
          </cell>
          <cell r="C265" t="str">
            <v>U</v>
          </cell>
          <cell r="E265">
            <v>0.19</v>
          </cell>
        </row>
        <row r="266">
          <cell r="A266" t="str">
            <v>I4B</v>
          </cell>
          <cell r="C266"/>
          <cell r="E266">
            <v>0.19</v>
          </cell>
        </row>
        <row r="267">
          <cell r="A267" t="str">
            <v>I4</v>
          </cell>
          <cell r="C267" t="str">
            <v>U</v>
          </cell>
          <cell r="E267">
            <v>0.19</v>
          </cell>
        </row>
        <row r="268">
          <cell r="A268" t="str">
            <v>I8</v>
          </cell>
          <cell r="C268"/>
          <cell r="E268">
            <v>0.19</v>
          </cell>
        </row>
        <row r="269">
          <cell r="A269" t="str">
            <v>INS</v>
          </cell>
          <cell r="C269"/>
          <cell r="E269">
            <v>0.19</v>
          </cell>
        </row>
        <row r="270">
          <cell r="A270" t="str">
            <v>MEF</v>
          </cell>
          <cell r="C270"/>
          <cell r="E270">
            <v>0.19</v>
          </cell>
        </row>
        <row r="271">
          <cell r="A271" t="str">
            <v>N30</v>
          </cell>
          <cell r="C271" t="str">
            <v>U</v>
          </cell>
          <cell r="E271">
            <v>0.19</v>
          </cell>
        </row>
        <row r="272">
          <cell r="A272" t="str">
            <v>N40</v>
          </cell>
          <cell r="C272" t="str">
            <v>U</v>
          </cell>
          <cell r="E272">
            <v>0.19</v>
          </cell>
        </row>
        <row r="273">
          <cell r="A273" t="str">
            <v>NP0</v>
          </cell>
          <cell r="C273" t="str">
            <v>U</v>
          </cell>
          <cell r="E273">
            <v>0.19</v>
          </cell>
        </row>
        <row r="274">
          <cell r="A274" t="str">
            <v>N3</v>
          </cell>
          <cell r="C274"/>
          <cell r="E274">
            <v>0.19</v>
          </cell>
        </row>
        <row r="275">
          <cell r="A275" t="str">
            <v>N4</v>
          </cell>
          <cell r="C275" t="str">
            <v>U</v>
          </cell>
          <cell r="E275">
            <v>0.19</v>
          </cell>
        </row>
        <row r="276">
          <cell r="A276" t="str">
            <v>NP</v>
          </cell>
          <cell r="C276" t="str">
            <v>ML</v>
          </cell>
          <cell r="E276">
            <v>0.19</v>
          </cell>
        </row>
        <row r="277">
          <cell r="A277" t="str">
            <v>PER</v>
          </cell>
          <cell r="C277" t="str">
            <v>U</v>
          </cell>
          <cell r="E277">
            <v>0.19</v>
          </cell>
        </row>
        <row r="278">
          <cell r="A278" t="str">
            <v>PIN</v>
          </cell>
          <cell r="C278"/>
          <cell r="E278">
            <v>0.19</v>
          </cell>
        </row>
        <row r="279">
          <cell r="A279" t="str">
            <v>PL4</v>
          </cell>
          <cell r="C279" t="str">
            <v>U</v>
          </cell>
          <cell r="E279">
            <v>0.19</v>
          </cell>
        </row>
        <row r="280">
          <cell r="A280" t="str">
            <v>PLI</v>
          </cell>
          <cell r="C280" t="str">
            <v>ML</v>
          </cell>
          <cell r="E280">
            <v>0.19</v>
          </cell>
        </row>
        <row r="281">
          <cell r="A281" t="str">
            <v>R3B08</v>
          </cell>
          <cell r="C281"/>
          <cell r="E281">
            <v>0.19</v>
          </cell>
        </row>
        <row r="282">
          <cell r="A282" t="str">
            <v>R3B11</v>
          </cell>
          <cell r="C282"/>
          <cell r="E282">
            <v>0.19</v>
          </cell>
        </row>
        <row r="283">
          <cell r="A283" t="str">
            <v>R3S06</v>
          </cell>
          <cell r="C283"/>
          <cell r="E283">
            <v>0.19</v>
          </cell>
        </row>
        <row r="284">
          <cell r="A284" t="str">
            <v>R3S10</v>
          </cell>
          <cell r="C284"/>
          <cell r="E284">
            <v>0.19</v>
          </cell>
        </row>
        <row r="285">
          <cell r="A285" t="str">
            <v>R3S12</v>
          </cell>
          <cell r="C285"/>
          <cell r="E285">
            <v>0.19</v>
          </cell>
        </row>
        <row r="286">
          <cell r="A286" t="str">
            <v>R4B03</v>
          </cell>
          <cell r="C286"/>
          <cell r="E286">
            <v>0.19</v>
          </cell>
        </row>
        <row r="287">
          <cell r="A287" t="str">
            <v>R4B04</v>
          </cell>
          <cell r="C287"/>
          <cell r="E287">
            <v>0.19</v>
          </cell>
        </row>
        <row r="288">
          <cell r="A288" t="str">
            <v>R4B06</v>
          </cell>
          <cell r="C288" t="str">
            <v>U</v>
          </cell>
          <cell r="E288">
            <v>0.19</v>
          </cell>
        </row>
        <row r="289">
          <cell r="A289" t="str">
            <v>R4B08</v>
          </cell>
          <cell r="C289"/>
          <cell r="E289">
            <v>0.19</v>
          </cell>
        </row>
        <row r="290">
          <cell r="A290" t="str">
            <v>R4B11</v>
          </cell>
          <cell r="C290"/>
          <cell r="E290">
            <v>0.19</v>
          </cell>
        </row>
        <row r="291">
          <cell r="A291" t="str">
            <v>R4B16</v>
          </cell>
          <cell r="C291"/>
          <cell r="E291">
            <v>0.19</v>
          </cell>
        </row>
        <row r="292">
          <cell r="A292" t="str">
            <v>RM03</v>
          </cell>
          <cell r="C292"/>
          <cell r="E292">
            <v>0.19</v>
          </cell>
        </row>
        <row r="293">
          <cell r="A293" t="str">
            <v>RM07</v>
          </cell>
          <cell r="C293"/>
          <cell r="E293">
            <v>0.19</v>
          </cell>
        </row>
        <row r="294">
          <cell r="A294" t="str">
            <v>R4S06</v>
          </cell>
          <cell r="C294" t="str">
            <v>U</v>
          </cell>
          <cell r="E294">
            <v>0.19</v>
          </cell>
        </row>
        <row r="295">
          <cell r="A295" t="str">
            <v>R4S08</v>
          </cell>
          <cell r="C295"/>
          <cell r="E295">
            <v>0.19</v>
          </cell>
        </row>
        <row r="296">
          <cell r="A296" t="str">
            <v>R4S10</v>
          </cell>
          <cell r="C296"/>
          <cell r="E296">
            <v>0.19</v>
          </cell>
        </row>
        <row r="297">
          <cell r="A297" t="str">
            <v>R4S12</v>
          </cell>
          <cell r="C297"/>
          <cell r="E297">
            <v>0.19</v>
          </cell>
        </row>
        <row r="298">
          <cell r="A298" t="str">
            <v>R4S14</v>
          </cell>
          <cell r="C298"/>
          <cell r="E298">
            <v>0.19</v>
          </cell>
        </row>
        <row r="299">
          <cell r="A299" t="str">
            <v>R4S16</v>
          </cell>
          <cell r="C299"/>
          <cell r="E299">
            <v>0.19</v>
          </cell>
        </row>
        <row r="300">
          <cell r="A300" t="str">
            <v>R4S19</v>
          </cell>
          <cell r="C300"/>
          <cell r="E300">
            <v>0.19</v>
          </cell>
        </row>
        <row r="301">
          <cell r="A301" t="str">
            <v>R4S22</v>
          </cell>
          <cell r="C301"/>
          <cell r="E301">
            <v>0.19</v>
          </cell>
        </row>
        <row r="302">
          <cell r="A302" t="str">
            <v>R4S25</v>
          </cell>
          <cell r="C302"/>
          <cell r="E302">
            <v>0.19</v>
          </cell>
        </row>
        <row r="303">
          <cell r="A303" t="str">
            <v>R4S28</v>
          </cell>
          <cell r="C303"/>
          <cell r="E303">
            <v>0.19</v>
          </cell>
        </row>
        <row r="304">
          <cell r="A304" t="str">
            <v>R4S32</v>
          </cell>
          <cell r="C304"/>
          <cell r="E304">
            <v>0.19</v>
          </cell>
        </row>
        <row r="305">
          <cell r="A305" t="str">
            <v>R4S38</v>
          </cell>
          <cell r="C305"/>
          <cell r="E305">
            <v>0.19</v>
          </cell>
        </row>
        <row r="306">
          <cell r="A306" t="str">
            <v>R4S45</v>
          </cell>
          <cell r="C306" t="str">
            <v>U</v>
          </cell>
          <cell r="E306">
            <v>0.19</v>
          </cell>
        </row>
        <row r="307">
          <cell r="A307" t="str">
            <v>R4S51</v>
          </cell>
          <cell r="C307" t="str">
            <v>U</v>
          </cell>
          <cell r="E307">
            <v>0.19</v>
          </cell>
        </row>
        <row r="308">
          <cell r="A308" t="str">
            <v>RB</v>
          </cell>
          <cell r="C308" t="str">
            <v>U</v>
          </cell>
          <cell r="E308">
            <v>0.19</v>
          </cell>
        </row>
        <row r="309">
          <cell r="A309" t="str">
            <v>RM</v>
          </cell>
          <cell r="C309" t="str">
            <v>U</v>
          </cell>
          <cell r="E309">
            <v>0.19</v>
          </cell>
        </row>
        <row r="310">
          <cell r="A310" t="str">
            <v>RS</v>
          </cell>
          <cell r="C310" t="str">
            <v>U</v>
          </cell>
          <cell r="E310">
            <v>0.19</v>
          </cell>
        </row>
        <row r="311">
          <cell r="A311" t="str">
            <v>RB03</v>
          </cell>
          <cell r="C311"/>
          <cell r="E311">
            <v>0.19</v>
          </cell>
        </row>
        <row r="312">
          <cell r="A312" t="str">
            <v>RB04</v>
          </cell>
          <cell r="C312"/>
          <cell r="E312">
            <v>0.19</v>
          </cell>
        </row>
        <row r="313">
          <cell r="A313" t="str">
            <v>RB15</v>
          </cell>
          <cell r="C313"/>
          <cell r="E313">
            <v>0.19</v>
          </cell>
        </row>
        <row r="314">
          <cell r="A314" t="str">
            <v>TP0</v>
          </cell>
          <cell r="C314" t="str">
            <v>ML</v>
          </cell>
          <cell r="E314">
            <v>0.19</v>
          </cell>
        </row>
        <row r="315">
          <cell r="A315" t="str">
            <v>TP1</v>
          </cell>
          <cell r="C315"/>
          <cell r="E315">
            <v>0.19</v>
          </cell>
        </row>
        <row r="316">
          <cell r="A316" t="str">
            <v>TP2</v>
          </cell>
          <cell r="C316" t="str">
            <v>ML</v>
          </cell>
          <cell r="E316">
            <v>0.19</v>
          </cell>
        </row>
        <row r="317">
          <cell r="A317" t="str">
            <v>TPP</v>
          </cell>
          <cell r="C317"/>
          <cell r="E317">
            <v>0.19</v>
          </cell>
        </row>
        <row r="318">
          <cell r="A318" t="str">
            <v>TRP</v>
          </cell>
          <cell r="C318"/>
          <cell r="E318">
            <v>0.19</v>
          </cell>
        </row>
        <row r="319">
          <cell r="A319" t="str">
            <v>TC</v>
          </cell>
          <cell r="C319"/>
          <cell r="E319">
            <v>0.19</v>
          </cell>
        </row>
        <row r="320">
          <cell r="A320" t="str">
            <v>TP</v>
          </cell>
          <cell r="C320" t="str">
            <v>ML</v>
          </cell>
          <cell r="E320">
            <v>0.19</v>
          </cell>
        </row>
        <row r="321">
          <cell r="A321" t="str">
            <v>PPB</v>
          </cell>
          <cell r="C321"/>
          <cell r="E321">
            <v>0.19</v>
          </cell>
        </row>
        <row r="322">
          <cell r="A322" t="str">
            <v>PP0</v>
          </cell>
          <cell r="C322" t="str">
            <v>ML</v>
          </cell>
          <cell r="E322">
            <v>0.19</v>
          </cell>
        </row>
        <row r="323">
          <cell r="A323" t="str">
            <v>1-PP0A1</v>
          </cell>
          <cell r="C323" t="str">
            <v>ML</v>
          </cell>
          <cell r="E323">
            <v>0.19</v>
          </cell>
        </row>
        <row r="324">
          <cell r="A324" t="str">
            <v>PP1</v>
          </cell>
          <cell r="C324" t="str">
            <v>ML</v>
          </cell>
          <cell r="E324">
            <v>0.19</v>
          </cell>
        </row>
        <row r="325">
          <cell r="A325" t="str">
            <v>PP2</v>
          </cell>
          <cell r="C325" t="str">
            <v>ML</v>
          </cell>
          <cell r="E325">
            <v>0.19</v>
          </cell>
        </row>
        <row r="326">
          <cell r="A326" t="str">
            <v>PPP</v>
          </cell>
          <cell r="C326" t="str">
            <v>ML</v>
          </cell>
          <cell r="E326">
            <v>0.19</v>
          </cell>
        </row>
        <row r="327">
          <cell r="A327" t="str">
            <v>PC</v>
          </cell>
          <cell r="C327" t="str">
            <v>ML</v>
          </cell>
          <cell r="E327">
            <v>0.19</v>
          </cell>
        </row>
        <row r="328">
          <cell r="A328" t="str">
            <v>PP</v>
          </cell>
          <cell r="C328" t="str">
            <v>ML</v>
          </cell>
          <cell r="E328">
            <v>0.19</v>
          </cell>
        </row>
        <row r="329">
          <cell r="A329"/>
          <cell r="C329"/>
        </row>
      </sheetData>
      <sheetData sheetId="9"/>
      <sheetData sheetId="10"/>
      <sheetData sheetId="11"/>
      <sheetData sheetId="12"/>
    </sheetDataSet>
  </externalBook>
</externalLink>
</file>

<file path=xl/tables/table1.xml><?xml version="1.0" encoding="utf-8"?>
<table xmlns="http://schemas.openxmlformats.org/spreadsheetml/2006/main" id="1" name="Tableau3" displayName="Tableau3" ref="A3:N25" totalsRowShown="0" headerRowDxfId="16" dataDxfId="14" headerRowBorderDxfId="15">
  <autoFilter ref="A3:N25"/>
  <tableColumns count="14">
    <tableColumn id="21" name="N° Art." dataDxfId="13"/>
    <tableColumn id="2" name="Date" dataDxfId="12"/>
    <tableColumn id="3" name="N° Facture" dataDxfId="11"/>
    <tableColumn id="4" name="Client" dataDxfId="10"/>
    <tableColumn id="5" name="Code Article" dataDxfId="9"/>
    <tableColumn id="7" name="Unité" dataDxfId="8">
      <calculatedColumnFormula>IF(ISNA(INDEX([1]Articles!C$4:C$10006,MATCH([1]Saisie!F4,[1]Articles!$A$4:$A$10006,0))),"",INDEX([1]Articles!C$4:C$10006,MATCH([1]Saisie!F4,[1]Articles!$A$4:$A$10006,0)))</calculatedColumnFormula>
    </tableColumn>
    <tableColumn id="8" name="Quantité" dataDxfId="7"/>
    <tableColumn id="9" name="Prix Unité HT" dataDxfId="6"/>
    <tableColumn id="10" name="Montant HT" dataDxfId="5">
      <calculatedColumnFormula>G4*H4</calculatedColumnFormula>
    </tableColumn>
    <tableColumn id="11" name="Total HT" dataDxfId="4">
      <calculatedColumnFormula>IF(COUNTIF(C$4:C4,C4)=1,SUMIFS(Saisie!$I$4:$I$9999,Saisie!$C$4:$C$9999,Tableau3[[#This Row],[N° Facture]]),"")</calculatedColumnFormula>
    </tableColumn>
    <tableColumn id="20" name="Taux TVA" dataDxfId="3">
      <calculatedColumnFormula>IF(ISNA(INDEX([1]Articles!E$4:E$9999,MATCH([1]Saisie!F4,[1]Articles!$A$4:$A$9999,0))),"",INDEX([1]Articles!E$4:E$9999,MATCH([1]Saisie!F4,[1]Articles!$A$4:$A$9999,0)))</calculatedColumnFormula>
    </tableColumn>
    <tableColumn id="15" name="Montant TVA 19%" dataDxfId="2"/>
    <tableColumn id="1" name="Montant TVA 9%" dataDxfId="1"/>
    <tableColumn id="16" name="Montant    TTC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8"/>
  <sheetViews>
    <sheetView tabSelected="1" workbookViewId="0">
      <selection activeCell="N31" sqref="N31"/>
    </sheetView>
  </sheetViews>
  <sheetFormatPr baseColWidth="10" defaultRowHeight="12.75" x14ac:dyDescent="0.2"/>
  <cols>
    <col min="1" max="1" width="4.7109375" style="32" customWidth="1"/>
    <col min="2" max="2" width="9.28515625" style="33" customWidth="1"/>
    <col min="3" max="3" width="8.7109375" style="34" customWidth="1"/>
    <col min="4" max="4" width="22.85546875" style="35" customWidth="1"/>
    <col min="5" max="5" width="10.7109375" style="32" customWidth="1"/>
    <col min="6" max="6" width="6.7109375" style="1" customWidth="1"/>
    <col min="7" max="7" width="9.7109375" style="32" customWidth="1"/>
    <col min="8" max="8" width="10.7109375" style="32" customWidth="1"/>
    <col min="9" max="10" width="12.7109375" style="1" customWidth="1"/>
    <col min="11" max="11" width="6.7109375" style="36" customWidth="1"/>
    <col min="12" max="13" width="10.85546875" style="1" customWidth="1"/>
    <col min="14" max="14" width="12.7109375" style="1" customWidth="1"/>
    <col min="15" max="15" width="3.7109375" style="13" hidden="1" customWidth="1"/>
    <col min="16" max="16" width="6.7109375" style="37" hidden="1" customWidth="1"/>
    <col min="17" max="17" width="9.7109375" style="37" hidden="1" customWidth="1"/>
    <col min="18" max="16384" width="11.42578125" style="13"/>
  </cols>
  <sheetData>
    <row r="1" spans="1:17" s="1" customFormat="1" ht="22.5" customHeight="1" x14ac:dyDescent="0.2">
      <c r="A1" s="92" t="s">
        <v>40</v>
      </c>
      <c r="B1" s="92"/>
      <c r="C1" s="90" t="s">
        <v>41</v>
      </c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P1" s="2"/>
      <c r="Q1" s="2"/>
    </row>
    <row r="2" spans="1:17" s="1" customFormat="1" ht="22.5" customHeight="1" x14ac:dyDescent="0.2">
      <c r="A2" s="93"/>
      <c r="B2" s="93"/>
      <c r="C2" s="91" t="s">
        <v>38</v>
      </c>
      <c r="D2" s="91"/>
      <c r="E2" s="91"/>
      <c r="F2" s="91"/>
      <c r="G2" s="91"/>
      <c r="H2" s="91"/>
      <c r="I2" s="91"/>
      <c r="J2" s="91"/>
      <c r="K2" s="91"/>
      <c r="L2" s="91"/>
      <c r="M2" s="91"/>
      <c r="N2" s="91"/>
      <c r="P2" s="2"/>
      <c r="Q2" s="2"/>
    </row>
    <row r="3" spans="1:17" s="3" customFormat="1" ht="30" customHeight="1" x14ac:dyDescent="0.25">
      <c r="A3" s="38" t="s">
        <v>0</v>
      </c>
      <c r="B3" s="39" t="s">
        <v>1</v>
      </c>
      <c r="C3" s="40" t="s">
        <v>2</v>
      </c>
      <c r="D3" s="40" t="s">
        <v>3</v>
      </c>
      <c r="E3" s="41" t="s">
        <v>4</v>
      </c>
      <c r="F3" s="42" t="s">
        <v>5</v>
      </c>
      <c r="G3" s="41" t="s">
        <v>6</v>
      </c>
      <c r="H3" s="41" t="s">
        <v>7</v>
      </c>
      <c r="I3" s="42" t="s">
        <v>39</v>
      </c>
      <c r="J3" s="42" t="s">
        <v>37</v>
      </c>
      <c r="K3" s="43" t="s">
        <v>8</v>
      </c>
      <c r="L3" s="42" t="s">
        <v>35</v>
      </c>
      <c r="M3" s="42" t="s">
        <v>36</v>
      </c>
      <c r="N3" s="42" t="s">
        <v>9</v>
      </c>
      <c r="P3" s="89" t="s">
        <v>10</v>
      </c>
      <c r="Q3" s="89"/>
    </row>
    <row r="4" spans="1:17" ht="15" x14ac:dyDescent="0.2">
      <c r="A4" s="44" t="s">
        <v>11</v>
      </c>
      <c r="B4" s="23">
        <v>42766</v>
      </c>
      <c r="C4" s="24" t="s">
        <v>23</v>
      </c>
      <c r="D4" s="86" t="s">
        <v>32</v>
      </c>
      <c r="E4" s="25" t="s">
        <v>45</v>
      </c>
      <c r="F4" s="45" t="s">
        <v>33</v>
      </c>
      <c r="G4" s="27">
        <v>1</v>
      </c>
      <c r="H4" s="26">
        <v>280.37</v>
      </c>
      <c r="I4" s="46">
        <f t="shared" ref="I4:I25" si="0">G4*H4</f>
        <v>280.37</v>
      </c>
      <c r="J4" s="46">
        <f>IF(COUNTIF(C$4:C4,C4)=1,SUMIFS(Saisie!$I$4:$I$9999,Saisie!$C$4:$C$9999,Tableau3[[#This Row],[N° Facture]]),"")</f>
        <v>622.25</v>
      </c>
      <c r="K4" s="47">
        <v>0.09</v>
      </c>
      <c r="L4" s="82" t="s">
        <v>56</v>
      </c>
      <c r="M4" s="82" t="s">
        <v>56</v>
      </c>
      <c r="N4" s="48" t="e">
        <f>Tableau3[[#This Row],[Total HT]]+Tableau3[[#This Row],[Montant TVA 19%]]+Tableau3[[#This Row],[Montant TVA 9%]]</f>
        <v>#VALUE!</v>
      </c>
      <c r="P4" s="14">
        <f>IF(C4="","",IF(COUNTIF(C$4:C4,C4)&gt;1,"",MAX($P$3:$P3)+1))</f>
        <v>1</v>
      </c>
      <c r="Q4" s="14" t="e">
        <f ca="1">IF(ROWS($P$4:$P4)&gt;MAX($P$4:$P$25),"",OFFSET(#REF!,MATCH(ROWS($P$4:$P4),$P$4:$P$25,0)-1,0))</f>
        <v>#REF!</v>
      </c>
    </row>
    <row r="5" spans="1:17" ht="15.75" thickBot="1" x14ac:dyDescent="0.25">
      <c r="A5" s="49" t="s">
        <v>13</v>
      </c>
      <c r="B5" s="50"/>
      <c r="C5" s="51" t="s">
        <v>23</v>
      </c>
      <c r="D5" s="87"/>
      <c r="E5" s="28" t="s">
        <v>46</v>
      </c>
      <c r="F5" s="52" t="s">
        <v>33</v>
      </c>
      <c r="G5" s="29">
        <v>1</v>
      </c>
      <c r="H5" s="30">
        <v>341.88</v>
      </c>
      <c r="I5" s="53">
        <f t="shared" si="0"/>
        <v>341.88</v>
      </c>
      <c r="J5" s="53" t="str">
        <f>IF(COUNTIF(C$4:C5,C5)=1,SUMIFS(Saisie!$I$4:$I$9999,Saisie!$C$4:$C$9999,Tableau3[[#This Row],[N° Facture]]),"")</f>
        <v/>
      </c>
      <c r="K5" s="54">
        <v>0.09</v>
      </c>
      <c r="L5" s="53"/>
      <c r="M5" s="53"/>
      <c r="N5" s="55"/>
      <c r="P5" s="14" t="str">
        <f>IF(C5="","",IF(COUNTIF(C$4:C5,C5)&gt;1,"",MAX($P$3:$P4)+1))</f>
        <v/>
      </c>
      <c r="Q5" s="14" t="e">
        <f ca="1">IF(ROWS($P$4:$P5)&gt;MAX($P$4:$P$25),"",OFFSET(#REF!,MATCH(ROWS($P$4:$P5),$P$4:$P$25,0)-1,0))</f>
        <v>#REF!</v>
      </c>
    </row>
    <row r="6" spans="1:17" ht="13.5" thickBot="1" x14ac:dyDescent="0.25">
      <c r="A6" s="72" t="s">
        <v>11</v>
      </c>
      <c r="B6" s="73">
        <v>42772</v>
      </c>
      <c r="C6" s="74" t="s">
        <v>24</v>
      </c>
      <c r="D6" s="88" t="s">
        <v>51</v>
      </c>
      <c r="E6" s="75" t="s">
        <v>42</v>
      </c>
      <c r="F6" s="76" t="s">
        <v>33</v>
      </c>
      <c r="G6" s="77">
        <v>10</v>
      </c>
      <c r="H6" s="77">
        <v>1324.79</v>
      </c>
      <c r="I6" s="78">
        <f t="shared" si="0"/>
        <v>13247.9</v>
      </c>
      <c r="J6" s="78">
        <f>IF(COUNTIF(C$4:C6,C6)=1,SUMIFS(Saisie!$I$4:$I$9999,Saisie!$C$4:$C$9999,Tableau3[[#This Row],[N° Facture]]),"")</f>
        <v>13247.9</v>
      </c>
      <c r="K6" s="79">
        <v>0.19</v>
      </c>
      <c r="L6" s="83" t="s">
        <v>56</v>
      </c>
      <c r="M6" s="83" t="s">
        <v>56</v>
      </c>
      <c r="N6" s="80" t="e">
        <f>Tableau3[[#This Row],[Total HT]]+Tableau3[[#This Row],[Montant TVA 19%]]+Tableau3[[#This Row],[Montant TVA 9%]]</f>
        <v>#VALUE!</v>
      </c>
      <c r="P6" s="14">
        <f>IF(C6="","",IF(COUNTIF(C$4:C6,C6)&gt;1,"",MAX($P$3:$P5)+1))</f>
        <v>2</v>
      </c>
      <c r="Q6" s="14" t="e">
        <f ca="1">IF(ROWS($P$4:$P6)&gt;MAX($P$4:$P$25),"",OFFSET(#REF!,MATCH(ROWS($P$4:$P6),$P$4:$P$25,0)-1,0))</f>
        <v>#REF!</v>
      </c>
    </row>
    <row r="7" spans="1:17" x14ac:dyDescent="0.2">
      <c r="A7" s="44" t="s">
        <v>11</v>
      </c>
      <c r="B7" s="56">
        <v>42779</v>
      </c>
      <c r="C7" s="57" t="s">
        <v>25</v>
      </c>
      <c r="D7" s="86" t="s">
        <v>52</v>
      </c>
      <c r="E7" s="58" t="s">
        <v>47</v>
      </c>
      <c r="F7" s="45" t="s">
        <v>33</v>
      </c>
      <c r="G7" s="59">
        <v>1</v>
      </c>
      <c r="H7" s="59">
        <v>2564.1</v>
      </c>
      <c r="I7" s="46">
        <f t="shared" si="0"/>
        <v>2564.1</v>
      </c>
      <c r="J7" s="46">
        <f>IF(COUNTIF(C$4:C7,C7)=1,SUMIFS(Saisie!$I$4:$I$9999,Saisie!$C$4:$C$9999,Tableau3[[#This Row],[N° Facture]]),"")</f>
        <v>17698.640000000003</v>
      </c>
      <c r="K7" s="60">
        <v>0.09</v>
      </c>
      <c r="L7" s="84" t="s">
        <v>56</v>
      </c>
      <c r="M7" s="84" t="s">
        <v>56</v>
      </c>
      <c r="N7" s="48" t="e">
        <f>Tableau3[[#This Row],[Total HT]]+Tableau3[[#This Row],[Montant TVA 19%]]+Tableau3[[#This Row],[Montant TVA 9%]]</f>
        <v>#VALUE!</v>
      </c>
      <c r="P7" s="14">
        <f>IF(C7="","",IF(COUNTIF(C$4:C7,C7)&gt;1,"",MAX($P$3:$P6)+1))</f>
        <v>3</v>
      </c>
      <c r="Q7" s="14" t="e">
        <f ca="1">IF(ROWS($P$4:$P7)&gt;MAX($P$4:$P$25),"",OFFSET(#REF!,MATCH(ROWS($P$4:$P7),$P$4:$P$25,0)-1,0))</f>
        <v>#REF!</v>
      </c>
    </row>
    <row r="8" spans="1:17" x14ac:dyDescent="0.2">
      <c r="A8" s="62" t="s">
        <v>13</v>
      </c>
      <c r="B8" s="63"/>
      <c r="C8" s="64" t="s">
        <v>25</v>
      </c>
      <c r="D8" s="86"/>
      <c r="E8" s="65" t="s">
        <v>48</v>
      </c>
      <c r="F8" s="66" t="s">
        <v>33</v>
      </c>
      <c r="G8" s="67">
        <v>1</v>
      </c>
      <c r="H8" s="67">
        <v>1869.16</v>
      </c>
      <c r="I8" s="61">
        <f t="shared" si="0"/>
        <v>1869.16</v>
      </c>
      <c r="J8" s="61" t="str">
        <f>IF(COUNTIF(C$4:C8,C8)=1,SUMIFS(Saisie!$I$4:$I$9999,Saisie!$C$4:$C$9999,Tableau3[[#This Row],[N° Facture]]),"")</f>
        <v/>
      </c>
      <c r="K8" s="68">
        <v>0.09</v>
      </c>
      <c r="L8" s="61"/>
      <c r="M8" s="61"/>
      <c r="N8" s="69"/>
      <c r="P8" s="14" t="str">
        <f>IF(C8="","",IF(COUNTIF(C$4:C8,C8)&gt;1,"",MAX($P$3:$P7)+1))</f>
        <v/>
      </c>
      <c r="Q8" s="14" t="e">
        <f ca="1">IF(ROWS($P$4:$P8)&gt;MAX($P$4:$P$25),"",OFFSET(#REF!,MATCH(ROWS($P$4:$P8),$P$4:$P$25,0)-1,0))</f>
        <v>#REF!</v>
      </c>
    </row>
    <row r="9" spans="1:17" x14ac:dyDescent="0.2">
      <c r="A9" s="62" t="s">
        <v>15</v>
      </c>
      <c r="B9" s="63"/>
      <c r="C9" s="64" t="s">
        <v>25</v>
      </c>
      <c r="D9" s="86"/>
      <c r="E9" s="65" t="s">
        <v>49</v>
      </c>
      <c r="F9" s="66" t="s">
        <v>33</v>
      </c>
      <c r="G9" s="67">
        <v>1</v>
      </c>
      <c r="H9" s="67">
        <v>2803.74</v>
      </c>
      <c r="I9" s="61">
        <f t="shared" si="0"/>
        <v>2803.74</v>
      </c>
      <c r="J9" s="61" t="str">
        <f>IF(COUNTIF(C$4:C9,C9)=1,SUMIFS(Saisie!$I$4:$I$9999,Saisie!$C$4:$C$9999,Tableau3[[#This Row],[N° Facture]]),"")</f>
        <v/>
      </c>
      <c r="K9" s="68">
        <v>0.09</v>
      </c>
      <c r="L9" s="61"/>
      <c r="M9" s="61"/>
      <c r="N9" s="69"/>
      <c r="P9" s="14" t="str">
        <f>IF(C9="","",IF(COUNTIF(C$4:C9,C9)&gt;1,"",MAX($P$3:$P8)+1))</f>
        <v/>
      </c>
      <c r="Q9" s="14" t="e">
        <f ca="1">IF(ROWS($P$4:$P9)&gt;MAX($P$4:$P$25),"",OFFSET(#REF!,MATCH(ROWS($P$4:$P9),$P$4:$P$25,0)-1,0))</f>
        <v>#REF!</v>
      </c>
    </row>
    <row r="10" spans="1:17" x14ac:dyDescent="0.2">
      <c r="A10" s="62" t="s">
        <v>17</v>
      </c>
      <c r="B10" s="63"/>
      <c r="C10" s="64" t="s">
        <v>25</v>
      </c>
      <c r="D10" s="86"/>
      <c r="E10" s="65" t="s">
        <v>50</v>
      </c>
      <c r="F10" s="66" t="s">
        <v>33</v>
      </c>
      <c r="G10" s="67">
        <v>2</v>
      </c>
      <c r="H10" s="67">
        <v>2564.1</v>
      </c>
      <c r="I10" s="61">
        <f t="shared" si="0"/>
        <v>5128.2</v>
      </c>
      <c r="J10" s="61" t="str">
        <f>IF(COUNTIF(C$4:C10,C10)=1,SUMIFS(Saisie!$I$4:$I$9999,Saisie!$C$4:$C$9999,Tableau3[[#This Row],[N° Facture]]),"")</f>
        <v/>
      </c>
      <c r="K10" s="68">
        <v>0.09</v>
      </c>
      <c r="L10" s="61"/>
      <c r="M10" s="61"/>
      <c r="N10" s="69"/>
      <c r="P10" s="14" t="str">
        <f>IF(C10="","",IF(COUNTIF(C$4:C10,C10)&gt;1,"",MAX($P$3:$P9)+1))</f>
        <v/>
      </c>
      <c r="Q10" s="14" t="str">
        <f ca="1">IF(ROWS($P$4:$P10)&gt;MAX($P$4:$P$25),"",OFFSET(#REF!,MATCH(ROWS($P$4:$P10),$P$4:$P$25,0)-1,0))</f>
        <v/>
      </c>
    </row>
    <row r="11" spans="1:17" x14ac:dyDescent="0.2">
      <c r="A11" s="62" t="s">
        <v>19</v>
      </c>
      <c r="B11" s="63"/>
      <c r="C11" s="64" t="s">
        <v>25</v>
      </c>
      <c r="D11" s="86"/>
      <c r="E11" s="65" t="s">
        <v>16</v>
      </c>
      <c r="F11" s="66" t="s">
        <v>33</v>
      </c>
      <c r="G11" s="67">
        <v>29</v>
      </c>
      <c r="H11" s="67">
        <v>85.47</v>
      </c>
      <c r="I11" s="61">
        <f t="shared" si="0"/>
        <v>2478.63</v>
      </c>
      <c r="J11" s="61" t="str">
        <f>IF(COUNTIF(C$4:C11,C11)=1,SUMIFS(Saisie!$I$4:$I$9999,Saisie!$C$4:$C$9999,Tableau3[[#This Row],[N° Facture]]),"")</f>
        <v/>
      </c>
      <c r="K11" s="68">
        <v>0.19</v>
      </c>
      <c r="L11" s="61"/>
      <c r="M11" s="61"/>
      <c r="N11" s="69"/>
      <c r="P11" s="14" t="str">
        <f>IF(C11="","",IF(COUNTIF(C$4:C11,C11)&gt;1,"",MAX($P$3:$P10)+1))</f>
        <v/>
      </c>
      <c r="Q11" s="14" t="str">
        <f ca="1">IF(ROWS($P$4:$P11)&gt;MAX($P$4:$P$25),"",OFFSET(#REF!,MATCH(ROWS($P$4:$P11),$P$4:$P$25,0)-1,0))</f>
        <v/>
      </c>
    </row>
    <row r="12" spans="1:17" x14ac:dyDescent="0.2">
      <c r="A12" s="62" t="s">
        <v>20</v>
      </c>
      <c r="B12" s="63"/>
      <c r="C12" s="64" t="s">
        <v>25</v>
      </c>
      <c r="D12" s="86"/>
      <c r="E12" s="65" t="s">
        <v>18</v>
      </c>
      <c r="F12" s="66" t="s">
        <v>33</v>
      </c>
      <c r="G12" s="67">
        <v>30</v>
      </c>
      <c r="H12" s="67">
        <v>68.38</v>
      </c>
      <c r="I12" s="61">
        <f t="shared" si="0"/>
        <v>2051.3999999999996</v>
      </c>
      <c r="J12" s="61" t="str">
        <f>IF(COUNTIF(C$4:C12,C12)=1,SUMIFS(Saisie!$I$4:$I$9999,Saisie!$C$4:$C$9999,Tableau3[[#This Row],[N° Facture]]),"")</f>
        <v/>
      </c>
      <c r="K12" s="68">
        <v>0.19</v>
      </c>
      <c r="L12" s="61"/>
      <c r="M12" s="61"/>
      <c r="N12" s="69"/>
      <c r="P12" s="14" t="str">
        <f>IF(C12="","",IF(COUNTIF(C$4:C12,C12)&gt;1,"",MAX($P$3:$P11)+1))</f>
        <v/>
      </c>
      <c r="Q12" s="14" t="str">
        <f ca="1">IF(ROWS($P$4:$P12)&gt;MAX($P$4:$P$25),"",OFFSET(#REF!,MATCH(ROWS($P$4:$P12),$P$4:$P$25,0)-1,0))</f>
        <v/>
      </c>
    </row>
    <row r="13" spans="1:17" x14ac:dyDescent="0.2">
      <c r="A13" s="62" t="s">
        <v>21</v>
      </c>
      <c r="B13" s="63"/>
      <c r="C13" s="64" t="s">
        <v>25</v>
      </c>
      <c r="D13" s="86"/>
      <c r="E13" s="65" t="s">
        <v>26</v>
      </c>
      <c r="F13" s="66" t="s">
        <v>33</v>
      </c>
      <c r="G13" s="67">
        <v>1</v>
      </c>
      <c r="H13" s="67">
        <v>102.56</v>
      </c>
      <c r="I13" s="61">
        <f t="shared" si="0"/>
        <v>102.56</v>
      </c>
      <c r="J13" s="61" t="str">
        <f>IF(COUNTIF(C$4:C13,C13)=1,SUMIFS(Saisie!$I$4:$I$9999,Saisie!$C$4:$C$9999,Tableau3[[#This Row],[N° Facture]]),"")</f>
        <v/>
      </c>
      <c r="K13" s="68">
        <v>0.19</v>
      </c>
      <c r="L13" s="61"/>
      <c r="M13" s="61"/>
      <c r="N13" s="69"/>
      <c r="P13" s="14" t="str">
        <f>IF(C13="","",IF(COUNTIF(C$4:C13,C13)&gt;1,"",MAX($P$3:$P12)+1))</f>
        <v/>
      </c>
      <c r="Q13" s="14" t="str">
        <f ca="1">IF(ROWS($P$4:$P13)&gt;MAX($P$4:$P$25),"",OFFSET(#REF!,MATCH(ROWS($P$4:$P13),$P$4:$P$25,0)-1,0))</f>
        <v/>
      </c>
    </row>
    <row r="14" spans="1:17" ht="13.5" thickBot="1" x14ac:dyDescent="0.25">
      <c r="A14" s="49" t="s">
        <v>22</v>
      </c>
      <c r="B14" s="50"/>
      <c r="C14" s="51" t="s">
        <v>25</v>
      </c>
      <c r="D14" s="87"/>
      <c r="E14" s="70" t="s">
        <v>43</v>
      </c>
      <c r="F14" s="52" t="s">
        <v>33</v>
      </c>
      <c r="G14" s="71">
        <v>1</v>
      </c>
      <c r="H14" s="71">
        <v>700.85</v>
      </c>
      <c r="I14" s="53">
        <f t="shared" si="0"/>
        <v>700.85</v>
      </c>
      <c r="J14" s="53" t="str">
        <f>IF(COUNTIF(C$4:C14,C14)=1,SUMIFS(Saisie!$I$4:$I$9999,Saisie!$C$4:$C$9999,Tableau3[[#This Row],[N° Facture]]),"")</f>
        <v/>
      </c>
      <c r="K14" s="54">
        <v>0.19</v>
      </c>
      <c r="L14" s="53"/>
      <c r="M14" s="53"/>
      <c r="N14" s="55"/>
      <c r="P14" s="14" t="str">
        <f>IF(C14="","",IF(COUNTIF(C$4:C14,C14)&gt;1,"",MAX($P$3:$P13)+1))</f>
        <v/>
      </c>
      <c r="Q14" s="14" t="str">
        <f ca="1">IF(ROWS($P$4:$P14)&gt;MAX($P$4:$P$25),"",OFFSET(#REF!,MATCH(ROWS($P$4:$P14),$P$4:$P$25,0)-1,0))</f>
        <v/>
      </c>
    </row>
    <row r="15" spans="1:17" ht="13.5" thickBot="1" x14ac:dyDescent="0.25">
      <c r="A15" s="72" t="s">
        <v>11</v>
      </c>
      <c r="B15" s="73">
        <v>42781</v>
      </c>
      <c r="C15" s="74" t="s">
        <v>27</v>
      </c>
      <c r="D15" s="88" t="s">
        <v>53</v>
      </c>
      <c r="E15" s="75" t="s">
        <v>14</v>
      </c>
      <c r="F15" s="76" t="s">
        <v>34</v>
      </c>
      <c r="G15" s="77">
        <v>32.5</v>
      </c>
      <c r="H15" s="77">
        <v>427.35</v>
      </c>
      <c r="I15" s="78">
        <f t="shared" si="0"/>
        <v>13888.875</v>
      </c>
      <c r="J15" s="78">
        <f>IF(COUNTIF(C$4:C15,C15)=1,SUMIFS(Saisie!$I$4:$I$9999,Saisie!$C$4:$C$9999,Tableau3[[#This Row],[N° Facture]]),"")</f>
        <v>13888.875</v>
      </c>
      <c r="K15" s="79">
        <v>0.19</v>
      </c>
      <c r="L15" s="83" t="s">
        <v>56</v>
      </c>
      <c r="M15" s="83" t="s">
        <v>56</v>
      </c>
      <c r="N15" s="80" t="e">
        <f>Tableau3[[#This Row],[Total HT]]+Tableau3[[#This Row],[Montant TVA 19%]]+Tableau3[[#This Row],[Montant TVA 9%]]</f>
        <v>#VALUE!</v>
      </c>
      <c r="P15" s="14">
        <f>IF(C15="","",IF(COUNTIF(C$4:C15,C15)&gt;1,"",MAX($P$3:$P14)+1))</f>
        <v>4</v>
      </c>
      <c r="Q15" s="14" t="str">
        <f ca="1">IF(ROWS($P$4:$P15)&gt;MAX($P$4:$P$25),"",OFFSET(#REF!,MATCH(ROWS($P$4:$P15),$P$4:$P$25,0)-1,0))</f>
        <v/>
      </c>
    </row>
    <row r="16" spans="1:17" x14ac:dyDescent="0.2">
      <c r="A16" s="44" t="s">
        <v>11</v>
      </c>
      <c r="B16" s="56">
        <v>42782</v>
      </c>
      <c r="C16" s="57" t="s">
        <v>28</v>
      </c>
      <c r="D16" s="86" t="s">
        <v>54</v>
      </c>
      <c r="E16" s="58" t="s">
        <v>14</v>
      </c>
      <c r="F16" s="45" t="s">
        <v>34</v>
      </c>
      <c r="G16" s="59">
        <v>4.9000000000000004</v>
      </c>
      <c r="H16" s="59">
        <v>243.59</v>
      </c>
      <c r="I16" s="46">
        <f t="shared" si="0"/>
        <v>1193.5910000000001</v>
      </c>
      <c r="J16" s="46">
        <f>IF(COUNTIF(C$4:C16,C16)=1,SUMIFS(Saisie!$I$4:$I$9999,Saisie!$C$4:$C$9999,Tableau3[[#This Row],[N° Facture]]),"")</f>
        <v>16532.476199999997</v>
      </c>
      <c r="K16" s="68">
        <v>0.19</v>
      </c>
      <c r="L16" s="84" t="s">
        <v>56</v>
      </c>
      <c r="M16" s="84" t="s">
        <v>56</v>
      </c>
      <c r="N16" s="48" t="e">
        <f>Tableau3[[#This Row],[Total HT]]+Tableau3[[#This Row],[Montant TVA 19%]]+Tableau3[[#This Row],[Montant TVA 9%]]</f>
        <v>#VALUE!</v>
      </c>
      <c r="P16" s="14">
        <f>IF(C16="","",IF(COUNTIF(C$4:C16,C16)&gt;1,"",MAX($P$3:$P15)+1))</f>
        <v>5</v>
      </c>
      <c r="Q16" s="14" t="str">
        <f ca="1">IF(ROWS($P$4:$P16)&gt;MAX($P$4:$P$25),"",OFFSET(#REF!,MATCH(ROWS($P$4:$P16),$P$4:$P$25,0)-1,0))</f>
        <v/>
      </c>
    </row>
    <row r="17" spans="1:17" x14ac:dyDescent="0.2">
      <c r="A17" s="62" t="s">
        <v>13</v>
      </c>
      <c r="B17" s="63"/>
      <c r="C17" s="64" t="s">
        <v>28</v>
      </c>
      <c r="D17" s="86"/>
      <c r="E17" s="65" t="s">
        <v>12</v>
      </c>
      <c r="F17" s="66" t="s">
        <v>34</v>
      </c>
      <c r="G17" s="67">
        <v>53.9</v>
      </c>
      <c r="H17" s="67">
        <v>72.650000000000006</v>
      </c>
      <c r="I17" s="61">
        <f t="shared" si="0"/>
        <v>3915.835</v>
      </c>
      <c r="J17" s="61" t="str">
        <f>IF(COUNTIF(C$4:C17,C17)=1,SUMIFS(Saisie!$I$4:$I$9999,Saisie!$C$4:$C$9999,Tableau3[[#This Row],[N° Facture]]),"")</f>
        <v/>
      </c>
      <c r="K17" s="68">
        <v>0.19</v>
      </c>
      <c r="L17" s="61"/>
      <c r="M17" s="61"/>
      <c r="N17" s="69"/>
      <c r="P17" s="14" t="str">
        <f>IF(C17="","",IF(COUNTIF(C$4:C17,C17)&gt;1,"",MAX($P$3:$P16)+1))</f>
        <v/>
      </c>
      <c r="Q17" s="14" t="str">
        <f ca="1">IF(ROWS($P$4:$P17)&gt;MAX($P$4:$P$25),"",OFFSET(#REF!,MATCH(ROWS($P$4:$P17),$P$4:$P$25,0)-1,0))</f>
        <v/>
      </c>
    </row>
    <row r="18" spans="1:17" x14ac:dyDescent="0.2">
      <c r="A18" s="62" t="s">
        <v>15</v>
      </c>
      <c r="B18" s="63"/>
      <c r="C18" s="64" t="s">
        <v>28</v>
      </c>
      <c r="D18" s="86"/>
      <c r="E18" s="65" t="s">
        <v>29</v>
      </c>
      <c r="F18" s="66" t="s">
        <v>34</v>
      </c>
      <c r="G18" s="67">
        <v>0.9</v>
      </c>
      <c r="H18" s="67">
        <v>1410.26</v>
      </c>
      <c r="I18" s="61">
        <f t="shared" si="0"/>
        <v>1269.2339999999999</v>
      </c>
      <c r="J18" s="61" t="str">
        <f>IF(COUNTIF(C$4:C18,C18)=1,SUMIFS(Saisie!$I$4:$I$9999,Saisie!$C$4:$C$9999,Tableau3[[#This Row],[N° Facture]]),"")</f>
        <v/>
      </c>
      <c r="K18" s="68">
        <v>0.19</v>
      </c>
      <c r="L18" s="61"/>
      <c r="M18" s="61"/>
      <c r="N18" s="69"/>
      <c r="P18" s="14" t="str">
        <f>IF(C18="","",IF(COUNTIF(C$4:C18,C18)&gt;1,"",MAX($P$3:$P17)+1))</f>
        <v/>
      </c>
      <c r="Q18" s="14" t="str">
        <f ca="1">IF(ROWS($P$4:$P18)&gt;MAX($P$4:$P$25),"",OFFSET(#REF!,MATCH(ROWS($P$4:$P18),$P$4:$P$25,0)-1,0))</f>
        <v/>
      </c>
    </row>
    <row r="19" spans="1:17" ht="13.5" thickBot="1" x14ac:dyDescent="0.25">
      <c r="A19" s="49" t="s">
        <v>17</v>
      </c>
      <c r="B19" s="50"/>
      <c r="C19" s="51" t="s">
        <v>28</v>
      </c>
      <c r="D19" s="87"/>
      <c r="E19" s="70" t="s">
        <v>30</v>
      </c>
      <c r="F19" s="52" t="s">
        <v>34</v>
      </c>
      <c r="G19" s="71">
        <v>9.9</v>
      </c>
      <c r="H19" s="71">
        <v>1025.6379999999999</v>
      </c>
      <c r="I19" s="53">
        <f t="shared" si="0"/>
        <v>10153.816199999999</v>
      </c>
      <c r="J19" s="53" t="str">
        <f>IF(COUNTIF(C$4:C19,C19)=1,SUMIFS(Saisie!$I$4:$I$9999,Saisie!$C$4:$C$9999,Tableau3[[#This Row],[N° Facture]]),"")</f>
        <v/>
      </c>
      <c r="K19" s="54">
        <v>0.19</v>
      </c>
      <c r="L19" s="53"/>
      <c r="M19" s="53"/>
      <c r="N19" s="55"/>
      <c r="P19" s="14" t="str">
        <f>IF(C19="","",IF(COUNTIF(C$4:C19,C19)&gt;1,"",MAX($P$3:$P18)+1))</f>
        <v/>
      </c>
      <c r="Q19" s="14" t="str">
        <f ca="1">IF(ROWS($P$4:$P19)&gt;MAX($P$4:$P$25),"",OFFSET(#REF!,MATCH(ROWS($P$4:$P19),$P$4:$P$25,0)-1,0))</f>
        <v/>
      </c>
    </row>
    <row r="20" spans="1:17" ht="13.5" thickBot="1" x14ac:dyDescent="0.25">
      <c r="A20" s="72" t="s">
        <v>11</v>
      </c>
      <c r="B20" s="73">
        <v>42782</v>
      </c>
      <c r="C20" s="74" t="s">
        <v>31</v>
      </c>
      <c r="D20" s="88" t="s">
        <v>55</v>
      </c>
      <c r="E20" s="75" t="s">
        <v>44</v>
      </c>
      <c r="F20" s="76" t="s">
        <v>34</v>
      </c>
      <c r="G20" s="77">
        <v>170</v>
      </c>
      <c r="H20" s="77">
        <v>275</v>
      </c>
      <c r="I20" s="78">
        <f t="shared" si="0"/>
        <v>46750</v>
      </c>
      <c r="J20" s="78">
        <f>IF(COUNTIF(C$4:C20,C20)=1,SUMIFS(Saisie!$I$4:$I$9999,Saisie!$C$4:$C$9999,Tableau3[[#This Row],[N° Facture]]),"")</f>
        <v>46750</v>
      </c>
      <c r="K20" s="79">
        <v>0.19</v>
      </c>
      <c r="L20" s="83" t="s">
        <v>56</v>
      </c>
      <c r="M20" s="83" t="s">
        <v>56</v>
      </c>
      <c r="N20" s="80" t="e">
        <f>Tableau3[[#This Row],[Total HT]]+Tableau3[[#This Row],[Montant TVA 19%]]+Tableau3[[#This Row],[Montant TVA 9%]]</f>
        <v>#VALUE!</v>
      </c>
      <c r="P20" s="14">
        <f>IF(C20="","",IF(COUNTIF(C$4:C20,C20)&gt;1,"",MAX($P$3:$P19)+1))</f>
        <v>6</v>
      </c>
      <c r="Q20" s="14" t="str">
        <f ca="1">IF(ROWS($P$4:$P20)&gt;MAX($P$4:$P$25),"",OFFSET(#REF!,MATCH(ROWS($P$4:$P20),$P$4:$P$25,0)-1,0))</f>
        <v/>
      </c>
    </row>
    <row r="21" spans="1:17" x14ac:dyDescent="0.2">
      <c r="A21" s="15"/>
      <c r="B21" s="16"/>
      <c r="C21" s="31"/>
      <c r="D21" s="85"/>
      <c r="E21" s="17"/>
      <c r="F21" s="18" t="str">
        <f>IF(ISNA(INDEX([1]Articles!C$4:C$10006,MATCH([1]Saisie!F173,[1]Articles!$A$4:$A$10006,0))),"",INDEX([1]Articles!C$4:C$10006,MATCH([1]Saisie!F173,[1]Articles!$A$4:$A$10006,0)))</f>
        <v/>
      </c>
      <c r="G21" s="19"/>
      <c r="H21" s="19"/>
      <c r="I21" s="10">
        <f t="shared" si="0"/>
        <v>0</v>
      </c>
      <c r="J21" s="10" t="str">
        <f>IF(COUNTIF(C$4:C21,C21)=1,SUMIFS(Saisie!$I$4:$I$9999,Saisie!$C$4:$C$9999,Tableau3[[#This Row],[N° Facture]]),"")</f>
        <v/>
      </c>
      <c r="K21" s="20" t="str">
        <f>IF(ISNA(INDEX([1]Articles!E$4:E$9999,MATCH([1]Saisie!F173,[1]Articles!$A$4:$A$9999,0))),"",INDEX([1]Articles!E$4:E$9999,MATCH([1]Saisie!F173,[1]Articles!$A$4:$A$9999,0)))</f>
        <v/>
      </c>
      <c r="L21" s="10"/>
      <c r="M21" s="10"/>
      <c r="N21" s="21"/>
      <c r="P21" s="14" t="str">
        <f>IF(C21="","",IF(COUNTIF(C$4:C21,C21)&gt;1,"",MAX($P$3:$P20)+1))</f>
        <v/>
      </c>
      <c r="Q21" s="14" t="str">
        <f ca="1">IF(ROWS($P$4:$P21)&gt;MAX($P$4:$P$25),"",OFFSET(#REF!,MATCH(ROWS($P$4:$P21),$P$4:$P$25,0)-1,0))</f>
        <v/>
      </c>
    </row>
    <row r="22" spans="1:17" x14ac:dyDescent="0.2">
      <c r="A22" s="4"/>
      <c r="B22" s="5"/>
      <c r="C22" s="22"/>
      <c r="D22" s="85"/>
      <c r="E22" s="6"/>
      <c r="F22" s="7" t="str">
        <f>IF(ISNA(INDEX([1]Articles!C$4:C$10006,MATCH([1]Saisie!F174,[1]Articles!$A$4:$A$10006,0))),"",INDEX([1]Articles!C$4:C$10006,MATCH([1]Saisie!F174,[1]Articles!$A$4:$A$10006,0)))</f>
        <v/>
      </c>
      <c r="G22" s="8"/>
      <c r="H22" s="8"/>
      <c r="I22" s="9">
        <f t="shared" si="0"/>
        <v>0</v>
      </c>
      <c r="J22" s="9" t="str">
        <f>IF(COUNTIF(C$4:C22,C22)=1,SUMIFS(Saisie!$I$4:$I$9999,Saisie!$C$4:$C$9999,Tableau3[[#This Row],[N° Facture]]),"")</f>
        <v/>
      </c>
      <c r="K22" s="11" t="str">
        <f>IF(ISNA(INDEX([1]Articles!E$4:E$9999,MATCH([1]Saisie!F174,[1]Articles!$A$4:$A$9999,0))),"",INDEX([1]Articles!E$4:E$9999,MATCH([1]Saisie!F174,[1]Articles!$A$4:$A$9999,0)))</f>
        <v/>
      </c>
      <c r="L22" s="9"/>
      <c r="M22" s="9"/>
      <c r="N22" s="12"/>
      <c r="P22" s="14" t="str">
        <f>IF(C22="","",IF(COUNTIF(C$4:C22,C22)&gt;1,"",MAX($P$3:$P21)+1))</f>
        <v/>
      </c>
      <c r="Q22" s="14" t="str">
        <f ca="1">IF(ROWS($P$4:$P22)&gt;MAX($P$4:$P$25),"",OFFSET(#REF!,MATCH(ROWS($P$4:$P22),$P$4:$P$25,0)-1,0))</f>
        <v/>
      </c>
    </row>
    <row r="23" spans="1:17" x14ac:dyDescent="0.2">
      <c r="A23" s="4"/>
      <c r="B23" s="5"/>
      <c r="C23" s="22"/>
      <c r="D23" s="85"/>
      <c r="E23" s="6"/>
      <c r="F23" s="7" t="str">
        <f>IF(ISNA(INDEX([1]Articles!C$4:C$10006,MATCH([1]Saisie!F175,[1]Articles!$A$4:$A$10006,0))),"",INDEX([1]Articles!C$4:C$10006,MATCH([1]Saisie!F175,[1]Articles!$A$4:$A$10006,0)))</f>
        <v/>
      </c>
      <c r="G23" s="8"/>
      <c r="H23" s="8"/>
      <c r="I23" s="9">
        <f t="shared" si="0"/>
        <v>0</v>
      </c>
      <c r="J23" s="9" t="str">
        <f>IF(COUNTIF(C$4:C23,C23)=1,SUMIFS(Saisie!$I$4:$I$9999,Saisie!$C$4:$C$9999,Tableau3[[#This Row],[N° Facture]]),"")</f>
        <v/>
      </c>
      <c r="K23" s="11" t="str">
        <f>IF(ISNA(INDEX([1]Articles!E$4:E$9999,MATCH([1]Saisie!F175,[1]Articles!$A$4:$A$9999,0))),"",INDEX([1]Articles!E$4:E$9999,MATCH([1]Saisie!F175,[1]Articles!$A$4:$A$9999,0)))</f>
        <v/>
      </c>
      <c r="L23" s="9"/>
      <c r="M23" s="9"/>
      <c r="N23" s="12"/>
      <c r="P23" s="14" t="str">
        <f>IF(C23="","",IF(COUNTIF(C$4:C23,C23)&gt;1,"",MAX($P$3:$P22)+1))</f>
        <v/>
      </c>
      <c r="Q23" s="14" t="str">
        <f ca="1">IF(ROWS($P$4:$P23)&gt;MAX($P$4:$P$25),"",OFFSET(#REF!,MATCH(ROWS($P$4:$P23),$P$4:$P$25,0)-1,0))</f>
        <v/>
      </c>
    </row>
    <row r="24" spans="1:17" x14ac:dyDescent="0.2">
      <c r="A24" s="4"/>
      <c r="B24" s="5"/>
      <c r="C24" s="22"/>
      <c r="D24" s="85"/>
      <c r="E24" s="6"/>
      <c r="F24" s="7" t="str">
        <f>IF(ISNA(INDEX([1]Articles!C$4:C$10006,MATCH([1]Saisie!F176,[1]Articles!$A$4:$A$10006,0))),"",INDEX([1]Articles!C$4:C$10006,MATCH([1]Saisie!F176,[1]Articles!$A$4:$A$10006,0)))</f>
        <v/>
      </c>
      <c r="G24" s="8"/>
      <c r="H24" s="8"/>
      <c r="I24" s="9">
        <f t="shared" si="0"/>
        <v>0</v>
      </c>
      <c r="J24" s="9" t="str">
        <f>IF(COUNTIF(C$4:C24,C24)=1,SUMIFS(Saisie!$I$4:$I$9999,Saisie!$C$4:$C$9999,Tableau3[[#This Row],[N° Facture]]),"")</f>
        <v/>
      </c>
      <c r="K24" s="11" t="str">
        <f>IF(ISNA(INDEX([1]Articles!E$4:E$9999,MATCH([1]Saisie!F176,[1]Articles!$A$4:$A$9999,0))),"",INDEX([1]Articles!E$4:E$9999,MATCH([1]Saisie!F176,[1]Articles!$A$4:$A$9999,0)))</f>
        <v/>
      </c>
      <c r="L24" s="9"/>
      <c r="M24" s="9"/>
      <c r="N24" s="12"/>
      <c r="P24" s="14" t="str">
        <f>IF(C24="","",IF(COUNTIF(C$4:C24,C24)&gt;1,"",MAX($P$3:$P23)+1))</f>
        <v/>
      </c>
      <c r="Q24" s="14" t="str">
        <f ca="1">IF(ROWS($P$4:$P24)&gt;MAX($P$4:$P$25),"",OFFSET(#REF!,MATCH(ROWS($P$4:$P24),$P$4:$P$25,0)-1,0))</f>
        <v/>
      </c>
    </row>
    <row r="25" spans="1:17" x14ac:dyDescent="0.2">
      <c r="A25" s="4"/>
      <c r="B25" s="5"/>
      <c r="C25" s="22"/>
      <c r="D25" s="85"/>
      <c r="E25" s="6"/>
      <c r="F25" s="7" t="str">
        <f>IF(ISNA(INDEX([1]Articles!C$4:C$10006,MATCH([1]Saisie!F177,[1]Articles!$A$4:$A$10006,0))),"",INDEX([1]Articles!C$4:C$10006,MATCH([1]Saisie!F177,[1]Articles!$A$4:$A$10006,0)))</f>
        <v/>
      </c>
      <c r="G25" s="8"/>
      <c r="H25" s="8"/>
      <c r="I25" s="9">
        <f t="shared" si="0"/>
        <v>0</v>
      </c>
      <c r="J25" s="9" t="str">
        <f>IF(COUNTIF(C$4:C25,C25)=1,SUMIFS(Saisie!$I$4:$I$9999,Saisie!$C$4:$C$9999,Tableau3[[#This Row],[N° Facture]]),"")</f>
        <v/>
      </c>
      <c r="K25" s="11" t="str">
        <f>IF(ISNA(INDEX([1]Articles!E$4:E$9999,MATCH([1]Saisie!F177,[1]Articles!$A$4:$A$9999,0))),"",INDEX([1]Articles!E$4:E$9999,MATCH([1]Saisie!F177,[1]Articles!$A$4:$A$9999,0)))</f>
        <v/>
      </c>
      <c r="L25" s="9"/>
      <c r="M25" s="9"/>
      <c r="N25" s="12"/>
      <c r="P25" s="14" t="str">
        <f>IF(C25="","",IF(COUNTIF(C$4:C25,C25)&gt;1,"",MAX($P$3:$P24)+1))</f>
        <v/>
      </c>
      <c r="Q25" s="14" t="str">
        <f ca="1">IF(ROWS($P$4:$P25)&gt;MAX($P$4:$P$25),"",OFFSET(#REF!,MATCH(ROWS($P$4:$P25),$P$4:$P$25,0)-1,0))</f>
        <v/>
      </c>
    </row>
    <row r="28" spans="1:17" x14ac:dyDescent="0.2">
      <c r="M28" s="81"/>
    </row>
  </sheetData>
  <mergeCells count="4">
    <mergeCell ref="P3:Q3"/>
    <mergeCell ref="C1:N1"/>
    <mergeCell ref="C2:N2"/>
    <mergeCell ref="A1:B2"/>
  </mergeCells>
  <conditionalFormatting sqref="L15:M15 E10:I25 K15:K16 K4:N14 E6:E9 A26:N9023 A4:C25 F4:I9 K17:N25">
    <cfRule type="expression" dxfId="26" priority="81" stopIfTrue="1">
      <formula>ISODD(#REF!)</formula>
    </cfRule>
    <cfRule type="expression" dxfId="25" priority="82" stopIfTrue="1">
      <formula>ISEVEN(#REF!)</formula>
    </cfRule>
  </conditionalFormatting>
  <conditionalFormatting sqref="E4:E5">
    <cfRule type="expression" dxfId="24" priority="65" stopIfTrue="1">
      <formula>ISODD(#REF!)</formula>
    </cfRule>
    <cfRule type="expression" dxfId="23" priority="66" stopIfTrue="1">
      <formula>ISEVEN(#REF!)</formula>
    </cfRule>
  </conditionalFormatting>
  <conditionalFormatting sqref="L16:M16">
    <cfRule type="expression" dxfId="22" priority="41" stopIfTrue="1">
      <formula>ISODD(#REF!)</formula>
    </cfRule>
    <cfRule type="expression" dxfId="21" priority="42" stopIfTrue="1">
      <formula>ISEVEN(#REF!)</formula>
    </cfRule>
  </conditionalFormatting>
  <conditionalFormatting sqref="N15:N16">
    <cfRule type="expression" dxfId="20" priority="3" stopIfTrue="1">
      <formula>ISODD(#REF!)</formula>
    </cfRule>
    <cfRule type="expression" dxfId="19" priority="4" stopIfTrue="1">
      <formula>ISEVEN(#REF!)</formula>
    </cfRule>
  </conditionalFormatting>
  <conditionalFormatting sqref="J4:J25">
    <cfRule type="expression" dxfId="18" priority="1" stopIfTrue="1">
      <formula>ISODD(#REF!)</formula>
    </cfRule>
    <cfRule type="expression" dxfId="17" priority="2" stopIfTrue="1">
      <formula>ISEVEN(#REF!)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Saisie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Fathallah</dc:creator>
  <cp:lastModifiedBy>Fath BAGHLI</cp:lastModifiedBy>
  <dcterms:created xsi:type="dcterms:W3CDTF">2017-02-23T07:35:41Z</dcterms:created>
  <dcterms:modified xsi:type="dcterms:W3CDTF">2017-02-23T09:46:00Z</dcterms:modified>
</cp:coreProperties>
</file>