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" windowWidth="15225" windowHeight="1261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Feuil1!$A$1:$Y$25</definedName>
  </definedNames>
  <calcPr calcId="124519"/>
</workbook>
</file>

<file path=xl/calcChain.xml><?xml version="1.0" encoding="utf-8"?>
<calcChain xmlns="http://schemas.openxmlformats.org/spreadsheetml/2006/main">
  <c r="J4" i="1"/>
  <c r="D7"/>
  <c r="B7"/>
  <c r="N8" l="1"/>
  <c r="O8" s="1"/>
  <c r="L8"/>
  <c r="M8" s="1"/>
  <c r="P8" l="1"/>
  <c r="R8"/>
  <c r="S8" s="1"/>
  <c r="Y24"/>
  <c r="S11" l="1"/>
  <c r="S13" s="1"/>
</calcChain>
</file>

<file path=xl/sharedStrings.xml><?xml version="1.0" encoding="utf-8"?>
<sst xmlns="http://schemas.openxmlformats.org/spreadsheetml/2006/main" count="43" uniqueCount="42">
  <si>
    <t>TOTAL</t>
  </si>
  <si>
    <t>QUANTITE</t>
  </si>
  <si>
    <t>COÛT € HT</t>
  </si>
  <si>
    <t>QUANTITÉ</t>
  </si>
  <si>
    <t>L</t>
  </si>
  <si>
    <t>H</t>
  </si>
  <si>
    <t>Nombre poses
sur LAIZE</t>
  </si>
  <si>
    <t>arrondi à l'inférieur
colonne de gauche</t>
  </si>
  <si>
    <t>Nombre de poses
sur Longueur</t>
  </si>
  <si>
    <t xml:space="preserve">POSES
Nbre total </t>
  </si>
  <si>
    <t>Surface
Impression (m²)</t>
  </si>
  <si>
    <t>AVEC BORDS PERDUS
Format étiquette (mm)</t>
  </si>
  <si>
    <t>COÛT QUANTITÉ</t>
  </si>
  <si>
    <t>COÛT UNITAIRE</t>
  </si>
  <si>
    <t>SOLNET 2 D : FRAISE 100 13X15</t>
  </si>
  <si>
    <t>SOLNET 2D PAMPLEMOUSSE 100   13X15</t>
  </si>
  <si>
    <t>SOLNET 2D POMME VERTE  100   13X15</t>
  </si>
  <si>
    <t>SOLNET 2D CITRON 100   13X15</t>
  </si>
  <si>
    <t>SOLNET 3D DAVANIA 100   13X15</t>
  </si>
  <si>
    <t>SOLNET 3D CARRISSIMA 50  13X15</t>
  </si>
  <si>
    <t>SOLNET 3D EAU ESSENTIELLE  50   13X15</t>
  </si>
  <si>
    <t>DOSENET AGRUMES   50</t>
  </si>
  <si>
    <t xml:space="preserve">DOSENET PROVENCE  50 </t>
  </si>
  <si>
    <t>DOSENET AMBIANCE  50</t>
  </si>
  <si>
    <t>DOSENET CITRON VERT  50</t>
  </si>
  <si>
    <t>DOSENET FLORALE  50</t>
  </si>
  <si>
    <t>DETARNET</t>
  </si>
  <si>
    <t>DESIGNATIONS</t>
  </si>
  <si>
    <t>MARGE</t>
  </si>
  <si>
    <t>COUT D'IMPRESSION</t>
  </si>
  <si>
    <t>COUT AU m²</t>
  </si>
  <si>
    <t>Laize d'impression (mm)</t>
  </si>
  <si>
    <t>Coût
d'impression</t>
  </si>
  <si>
    <t>Longueur d'impression (mm)</t>
  </si>
  <si>
    <t>Largeur</t>
  </si>
  <si>
    <t>Hauteur</t>
  </si>
  <si>
    <t>FORMAT</t>
  </si>
  <si>
    <t>Largeur
mm</t>
  </si>
  <si>
    <t>Hauteur
mm</t>
  </si>
  <si>
    <t>FORMAT ETIQUETTE (mm)</t>
  </si>
  <si>
    <t>CALCULATEUR</t>
  </si>
  <si>
    <t>LISTING</t>
  </si>
</sst>
</file>

<file path=xl/styles.xml><?xml version="1.0" encoding="utf-8"?>
<styleSheet xmlns="http://schemas.openxmlformats.org/spreadsheetml/2006/main">
  <numFmts count="4">
    <numFmt numFmtId="164" formatCode="#,##0.00\ &quot;€&quot;"/>
    <numFmt numFmtId="166" formatCode="0.000"/>
    <numFmt numFmtId="167" formatCode="#,##0.000\ &quot;€&quot;"/>
    <numFmt numFmtId="168" formatCode="#,##0\ &quot;€&quot;"/>
  </numFmts>
  <fonts count="20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5"/>
      <color theme="1"/>
      <name val="Calibri"/>
      <family val="2"/>
      <scheme val="minor"/>
    </font>
    <font>
      <b/>
      <sz val="15"/>
      <color theme="0"/>
      <name val="Calibri"/>
      <family val="2"/>
      <scheme val="minor"/>
    </font>
    <font>
      <b/>
      <sz val="15"/>
      <color theme="9"/>
      <name val="Calibri"/>
      <family val="2"/>
      <scheme val="minor"/>
    </font>
    <font>
      <b/>
      <sz val="25"/>
      <name val="Calibri"/>
      <family val="2"/>
      <scheme val="minor"/>
    </font>
    <font>
      <b/>
      <sz val="25"/>
      <color theme="0"/>
      <name val="Calibri"/>
      <family val="2"/>
      <scheme val="minor"/>
    </font>
    <font>
      <sz val="9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8"/>
      <color theme="0" tint="-0.14999847407452621"/>
      <name val="Calibri"/>
      <family val="2"/>
      <scheme val="minor"/>
    </font>
    <font>
      <sz val="15"/>
      <color theme="9" tint="-0.249977111117893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3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3" xfId="0" applyFont="1" applyBorder="1"/>
    <xf numFmtId="0" fontId="2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3" borderId="22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/>
    </xf>
    <xf numFmtId="168" fontId="0" fillId="0" borderId="4" xfId="0" applyNumberFormat="1" applyBorder="1"/>
    <xf numFmtId="0" fontId="0" fillId="0" borderId="4" xfId="0" applyBorder="1"/>
    <xf numFmtId="0" fontId="0" fillId="0" borderId="16" xfId="0" applyBorder="1" applyAlignment="1">
      <alignment horizontal="left"/>
    </xf>
    <xf numFmtId="0" fontId="0" fillId="0" borderId="0" xfId="0" applyBorder="1"/>
    <xf numFmtId="0" fontId="0" fillId="0" borderId="17" xfId="0" applyBorder="1"/>
    <xf numFmtId="168" fontId="0" fillId="0" borderId="28" xfId="0" applyNumberFormat="1" applyBorder="1"/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2" fillId="0" borderId="8" xfId="0" applyFont="1" applyBorder="1" applyAlignment="1">
      <alignment horizontal="right" indent="1"/>
    </xf>
    <xf numFmtId="0" fontId="2" fillId="0" borderId="9" xfId="0" applyFont="1" applyBorder="1" applyAlignment="1">
      <alignment horizontal="right" indent="1"/>
    </xf>
    <xf numFmtId="0" fontId="2" fillId="0" borderId="10" xfId="0" applyFont="1" applyBorder="1" applyAlignment="1">
      <alignment horizontal="right" inden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2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4" fontId="0" fillId="0" borderId="17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68" fontId="5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167" fontId="0" fillId="0" borderId="17" xfId="0" applyNumberForma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8" fontId="5" fillId="0" borderId="17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17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164" fontId="6" fillId="0" borderId="7" xfId="0" applyNumberFormat="1" applyFont="1" applyFill="1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0" fillId="6" borderId="7" xfId="0" applyFill="1" applyBorder="1" applyAlignment="1">
      <alignment horizontal="center" vertical="center" wrapText="1"/>
    </xf>
    <xf numFmtId="0" fontId="0" fillId="6" borderId="2" xfId="0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4" fillId="0" borderId="31" xfId="0" applyFont="1" applyBorder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33" xfId="0" applyFont="1" applyFill="1" applyBorder="1" applyAlignment="1">
      <alignment horizontal="center" vertical="center"/>
    </xf>
    <xf numFmtId="0" fontId="4" fillId="0" borderId="34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 vertical="center" wrapText="1"/>
    </xf>
    <xf numFmtId="0" fontId="4" fillId="0" borderId="30" xfId="0" applyFont="1" applyBorder="1" applyAlignment="1">
      <alignment horizontal="center" vertical="center" wrapText="1"/>
    </xf>
    <xf numFmtId="0" fontId="17" fillId="0" borderId="11" xfId="0" applyFont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10" fontId="18" fillId="0" borderId="15" xfId="0" applyNumberFormat="1" applyFont="1" applyBorder="1" applyAlignment="1">
      <alignment horizontal="center" vertical="center" wrapText="1"/>
    </xf>
    <xf numFmtId="0" fontId="17" fillId="0" borderId="18" xfId="0" applyFont="1" applyBorder="1" applyAlignment="1">
      <alignment horizontal="center" vertical="center"/>
    </xf>
    <xf numFmtId="0" fontId="17" fillId="0" borderId="19" xfId="0" applyFont="1" applyBorder="1" applyAlignment="1">
      <alignment horizontal="center" vertical="center"/>
    </xf>
    <xf numFmtId="0" fontId="17" fillId="0" borderId="20" xfId="0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10" fontId="14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2" fontId="0" fillId="0" borderId="17" xfId="0" applyNumberForma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0" fillId="0" borderId="17" xfId="0" applyFill="1" applyBorder="1" applyAlignment="1">
      <alignment horizontal="center" vertical="center" wrapText="1"/>
    </xf>
    <xf numFmtId="2" fontId="0" fillId="3" borderId="0" xfId="0" applyNumberForma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7" fontId="0" fillId="4" borderId="17" xfId="0" applyNumberForma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168" fontId="5" fillId="5" borderId="17" xfId="0" applyNumberFormat="1" applyFont="1" applyFill="1" applyBorder="1" applyAlignment="1">
      <alignment horizontal="center" vertical="center"/>
    </xf>
    <xf numFmtId="0" fontId="19" fillId="8" borderId="11" xfId="0" applyFont="1" applyFill="1" applyBorder="1" applyAlignment="1">
      <alignment horizontal="center" vertical="center"/>
    </xf>
    <xf numFmtId="0" fontId="19" fillId="8" borderId="12" xfId="0" applyFont="1" applyFill="1" applyBorder="1" applyAlignment="1">
      <alignment horizontal="center" vertical="center"/>
    </xf>
    <xf numFmtId="0" fontId="19" fillId="8" borderId="13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168" fontId="0" fillId="0" borderId="0" xfId="0" applyNumberFormat="1" applyBorder="1"/>
    <xf numFmtId="0" fontId="19" fillId="7" borderId="11" xfId="0" applyFont="1" applyFill="1" applyBorder="1" applyAlignment="1">
      <alignment horizontal="center"/>
    </xf>
    <xf numFmtId="0" fontId="19" fillId="7" borderId="12" xfId="0" applyFont="1" applyFill="1" applyBorder="1" applyAlignment="1">
      <alignment horizontal="center"/>
    </xf>
    <xf numFmtId="0" fontId="19" fillId="7" borderId="13" xfId="0" applyFont="1" applyFill="1" applyBorder="1" applyAlignment="1">
      <alignment horizontal="center"/>
    </xf>
    <xf numFmtId="0" fontId="4" fillId="0" borderId="3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6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41"/>
  <sheetViews>
    <sheetView tabSelected="1" view="pageBreakPreview" zoomScale="80" zoomScaleSheetLayoutView="80" workbookViewId="0">
      <selection activeCell="C18" sqref="C18"/>
    </sheetView>
  </sheetViews>
  <sheetFormatPr baseColWidth="10" defaultRowHeight="15"/>
  <cols>
    <col min="1" max="1" width="10.85546875" customWidth="1"/>
    <col min="2" max="2" width="10" style="1" customWidth="1"/>
    <col min="3" max="3" width="11.42578125" style="2" customWidth="1"/>
    <col min="4" max="4" width="10" style="1" customWidth="1"/>
    <col min="5" max="5" width="2.5703125" style="1" customWidth="1"/>
    <col min="6" max="6" width="3.7109375" style="1" customWidth="1"/>
    <col min="7" max="8" width="3.7109375" customWidth="1"/>
    <col min="9" max="9" width="10" customWidth="1"/>
    <col min="10" max="10" width="16.85546875" customWidth="1"/>
    <col min="11" max="11" width="16.85546875" style="5" customWidth="1"/>
    <col min="12" max="12" width="16.85546875" customWidth="1"/>
    <col min="14" max="15" width="20.7109375" customWidth="1"/>
    <col min="17" max="17" width="2.42578125" customWidth="1"/>
    <col min="18" max="18" width="17.140625" customWidth="1"/>
    <col min="19" max="19" width="17" customWidth="1"/>
    <col min="20" max="20" width="3" customWidth="1"/>
    <col min="21" max="21" width="37.7109375" style="26" customWidth="1"/>
    <col min="22" max="23" width="9.140625" customWidth="1"/>
    <col min="25" max="25" width="11.140625" customWidth="1"/>
    <col min="26" max="26" width="7.42578125" customWidth="1"/>
  </cols>
  <sheetData>
    <row r="1" spans="1:26" ht="48.75" customHeight="1" thickBot="1">
      <c r="A1" s="99" t="s">
        <v>40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1"/>
      <c r="U1" s="104" t="s">
        <v>41</v>
      </c>
      <c r="V1" s="105"/>
      <c r="W1" s="105"/>
      <c r="X1" s="105"/>
      <c r="Y1" s="106"/>
    </row>
    <row r="2" spans="1:26" ht="15.75" thickBot="1">
      <c r="A2" s="33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83"/>
      <c r="U2" s="102" t="s">
        <v>27</v>
      </c>
      <c r="V2" s="37" t="s">
        <v>36</v>
      </c>
      <c r="W2" s="38"/>
      <c r="X2" s="69" t="s">
        <v>1</v>
      </c>
      <c r="Y2" s="71" t="s">
        <v>2</v>
      </c>
    </row>
    <row r="3" spans="1:26" ht="36" customHeight="1" thickBot="1">
      <c r="A3" s="80" t="s">
        <v>39</v>
      </c>
      <c r="B3" s="81"/>
      <c r="C3" s="81"/>
      <c r="D3" s="82"/>
      <c r="E3" s="34"/>
      <c r="F3" s="75" t="s">
        <v>3</v>
      </c>
      <c r="G3" s="76"/>
      <c r="H3" s="76"/>
      <c r="I3" s="76"/>
      <c r="J3" s="8">
        <v>50</v>
      </c>
      <c r="K3" s="79" t="s">
        <v>28</v>
      </c>
      <c r="L3" s="30"/>
      <c r="M3" s="34"/>
      <c r="N3" s="45"/>
      <c r="O3" s="46"/>
      <c r="P3" s="84"/>
      <c r="Q3" s="85"/>
      <c r="R3" s="86"/>
      <c r="S3" s="87"/>
      <c r="U3" s="107"/>
      <c r="V3" s="73" t="s">
        <v>37</v>
      </c>
      <c r="W3" s="74" t="s">
        <v>38</v>
      </c>
      <c r="X3" s="70"/>
      <c r="Y3" s="72"/>
    </row>
    <row r="4" spans="1:26" ht="36" customHeight="1" thickBot="1">
      <c r="A4" s="9" t="s">
        <v>34</v>
      </c>
      <c r="B4" s="10">
        <v>170</v>
      </c>
      <c r="C4" s="11" t="s">
        <v>35</v>
      </c>
      <c r="D4" s="12">
        <v>90</v>
      </c>
      <c r="E4" s="34"/>
      <c r="F4" s="77" t="s">
        <v>30</v>
      </c>
      <c r="G4" s="78"/>
      <c r="H4" s="78"/>
      <c r="I4" s="78"/>
      <c r="J4" s="64">
        <f>K4*4.07</f>
        <v>5.4945000000000004</v>
      </c>
      <c r="K4" s="63">
        <v>1.35</v>
      </c>
      <c r="L4" s="30"/>
      <c r="M4" s="34"/>
      <c r="N4" s="45"/>
      <c r="O4" s="46"/>
      <c r="P4" s="20"/>
      <c r="Q4" s="84"/>
      <c r="R4" s="23"/>
      <c r="S4" s="88"/>
      <c r="U4" s="110" t="s">
        <v>14</v>
      </c>
      <c r="V4" s="108">
        <v>130</v>
      </c>
      <c r="W4" s="108">
        <v>150</v>
      </c>
      <c r="X4" s="108">
        <v>100</v>
      </c>
      <c r="Y4" s="32"/>
    </row>
    <row r="5" spans="1:26" ht="27" customHeight="1" thickBot="1">
      <c r="A5" s="33"/>
      <c r="B5" s="34"/>
      <c r="C5" s="34"/>
      <c r="D5" s="34"/>
      <c r="E5" s="34"/>
      <c r="F5" s="47"/>
      <c r="G5" s="47"/>
      <c r="H5" s="47"/>
      <c r="I5" s="47"/>
      <c r="J5" s="49"/>
      <c r="K5" s="89"/>
      <c r="L5" s="34"/>
      <c r="M5" s="34"/>
      <c r="N5" s="34"/>
      <c r="O5" s="34"/>
      <c r="P5" s="34"/>
      <c r="Q5" s="34"/>
      <c r="R5" s="34"/>
      <c r="S5" s="83"/>
      <c r="U5" s="111" t="s">
        <v>15</v>
      </c>
      <c r="V5" s="109">
        <v>130</v>
      </c>
      <c r="W5" s="109">
        <v>150</v>
      </c>
      <c r="X5" s="109">
        <v>100</v>
      </c>
      <c r="Y5" s="27"/>
      <c r="Z5" s="30"/>
    </row>
    <row r="6" spans="1:26" ht="13.5" customHeight="1" thickBot="1">
      <c r="A6" s="42" t="s">
        <v>11</v>
      </c>
      <c r="B6" s="43"/>
      <c r="C6" s="43"/>
      <c r="D6" s="44"/>
      <c r="E6" s="34"/>
      <c r="F6" s="47"/>
      <c r="G6" s="47"/>
      <c r="H6" s="47"/>
      <c r="I6" s="47"/>
      <c r="J6" s="25"/>
      <c r="K6" s="25"/>
      <c r="L6" s="59"/>
      <c r="M6" s="62"/>
      <c r="N6" s="59"/>
      <c r="O6" s="62"/>
      <c r="P6" s="59"/>
      <c r="Q6" s="59"/>
      <c r="R6" s="59"/>
      <c r="S6" s="90"/>
      <c r="U6" s="111" t="s">
        <v>16</v>
      </c>
      <c r="V6" s="109">
        <v>130</v>
      </c>
      <c r="W6" s="109">
        <v>150</v>
      </c>
      <c r="X6" s="109">
        <v>100</v>
      </c>
      <c r="Y6" s="28"/>
      <c r="Z6" s="103"/>
    </row>
    <row r="7" spans="1:26" ht="29.25" customHeight="1" thickBot="1">
      <c r="A7" s="9" t="s">
        <v>4</v>
      </c>
      <c r="B7" s="15">
        <f>B4+6</f>
        <v>176</v>
      </c>
      <c r="C7" s="11" t="s">
        <v>5</v>
      </c>
      <c r="D7" s="16">
        <f>D4+6</f>
        <v>96</v>
      </c>
      <c r="E7" s="34"/>
      <c r="F7" s="25"/>
      <c r="G7" s="25"/>
      <c r="H7" s="25"/>
      <c r="I7" s="25"/>
      <c r="J7" s="34"/>
      <c r="K7" s="34"/>
      <c r="L7" s="86" t="s">
        <v>6</v>
      </c>
      <c r="M7" s="18" t="s">
        <v>7</v>
      </c>
      <c r="N7" s="86" t="s">
        <v>8</v>
      </c>
      <c r="O7" s="18" t="s">
        <v>7</v>
      </c>
      <c r="P7" s="86" t="s">
        <v>9</v>
      </c>
      <c r="Q7" s="86"/>
      <c r="R7" s="86" t="s">
        <v>10</v>
      </c>
      <c r="S7" s="21" t="s">
        <v>32</v>
      </c>
      <c r="U7" s="111" t="s">
        <v>17</v>
      </c>
      <c r="V7" s="109">
        <v>130</v>
      </c>
      <c r="W7" s="109">
        <v>150</v>
      </c>
      <c r="X7" s="109">
        <v>100</v>
      </c>
      <c r="Y7" s="28"/>
      <c r="Z7" s="103"/>
    </row>
    <row r="8" spans="1:26" ht="22.5" customHeight="1" thickBot="1">
      <c r="A8" s="33"/>
      <c r="B8" s="34"/>
      <c r="C8" s="34"/>
      <c r="D8" s="34"/>
      <c r="E8" s="34"/>
      <c r="F8" s="25"/>
      <c r="G8" s="25"/>
      <c r="H8" s="25"/>
      <c r="I8" s="25"/>
      <c r="J8" s="67" t="s">
        <v>29</v>
      </c>
      <c r="K8" s="66"/>
      <c r="L8" s="23">
        <f>L13/$B$7</f>
        <v>8.7784090909090917</v>
      </c>
      <c r="M8" s="14">
        <f>ROUNDDOWN(L8,0)</f>
        <v>8</v>
      </c>
      <c r="N8" s="91">
        <f>L11/$D$7</f>
        <v>15.625</v>
      </c>
      <c r="O8" s="14">
        <f>ROUNDDOWN(N8,0)</f>
        <v>15</v>
      </c>
      <c r="P8" s="23">
        <f>O8*M8</f>
        <v>120</v>
      </c>
      <c r="Q8" s="23"/>
      <c r="R8" s="92">
        <f>(1600*(105+(O8*$D$7)+105))/1000000</f>
        <v>2.64</v>
      </c>
      <c r="S8" s="65">
        <f>R8*$J$4</f>
        <v>14.505480000000002</v>
      </c>
      <c r="U8" s="111" t="s">
        <v>18</v>
      </c>
      <c r="V8" s="109">
        <v>130</v>
      </c>
      <c r="W8" s="109">
        <v>150</v>
      </c>
      <c r="X8" s="109">
        <v>100</v>
      </c>
      <c r="Y8" s="28"/>
      <c r="Z8" s="103"/>
    </row>
    <row r="9" spans="1:26" ht="13.5" customHeight="1">
      <c r="A9" s="33"/>
      <c r="B9" s="34"/>
      <c r="C9" s="34"/>
      <c r="D9" s="34"/>
      <c r="E9" s="34"/>
      <c r="F9" s="25"/>
      <c r="G9" s="25"/>
      <c r="H9" s="25"/>
      <c r="I9" s="25"/>
      <c r="J9" s="34"/>
      <c r="K9" s="34"/>
      <c r="L9" s="25"/>
      <c r="M9" s="25"/>
      <c r="N9" s="25"/>
      <c r="O9" s="25"/>
      <c r="P9" s="25"/>
      <c r="Q9" s="25"/>
      <c r="R9" s="22"/>
      <c r="S9" s="50"/>
      <c r="U9" s="111" t="s">
        <v>19</v>
      </c>
      <c r="V9" s="109">
        <v>130</v>
      </c>
      <c r="W9" s="109">
        <v>150</v>
      </c>
      <c r="X9" s="109">
        <v>50</v>
      </c>
      <c r="Y9" s="28"/>
      <c r="Z9" s="103"/>
    </row>
    <row r="10" spans="1:26" ht="13.5" customHeight="1">
      <c r="A10" s="33"/>
      <c r="B10" s="34"/>
      <c r="C10" s="34"/>
      <c r="D10" s="34"/>
      <c r="E10" s="34"/>
      <c r="F10" s="25"/>
      <c r="G10" s="25"/>
      <c r="H10" s="25"/>
      <c r="I10" s="25"/>
      <c r="J10" s="34"/>
      <c r="K10" s="34"/>
      <c r="L10" s="25"/>
      <c r="M10" s="25"/>
      <c r="N10" s="25"/>
      <c r="O10" s="25"/>
      <c r="P10" s="25"/>
      <c r="Q10" s="34"/>
      <c r="R10" s="19"/>
      <c r="S10" s="88"/>
      <c r="U10" s="111" t="s">
        <v>20</v>
      </c>
      <c r="V10" s="109">
        <v>130</v>
      </c>
      <c r="W10" s="109">
        <v>150</v>
      </c>
      <c r="X10" s="109">
        <v>50</v>
      </c>
      <c r="Y10" s="28"/>
      <c r="Z10" s="103"/>
    </row>
    <row r="11" spans="1:26" ht="13.5" customHeight="1">
      <c r="A11" s="33"/>
      <c r="B11" s="34"/>
      <c r="C11" s="34"/>
      <c r="D11" s="34"/>
      <c r="E11" s="34"/>
      <c r="F11" s="25"/>
      <c r="G11" s="25"/>
      <c r="H11" s="25"/>
      <c r="I11" s="25"/>
      <c r="J11" s="93" t="s">
        <v>33</v>
      </c>
      <c r="K11" s="94"/>
      <c r="L11" s="54">
        <v>1500</v>
      </c>
      <c r="M11" s="55">
        <v>1500</v>
      </c>
      <c r="N11" s="54"/>
      <c r="O11" s="25"/>
      <c r="P11" s="25"/>
      <c r="Q11" s="34"/>
      <c r="R11" s="95" t="s">
        <v>13</v>
      </c>
      <c r="S11" s="96">
        <f>S8/P8</f>
        <v>0.12087900000000001</v>
      </c>
      <c r="U11" s="111" t="s">
        <v>21</v>
      </c>
      <c r="V11" s="109">
        <v>170</v>
      </c>
      <c r="W11" s="109">
        <v>90</v>
      </c>
      <c r="X11" s="109">
        <v>50</v>
      </c>
      <c r="Y11" s="28"/>
      <c r="Z11" s="103"/>
    </row>
    <row r="12" spans="1:26" ht="13.5" customHeight="1">
      <c r="A12" s="33"/>
      <c r="B12" s="34"/>
      <c r="C12" s="34"/>
      <c r="D12" s="34"/>
      <c r="E12" s="34"/>
      <c r="F12" s="25"/>
      <c r="G12" s="25"/>
      <c r="H12" s="25"/>
      <c r="I12" s="25"/>
      <c r="J12" s="34"/>
      <c r="K12" s="34"/>
      <c r="L12" s="25"/>
      <c r="M12" s="57"/>
      <c r="N12" s="25"/>
      <c r="O12" s="25"/>
      <c r="P12" s="25"/>
      <c r="Q12" s="34"/>
      <c r="R12" s="25"/>
      <c r="S12" s="56"/>
      <c r="U12" s="111" t="s">
        <v>22</v>
      </c>
      <c r="V12" s="109">
        <v>170</v>
      </c>
      <c r="W12" s="109">
        <v>90</v>
      </c>
      <c r="X12" s="109">
        <v>50</v>
      </c>
      <c r="Y12" s="28"/>
      <c r="Z12" s="103"/>
    </row>
    <row r="13" spans="1:26" ht="13.5" customHeight="1">
      <c r="A13" s="33"/>
      <c r="B13" s="34"/>
      <c r="C13" s="34"/>
      <c r="D13" s="34"/>
      <c r="E13" s="34"/>
      <c r="F13" s="25"/>
      <c r="G13" s="25"/>
      <c r="H13" s="25"/>
      <c r="I13" s="25"/>
      <c r="J13" s="93" t="s">
        <v>31</v>
      </c>
      <c r="K13" s="94"/>
      <c r="L13" s="54">
        <v>1545</v>
      </c>
      <c r="M13" s="55">
        <v>1545</v>
      </c>
      <c r="N13" s="54"/>
      <c r="O13" s="25"/>
      <c r="P13" s="25"/>
      <c r="Q13" s="34"/>
      <c r="R13" s="97" t="s">
        <v>12</v>
      </c>
      <c r="S13" s="98">
        <f>$J$3*S11</f>
        <v>6.0439500000000006</v>
      </c>
      <c r="U13" s="111" t="s">
        <v>23</v>
      </c>
      <c r="V13" s="109">
        <v>170</v>
      </c>
      <c r="W13" s="109">
        <v>90</v>
      </c>
      <c r="X13" s="109">
        <v>50</v>
      </c>
      <c r="Y13" s="28"/>
      <c r="Z13" s="103"/>
    </row>
    <row r="14" spans="1:26" ht="13.5" customHeight="1">
      <c r="A14" s="33"/>
      <c r="B14" s="34"/>
      <c r="C14" s="34"/>
      <c r="D14" s="34"/>
      <c r="E14" s="34"/>
      <c r="F14" s="25"/>
      <c r="G14" s="25"/>
      <c r="H14" s="25"/>
      <c r="I14" s="25"/>
      <c r="J14" s="59"/>
      <c r="K14" s="59"/>
      <c r="L14" s="51"/>
      <c r="M14" s="51"/>
      <c r="N14" s="51"/>
      <c r="O14" s="51"/>
      <c r="P14" s="51"/>
      <c r="Q14" s="51"/>
      <c r="R14" s="53"/>
      <c r="S14" s="50"/>
      <c r="U14" s="111" t="s">
        <v>24</v>
      </c>
      <c r="V14" s="109">
        <v>170</v>
      </c>
      <c r="W14" s="109">
        <v>90</v>
      </c>
      <c r="X14" s="109">
        <v>50</v>
      </c>
      <c r="Y14" s="28"/>
      <c r="Z14" s="103"/>
    </row>
    <row r="15" spans="1:26" ht="13.5" customHeight="1">
      <c r="A15" s="33"/>
      <c r="B15" s="34"/>
      <c r="C15" s="34"/>
      <c r="D15" s="34"/>
      <c r="E15" s="34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2"/>
      <c r="S15" s="50"/>
      <c r="U15" s="111" t="s">
        <v>25</v>
      </c>
      <c r="V15" s="109">
        <v>170</v>
      </c>
      <c r="W15" s="109">
        <v>90</v>
      </c>
      <c r="X15" s="109">
        <v>50</v>
      </c>
      <c r="Y15" s="28"/>
      <c r="Z15" s="103"/>
    </row>
    <row r="16" spans="1:26" ht="13.5" customHeight="1">
      <c r="A16" s="33"/>
      <c r="B16" s="34"/>
      <c r="C16" s="34"/>
      <c r="D16" s="34"/>
      <c r="E16" s="34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60"/>
      <c r="U16" s="111" t="s">
        <v>26</v>
      </c>
      <c r="V16" s="109">
        <v>138</v>
      </c>
      <c r="W16" s="109">
        <v>126</v>
      </c>
      <c r="X16" s="109">
        <v>100</v>
      </c>
      <c r="Y16" s="28"/>
      <c r="Z16" s="103"/>
    </row>
    <row r="17" spans="1:26" ht="13.5" customHeight="1">
      <c r="A17" s="33"/>
      <c r="B17" s="34"/>
      <c r="C17" s="34"/>
      <c r="D17" s="34"/>
      <c r="E17" s="34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56"/>
      <c r="U17" s="29"/>
      <c r="V17" s="30"/>
      <c r="W17" s="30"/>
      <c r="X17" s="30"/>
      <c r="Y17" s="31"/>
      <c r="Z17" s="103"/>
    </row>
    <row r="18" spans="1:26" ht="13.5" customHeight="1">
      <c r="A18" s="33"/>
      <c r="B18" s="34"/>
      <c r="C18" s="34"/>
      <c r="D18" s="34"/>
      <c r="E18" s="34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56"/>
      <c r="U18" s="29"/>
      <c r="V18" s="30"/>
      <c r="W18" s="30"/>
      <c r="X18" s="30"/>
      <c r="Y18" s="31"/>
      <c r="Z18" s="30"/>
    </row>
    <row r="19" spans="1:26" ht="13.5" customHeight="1">
      <c r="A19" s="33"/>
      <c r="B19" s="34"/>
      <c r="C19" s="34"/>
      <c r="D19" s="34"/>
      <c r="E19" s="34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5"/>
      <c r="Q19" s="25"/>
      <c r="R19" s="57"/>
      <c r="S19" s="58"/>
      <c r="U19" s="29"/>
      <c r="V19" s="30"/>
      <c r="W19" s="30"/>
      <c r="X19" s="30"/>
      <c r="Y19" s="31"/>
    </row>
    <row r="20" spans="1:26" ht="13.5" customHeight="1">
      <c r="A20" s="33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83"/>
      <c r="U20" s="29"/>
      <c r="V20" s="30"/>
      <c r="W20" s="30"/>
      <c r="X20" s="30"/>
      <c r="Y20" s="31"/>
    </row>
    <row r="21" spans="1:26" ht="37.5" customHeight="1">
      <c r="A21" s="33"/>
      <c r="B21" s="34"/>
      <c r="C21" s="34"/>
      <c r="D21" s="34"/>
      <c r="E21" s="34"/>
      <c r="F21" s="34"/>
      <c r="G21" s="34"/>
      <c r="H21" s="34"/>
      <c r="I21" s="34"/>
      <c r="J21" s="86"/>
      <c r="K21" s="86"/>
      <c r="L21" s="25"/>
      <c r="M21" s="25"/>
      <c r="N21" s="25"/>
      <c r="O21" s="25"/>
      <c r="P21" s="25"/>
      <c r="Q21" s="34"/>
      <c r="R21" s="34"/>
      <c r="S21" s="88"/>
      <c r="U21" s="29"/>
      <c r="V21" s="30"/>
      <c r="W21" s="30"/>
      <c r="X21" s="30"/>
      <c r="Y21" s="31"/>
    </row>
    <row r="22" spans="1:26" ht="29.25" customHeight="1">
      <c r="A22" s="33"/>
      <c r="B22" s="34"/>
      <c r="C22" s="34"/>
      <c r="D22" s="34"/>
      <c r="E22" s="25"/>
      <c r="F22" s="25"/>
      <c r="G22" s="25"/>
      <c r="H22" s="25"/>
      <c r="I22" s="25"/>
      <c r="J22" s="59"/>
      <c r="K22" s="59"/>
      <c r="L22" s="51"/>
      <c r="M22" s="51"/>
      <c r="N22" s="51"/>
      <c r="O22" s="51"/>
      <c r="P22" s="51"/>
      <c r="Q22" s="51"/>
      <c r="R22" s="53"/>
      <c r="S22" s="50"/>
      <c r="U22" s="29"/>
      <c r="V22" s="30"/>
      <c r="W22" s="30"/>
      <c r="X22" s="30"/>
      <c r="Y22" s="31"/>
    </row>
    <row r="23" spans="1:26" ht="13.5" customHeight="1">
      <c r="A23" s="34"/>
      <c r="B23" s="34"/>
      <c r="C23" s="34"/>
      <c r="D23" s="34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2"/>
      <c r="S23" s="50"/>
      <c r="U23" s="29"/>
      <c r="V23" s="30"/>
      <c r="W23" s="30"/>
      <c r="X23" s="30"/>
      <c r="Y23" s="31"/>
    </row>
    <row r="24" spans="1:26" ht="13.5" customHeight="1" thickBot="1">
      <c r="A24" s="35"/>
      <c r="B24" s="36"/>
      <c r="C24" s="36"/>
      <c r="D24" s="36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48"/>
      <c r="U24" s="39" t="s">
        <v>0</v>
      </c>
      <c r="V24" s="40"/>
      <c r="W24" s="40"/>
      <c r="X24" s="41"/>
      <c r="Y24" s="6">
        <f>SUM(Y4:Y23)</f>
        <v>0</v>
      </c>
    </row>
    <row r="25" spans="1:26" ht="51" customHeight="1">
      <c r="A25" s="17"/>
      <c r="B25" s="17"/>
      <c r="C25" s="17"/>
      <c r="D25" s="17"/>
      <c r="E25" s="13"/>
      <c r="F25" s="13"/>
      <c r="G25" s="13"/>
      <c r="H25" s="13"/>
      <c r="I25" s="13"/>
      <c r="J25" s="25"/>
      <c r="K25" s="25"/>
      <c r="L25" s="25"/>
      <c r="M25" s="25"/>
      <c r="N25" s="25"/>
      <c r="O25" s="25"/>
      <c r="P25" s="25"/>
      <c r="Q25" s="25"/>
      <c r="R25" s="25"/>
      <c r="S25" s="24"/>
    </row>
    <row r="26" spans="1:26" ht="13.5" customHeight="1">
      <c r="A26" s="7"/>
      <c r="B26" s="7"/>
      <c r="C26" s="7"/>
      <c r="D26" s="7"/>
      <c r="E26" s="13"/>
      <c r="F26" s="13"/>
      <c r="G26" s="13"/>
      <c r="H26" s="13"/>
      <c r="I26" s="13"/>
      <c r="J26" s="25"/>
      <c r="K26" s="25"/>
      <c r="L26" s="25"/>
      <c r="M26" s="25"/>
      <c r="N26" s="25"/>
      <c r="O26" s="25"/>
      <c r="P26" s="25"/>
      <c r="Q26" s="25"/>
      <c r="R26" s="25"/>
      <c r="S26" s="25"/>
    </row>
    <row r="27" spans="1:26" ht="51" customHeight="1">
      <c r="A27" s="7"/>
      <c r="B27" s="7"/>
      <c r="C27" s="7"/>
      <c r="D27" s="7"/>
      <c r="E27" s="13"/>
      <c r="F27" s="13"/>
      <c r="G27" s="13"/>
      <c r="H27" s="13"/>
      <c r="I27" s="13"/>
      <c r="J27" s="25"/>
      <c r="K27" s="25"/>
      <c r="L27" s="25"/>
      <c r="M27" s="25"/>
      <c r="N27" s="25"/>
      <c r="O27" s="25"/>
      <c r="P27" s="25"/>
      <c r="Q27" s="25"/>
      <c r="R27" s="57"/>
      <c r="S27" s="52"/>
    </row>
    <row r="28" spans="1:26" ht="13.5" customHeight="1">
      <c r="A28" s="7"/>
      <c r="B28" s="7"/>
      <c r="C28" s="7"/>
      <c r="D28" s="7"/>
      <c r="E28" s="13"/>
      <c r="F28" s="13"/>
      <c r="G28" s="13"/>
      <c r="H28" s="13"/>
      <c r="I28" s="13"/>
      <c r="J28" s="7"/>
      <c r="K28" s="7"/>
      <c r="L28" s="13"/>
      <c r="M28" s="13"/>
      <c r="N28" s="13"/>
      <c r="O28" s="13"/>
      <c r="P28" s="13"/>
      <c r="Q28" s="7"/>
      <c r="R28" s="7"/>
      <c r="S28" s="7"/>
    </row>
    <row r="29" spans="1:26" ht="13.5" customHeight="1">
      <c r="A29" s="7"/>
      <c r="B29" s="7"/>
      <c r="C29" s="7"/>
      <c r="D29" s="7"/>
      <c r="E29" s="13"/>
      <c r="F29" s="25"/>
      <c r="G29" s="25"/>
      <c r="H29" s="25"/>
      <c r="I29" s="25"/>
    </row>
    <row r="30" spans="1:26" ht="13.5" customHeight="1">
      <c r="A30" s="7"/>
      <c r="B30" s="7"/>
      <c r="C30" s="7"/>
      <c r="D30" s="7"/>
      <c r="E30" s="13"/>
      <c r="F30" s="25"/>
      <c r="G30" s="25"/>
      <c r="H30" s="25"/>
      <c r="I30" s="25"/>
    </row>
    <row r="31" spans="1:26" ht="13.5" customHeight="1">
      <c r="A31" s="7"/>
      <c r="B31" s="7"/>
      <c r="C31" s="7"/>
      <c r="D31" s="7"/>
      <c r="E31" s="13"/>
      <c r="F31" s="25"/>
      <c r="G31" s="25"/>
      <c r="H31" s="25"/>
      <c r="I31" s="25"/>
    </row>
    <row r="32" spans="1:26">
      <c r="A32" s="7"/>
      <c r="B32" s="7"/>
      <c r="C32" s="7"/>
      <c r="D32" s="7"/>
      <c r="E32" s="13"/>
      <c r="F32" s="25"/>
      <c r="G32" s="25"/>
      <c r="H32" s="25"/>
      <c r="I32" s="25"/>
      <c r="J32" s="68"/>
    </row>
    <row r="33" spans="1:10">
      <c r="A33" s="7"/>
      <c r="B33" s="7"/>
      <c r="C33" s="7"/>
      <c r="D33" s="7"/>
      <c r="E33" s="13"/>
      <c r="F33" s="25"/>
      <c r="G33" s="25"/>
      <c r="H33" s="25"/>
      <c r="I33" s="25"/>
      <c r="J33" s="68"/>
    </row>
    <row r="34" spans="1:10">
      <c r="A34" s="7"/>
      <c r="B34" s="7"/>
      <c r="C34" s="7"/>
      <c r="D34" s="7"/>
      <c r="E34" s="13"/>
      <c r="F34" s="25"/>
      <c r="G34" s="25"/>
      <c r="H34" s="25"/>
      <c r="I34" s="25"/>
      <c r="J34" s="68"/>
    </row>
    <row r="35" spans="1:10">
      <c r="E35" s="7"/>
      <c r="F35" s="7"/>
      <c r="G35" s="7"/>
      <c r="H35" s="7"/>
      <c r="I35" s="7"/>
    </row>
    <row r="39" spans="1:10" ht="45.75" customHeight="1">
      <c r="H39" s="3"/>
      <c r="I39" s="4"/>
    </row>
    <row r="40" spans="1:10" ht="54.75" customHeight="1">
      <c r="H40" s="3"/>
      <c r="I40" s="4"/>
    </row>
    <row r="41" spans="1:10">
      <c r="H41" s="3"/>
      <c r="I41" s="4"/>
    </row>
  </sheetData>
  <mergeCells count="16">
    <mergeCell ref="A1:S1"/>
    <mergeCell ref="U1:Y1"/>
    <mergeCell ref="J8:K8"/>
    <mergeCell ref="J11:K11"/>
    <mergeCell ref="J13:K13"/>
    <mergeCell ref="V2:W2"/>
    <mergeCell ref="U2:U3"/>
    <mergeCell ref="F5:I5"/>
    <mergeCell ref="F6:I6"/>
    <mergeCell ref="A6:D6"/>
    <mergeCell ref="F3:I3"/>
    <mergeCell ref="A3:D3"/>
    <mergeCell ref="F4:I4"/>
    <mergeCell ref="U24:X24"/>
    <mergeCell ref="X2:X3"/>
    <mergeCell ref="Y2:Y3"/>
  </mergeCells>
  <pageMargins left="0.70866141732283472" right="0.70866141732283472" top="0.74803149606299213" bottom="0.74803149606299213" header="0.31496062992125984" footer="0.31496062992125984"/>
  <pageSetup paperSize="9"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Solene</cp:lastModifiedBy>
  <cp:lastPrinted>2015-08-12T10:35:16Z</cp:lastPrinted>
  <dcterms:created xsi:type="dcterms:W3CDTF">2015-07-29T13:45:53Z</dcterms:created>
  <dcterms:modified xsi:type="dcterms:W3CDTF">2015-09-23T10:03:38Z</dcterms:modified>
</cp:coreProperties>
</file>