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210" windowWidth="14115" windowHeight="7620" activeTab="2"/>
  </bookViews>
  <sheets>
    <sheet name="Recherche" sheetId="4" r:id="rId1"/>
    <sheet name="Traitement" sheetId="5" r:id="rId2"/>
    <sheet name="Loco" sheetId="1" r:id="rId3"/>
    <sheet name="Correspondance" sheetId="7" r:id="rId4"/>
  </sheets>
  <definedNames>
    <definedName name="Loco">Traitement!$A$2:$A$3</definedName>
    <definedName name="Wagon_Fin">Traitement!$A$7:$A$8</definedName>
  </definedNames>
  <calcPr calcId="145621"/>
  <fileRecoveryPr repairLoad="1"/>
</workbook>
</file>

<file path=xl/calcChain.xml><?xml version="1.0" encoding="utf-8"?>
<calcChain xmlns="http://schemas.openxmlformats.org/spreadsheetml/2006/main">
  <c r="A40" i="1" l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A2" i="1"/>
  <c r="J42" i="5"/>
  <c r="J41" i="5"/>
  <c r="H40" i="5"/>
  <c r="G40" i="5"/>
  <c r="I40" i="5" s="1"/>
  <c r="I39" i="5"/>
  <c r="J39" i="5" s="1"/>
  <c r="D39" i="7" s="1"/>
  <c r="H39" i="7" s="1"/>
  <c r="H39" i="5"/>
  <c r="G39" i="5"/>
  <c r="B39" i="7" s="1"/>
  <c r="D39" i="5"/>
  <c r="H38" i="5"/>
  <c r="G38" i="5"/>
  <c r="I38" i="5" s="1"/>
  <c r="H37" i="5"/>
  <c r="G37" i="5"/>
  <c r="B37" i="7" s="1"/>
  <c r="H36" i="5"/>
  <c r="G36" i="5"/>
  <c r="I36" i="5" s="1"/>
  <c r="I35" i="5"/>
  <c r="J35" i="5" s="1"/>
  <c r="D35" i="7" s="1"/>
  <c r="H35" i="7" s="1"/>
  <c r="H35" i="5"/>
  <c r="G35" i="5"/>
  <c r="B35" i="7" s="1"/>
  <c r="D35" i="5"/>
  <c r="H34" i="5"/>
  <c r="G34" i="5"/>
  <c r="I34" i="5" s="1"/>
  <c r="H33" i="5"/>
  <c r="G33" i="5"/>
  <c r="B33" i="7" s="1"/>
  <c r="H32" i="5"/>
  <c r="G32" i="5"/>
  <c r="I32" i="5" s="1"/>
  <c r="I31" i="5"/>
  <c r="J31" i="5" s="1"/>
  <c r="D31" i="7" s="1"/>
  <c r="H31" i="7" s="1"/>
  <c r="H31" i="5"/>
  <c r="G31" i="5"/>
  <c r="B31" i="7" s="1"/>
  <c r="D31" i="5"/>
  <c r="H30" i="5"/>
  <c r="G30" i="5"/>
  <c r="I30" i="5" s="1"/>
  <c r="H29" i="5"/>
  <c r="G29" i="5"/>
  <c r="B29" i="7" s="1"/>
  <c r="H28" i="5"/>
  <c r="G28" i="5"/>
  <c r="I28" i="5" s="1"/>
  <c r="I27" i="5"/>
  <c r="J27" i="5" s="1"/>
  <c r="D27" i="7" s="1"/>
  <c r="H27" i="7" s="1"/>
  <c r="H27" i="5"/>
  <c r="G27" i="5"/>
  <c r="B27" i="7" s="1"/>
  <c r="D27" i="5"/>
  <c r="H26" i="5"/>
  <c r="G26" i="5"/>
  <c r="I26" i="5" s="1"/>
  <c r="H25" i="5"/>
  <c r="G25" i="5"/>
  <c r="B25" i="7" s="1"/>
  <c r="H24" i="5"/>
  <c r="G24" i="5"/>
  <c r="I24" i="5" s="1"/>
  <c r="I23" i="5"/>
  <c r="J23" i="5" s="1"/>
  <c r="D23" i="7" s="1"/>
  <c r="H23" i="7" s="1"/>
  <c r="H23" i="5"/>
  <c r="G23" i="5"/>
  <c r="B23" i="7" s="1"/>
  <c r="D23" i="5"/>
  <c r="H22" i="5"/>
  <c r="G22" i="5"/>
  <c r="I22" i="5" s="1"/>
  <c r="H21" i="5"/>
  <c r="G21" i="5"/>
  <c r="B21" i="7" s="1"/>
  <c r="H20" i="5"/>
  <c r="G20" i="5"/>
  <c r="I20" i="5" s="1"/>
  <c r="I19" i="5"/>
  <c r="J19" i="5" s="1"/>
  <c r="D19" i="7" s="1"/>
  <c r="H19" i="7" s="1"/>
  <c r="H19" i="5"/>
  <c r="G19" i="5"/>
  <c r="B19" i="7" s="1"/>
  <c r="H18" i="5"/>
  <c r="G18" i="5"/>
  <c r="B18" i="7" s="1"/>
  <c r="H17" i="5"/>
  <c r="G17" i="5"/>
  <c r="B17" i="7" s="1"/>
  <c r="H16" i="5"/>
  <c r="G16" i="5"/>
  <c r="I16" i="5" s="1"/>
  <c r="H15" i="5"/>
  <c r="G15" i="5"/>
  <c r="B15" i="7" s="1"/>
  <c r="H14" i="5"/>
  <c r="G14" i="5"/>
  <c r="B14" i="7" s="1"/>
  <c r="H13" i="5"/>
  <c r="G13" i="5"/>
  <c r="B13" i="7" s="1"/>
  <c r="H12" i="5"/>
  <c r="G12" i="5"/>
  <c r="B12" i="7" s="1"/>
  <c r="I11" i="5"/>
  <c r="C11" i="7" s="1"/>
  <c r="H11" i="5"/>
  <c r="G11" i="5"/>
  <c r="B11" i="7" s="1"/>
  <c r="I10" i="5"/>
  <c r="J10" i="5" s="1"/>
  <c r="D10" i="7" s="1"/>
  <c r="H10" i="7" s="1"/>
  <c r="H10" i="5"/>
  <c r="G10" i="5"/>
  <c r="B10" i="7" s="1"/>
  <c r="H9" i="5"/>
  <c r="G9" i="5"/>
  <c r="B9" i="7" s="1"/>
  <c r="H8" i="5"/>
  <c r="G8" i="5"/>
  <c r="B8" i="7" s="1"/>
  <c r="H7" i="5"/>
  <c r="G7" i="5"/>
  <c r="B7" i="7" s="1"/>
  <c r="H6" i="5"/>
  <c r="G6" i="5"/>
  <c r="B6" i="7" s="1"/>
  <c r="H5" i="5"/>
  <c r="G5" i="5"/>
  <c r="B5" i="7" s="1"/>
  <c r="H4" i="5"/>
  <c r="G4" i="5"/>
  <c r="B4" i="7" s="1"/>
  <c r="I3" i="5"/>
  <c r="C3" i="7" s="1"/>
  <c r="H3" i="5"/>
  <c r="G3" i="5"/>
  <c r="B3" i="7" s="1"/>
  <c r="H2" i="5"/>
  <c r="G2" i="5"/>
  <c r="I7" i="5" l="1"/>
  <c r="C7" i="7" s="1"/>
  <c r="I21" i="5"/>
  <c r="C21" i="7" s="1"/>
  <c r="I25" i="5"/>
  <c r="I29" i="5"/>
  <c r="I33" i="5"/>
  <c r="I37" i="5"/>
  <c r="B2" i="7"/>
  <c r="I2" i="5"/>
  <c r="C2" i="7" s="1"/>
  <c r="I6" i="5"/>
  <c r="J6" i="5" s="1"/>
  <c r="D24" i="5"/>
  <c r="C24" i="7"/>
  <c r="J24" i="5"/>
  <c r="D24" i="7" s="1"/>
  <c r="H24" i="7" s="1"/>
  <c r="E24" i="5"/>
  <c r="D36" i="5"/>
  <c r="C36" i="7"/>
  <c r="J36" i="5"/>
  <c r="D36" i="7" s="1"/>
  <c r="H36" i="7" s="1"/>
  <c r="E36" i="5"/>
  <c r="C20" i="7"/>
  <c r="J20" i="5"/>
  <c r="D20" i="7" s="1"/>
  <c r="H20" i="7" s="1"/>
  <c r="D32" i="5"/>
  <c r="C32" i="7"/>
  <c r="J32" i="5"/>
  <c r="D32" i="7" s="1"/>
  <c r="H32" i="7" s="1"/>
  <c r="E32" i="5"/>
  <c r="D28" i="5"/>
  <c r="C28" i="7"/>
  <c r="J28" i="5"/>
  <c r="D28" i="7" s="1"/>
  <c r="H28" i="7" s="1"/>
  <c r="E28" i="5"/>
  <c r="D40" i="5"/>
  <c r="C40" i="7"/>
  <c r="J40" i="5"/>
  <c r="D40" i="7" s="1"/>
  <c r="H40" i="7" s="1"/>
  <c r="E40" i="5"/>
  <c r="C22" i="7"/>
  <c r="J22" i="5"/>
  <c r="D22" i="7" s="1"/>
  <c r="H22" i="7" s="1"/>
  <c r="D26" i="5"/>
  <c r="C26" i="7"/>
  <c r="J26" i="5"/>
  <c r="D26" i="7" s="1"/>
  <c r="H26" i="7" s="1"/>
  <c r="E26" i="5"/>
  <c r="D30" i="5"/>
  <c r="C30" i="7"/>
  <c r="J30" i="5"/>
  <c r="D30" i="7" s="1"/>
  <c r="H30" i="7" s="1"/>
  <c r="E30" i="5"/>
  <c r="D34" i="5"/>
  <c r="C34" i="7"/>
  <c r="J34" i="5"/>
  <c r="D34" i="7" s="1"/>
  <c r="H34" i="7" s="1"/>
  <c r="E34" i="5"/>
  <c r="D38" i="5"/>
  <c r="C38" i="7"/>
  <c r="J38" i="5"/>
  <c r="D38" i="7" s="1"/>
  <c r="H38" i="7" s="1"/>
  <c r="E38" i="5"/>
  <c r="J2" i="5"/>
  <c r="D2" i="7" s="1"/>
  <c r="H2" i="7" s="1"/>
  <c r="I5" i="5"/>
  <c r="C5" i="7" s="1"/>
  <c r="I9" i="5"/>
  <c r="C9" i="7" s="1"/>
  <c r="I4" i="5"/>
  <c r="C4" i="7" s="1"/>
  <c r="I8" i="5"/>
  <c r="J8" i="5" s="1"/>
  <c r="D8" i="7" s="1"/>
  <c r="H8" i="7" s="1"/>
  <c r="I12" i="5"/>
  <c r="J12" i="5" s="1"/>
  <c r="D12" i="7" s="1"/>
  <c r="H12" i="7" s="1"/>
  <c r="B20" i="7"/>
  <c r="B22" i="7"/>
  <c r="B24" i="7"/>
  <c r="B26" i="7"/>
  <c r="B28" i="7"/>
  <c r="B30" i="7"/>
  <c r="B32" i="7"/>
  <c r="B34" i="7"/>
  <c r="B36" i="7"/>
  <c r="B38" i="7"/>
  <c r="B40" i="7"/>
  <c r="D2" i="5"/>
  <c r="C19" i="7"/>
  <c r="C23" i="7"/>
  <c r="C25" i="7"/>
  <c r="C27" i="7"/>
  <c r="C29" i="7"/>
  <c r="C31" i="7"/>
  <c r="C33" i="7"/>
  <c r="C35" i="7"/>
  <c r="C37" i="7"/>
  <c r="C39" i="7"/>
  <c r="E23" i="5"/>
  <c r="E25" i="5"/>
  <c r="E27" i="5"/>
  <c r="E29" i="5"/>
  <c r="E31" i="5"/>
  <c r="E33" i="5"/>
  <c r="E35" i="5"/>
  <c r="E37" i="5"/>
  <c r="E39" i="5"/>
  <c r="I18" i="5"/>
  <c r="C18" i="7" s="1"/>
  <c r="I14" i="5"/>
  <c r="J14" i="5" s="1"/>
  <c r="D14" i="7" s="1"/>
  <c r="H14" i="7" s="1"/>
  <c r="I13" i="5"/>
  <c r="C13" i="7" s="1"/>
  <c r="I17" i="5"/>
  <c r="J3" i="5"/>
  <c r="D3" i="7" s="1"/>
  <c r="H3" i="7" s="1"/>
  <c r="A3" i="5"/>
  <c r="J11" i="5"/>
  <c r="D11" i="7" s="1"/>
  <c r="H11" i="7" s="1"/>
  <c r="J9" i="5"/>
  <c r="D9" i="7" s="1"/>
  <c r="H9" i="7" s="1"/>
  <c r="C16" i="7"/>
  <c r="J16" i="5"/>
  <c r="D16" i="7" s="1"/>
  <c r="H16" i="7" s="1"/>
  <c r="A2" i="5"/>
  <c r="A39" i="5"/>
  <c r="B16" i="7"/>
  <c r="A6" i="5"/>
  <c r="A10" i="5"/>
  <c r="A12" i="5"/>
  <c r="A4" i="5"/>
  <c r="A8" i="5"/>
  <c r="D6" i="7"/>
  <c r="H6" i="7" s="1"/>
  <c r="I15" i="5"/>
  <c r="A14" i="5"/>
  <c r="A16" i="5"/>
  <c r="A18" i="5"/>
  <c r="A20" i="5"/>
  <c r="A22" i="5"/>
  <c r="A24" i="5"/>
  <c r="A26" i="5"/>
  <c r="A28" i="5"/>
  <c r="A30" i="5"/>
  <c r="A32" i="5"/>
  <c r="A34" i="5"/>
  <c r="A36" i="5"/>
  <c r="A38" i="5"/>
  <c r="A40" i="5"/>
  <c r="C6" i="7"/>
  <c r="C8" i="7"/>
  <c r="C10" i="7"/>
  <c r="A5" i="5"/>
  <c r="A7" i="5"/>
  <c r="A9" i="5"/>
  <c r="A11" i="5"/>
  <c r="A13" i="5"/>
  <c r="A15" i="5"/>
  <c r="A17" i="5"/>
  <c r="A19" i="5"/>
  <c r="A21" i="5"/>
  <c r="A23" i="5"/>
  <c r="A25" i="5"/>
  <c r="A27" i="5"/>
  <c r="A29" i="5"/>
  <c r="A31" i="5"/>
  <c r="A33" i="5"/>
  <c r="A35" i="5"/>
  <c r="A37" i="5"/>
  <c r="D10" i="5" l="1"/>
  <c r="D6" i="5"/>
  <c r="C12" i="7"/>
  <c r="J7" i="5"/>
  <c r="D7" i="7" s="1"/>
  <c r="H7" i="7" s="1"/>
  <c r="J21" i="5"/>
  <c r="D21" i="7" s="1"/>
  <c r="H21" i="7" s="1"/>
  <c r="D22" i="5"/>
  <c r="D21" i="5"/>
  <c r="D20" i="5"/>
  <c r="D19" i="5"/>
  <c r="D11" i="5"/>
  <c r="D12" i="5"/>
  <c r="E12" i="5"/>
  <c r="D9" i="5"/>
  <c r="D7" i="5"/>
  <c r="J29" i="5"/>
  <c r="D29" i="7" s="1"/>
  <c r="H29" i="7" s="1"/>
  <c r="D29" i="5"/>
  <c r="J25" i="5"/>
  <c r="D25" i="7" s="1"/>
  <c r="H25" i="7" s="1"/>
  <c r="D25" i="5"/>
  <c r="J37" i="5"/>
  <c r="D37" i="7" s="1"/>
  <c r="H37" i="7" s="1"/>
  <c r="D37" i="5"/>
  <c r="J33" i="5"/>
  <c r="D33" i="7" s="1"/>
  <c r="H33" i="7" s="1"/>
  <c r="D33" i="5"/>
  <c r="J5" i="5"/>
  <c r="D5" i="7" s="1"/>
  <c r="H5" i="7" s="1"/>
  <c r="D3" i="5"/>
  <c r="D4" i="5"/>
  <c r="J4" i="5"/>
  <c r="D4" i="7" s="1"/>
  <c r="H4" i="7" s="1"/>
  <c r="D5" i="5"/>
  <c r="E2" i="5"/>
  <c r="E3" i="5" s="1"/>
  <c r="E4" i="5" s="1"/>
  <c r="J18" i="5"/>
  <c r="D18" i="7" s="1"/>
  <c r="H18" i="7" s="1"/>
  <c r="C14" i="7"/>
  <c r="E6" i="5"/>
  <c r="J13" i="5"/>
  <c r="D13" i="7" s="1"/>
  <c r="H13" i="7" s="1"/>
  <c r="C17" i="7"/>
  <c r="J17" i="5"/>
  <c r="D17" i="7" s="1"/>
  <c r="H17" i="7" s="1"/>
  <c r="E11" i="5"/>
  <c r="C15" i="7"/>
  <c r="J15" i="5"/>
  <c r="D15" i="7" s="1"/>
  <c r="H15" i="7" s="1"/>
  <c r="D8" i="5" l="1"/>
  <c r="D13" i="5" s="1"/>
  <c r="E22" i="5"/>
  <c r="E21" i="5"/>
  <c r="E20" i="5"/>
  <c r="E19" i="5"/>
  <c r="E10" i="5"/>
  <c r="E5" i="5"/>
  <c r="E7" i="5" s="1"/>
  <c r="E8" i="5" s="1"/>
  <c r="E9" i="5" s="1"/>
  <c r="E13" i="5" l="1"/>
  <c r="E14" i="5" s="1"/>
  <c r="D14" i="5"/>
  <c r="D15" i="5" s="1"/>
  <c r="D16" i="5" l="1"/>
  <c r="E15" i="5"/>
  <c r="D17" i="5" l="1"/>
  <c r="E16" i="5"/>
  <c r="D18" i="5" l="1"/>
  <c r="E17" i="5"/>
  <c r="L11" i="5" l="1"/>
  <c r="L2" i="5"/>
  <c r="L40" i="5"/>
  <c r="L22" i="5"/>
  <c r="L13" i="5"/>
  <c r="L30" i="5"/>
  <c r="L7" i="5"/>
  <c r="L12" i="5"/>
  <c r="L14" i="5"/>
  <c r="L38" i="5"/>
  <c r="L4" i="5"/>
  <c r="L34" i="5"/>
  <c r="L26" i="5"/>
  <c r="L20" i="5"/>
  <c r="L25" i="5"/>
  <c r="L21" i="5"/>
  <c r="L33" i="5"/>
  <c r="L37" i="5"/>
  <c r="L24" i="5"/>
  <c r="L9" i="5"/>
  <c r="L23" i="5"/>
  <c r="L10" i="5"/>
  <c r="L5" i="5"/>
  <c r="L16" i="5"/>
  <c r="L28" i="5"/>
  <c r="L18" i="5"/>
  <c r="L31" i="5"/>
  <c r="L8" i="5"/>
  <c r="L39" i="5"/>
  <c r="L15" i="5"/>
  <c r="L3" i="5"/>
  <c r="L36" i="5"/>
  <c r="L19" i="5"/>
  <c r="L27" i="5"/>
  <c r="L29" i="5"/>
  <c r="L6" i="5"/>
  <c r="L17" i="5"/>
  <c r="L35" i="5"/>
  <c r="L32" i="5"/>
  <c r="E18" i="5"/>
  <c r="Q20" i="5" s="1"/>
  <c r="R20" i="5" s="1"/>
  <c r="P11" i="5" l="1"/>
  <c r="P14" i="5"/>
  <c r="S14" i="5" s="1"/>
  <c r="Q23" i="5"/>
  <c r="R23" i="5" s="1"/>
  <c r="P37" i="5"/>
  <c r="S37" i="5" s="1"/>
  <c r="Q16" i="5"/>
  <c r="R16" i="5" s="1"/>
  <c r="Q9" i="5"/>
  <c r="R9" i="5" s="1"/>
  <c r="P26" i="5"/>
  <c r="S26" i="5" s="1"/>
  <c r="Q24" i="5"/>
  <c r="R24" i="5" s="1"/>
  <c r="P25" i="5"/>
  <c r="Q10" i="5"/>
  <c r="R10" i="5" s="1"/>
  <c r="P30" i="5"/>
  <c r="S30" i="5" s="1"/>
  <c r="Q32" i="5"/>
  <c r="R32" i="5" s="1"/>
  <c r="Q6" i="5"/>
  <c r="R6" i="5" s="1"/>
  <c r="Q22" i="5"/>
  <c r="R22" i="5" s="1"/>
  <c r="P16" i="5"/>
  <c r="S16" i="5" s="1"/>
  <c r="P12" i="5"/>
  <c r="S12" i="5" s="1"/>
  <c r="Q40" i="5"/>
  <c r="R40" i="5" s="1"/>
  <c r="Q13" i="5"/>
  <c r="R13" i="5" s="1"/>
  <c r="P8" i="5"/>
  <c r="S8" i="5" s="1"/>
  <c r="P13" i="5"/>
  <c r="S13" i="5" s="1"/>
  <c r="Q25" i="5"/>
  <c r="R25" i="5" s="1"/>
  <c r="P9" i="5"/>
  <c r="S9" i="5" s="1"/>
  <c r="P19" i="5"/>
  <c r="S19" i="5" s="1"/>
  <c r="Q12" i="5"/>
  <c r="R12" i="5" s="1"/>
  <c r="Q35" i="5"/>
  <c r="R35" i="5" s="1"/>
  <c r="S11" i="5"/>
  <c r="P23" i="5"/>
  <c r="S23" i="5" s="1"/>
  <c r="Q21" i="5"/>
  <c r="R21" i="5" s="1"/>
  <c r="P7" i="5"/>
  <c r="S7" i="5" s="1"/>
  <c r="Q5" i="5"/>
  <c r="R5" i="5" s="1"/>
  <c r="P31" i="5"/>
  <c r="S31" i="5" s="1"/>
  <c r="Q8" i="5"/>
  <c r="R8" i="5" s="1"/>
  <c r="P29" i="5"/>
  <c r="S29" i="5" s="1"/>
  <c r="Q2" i="5"/>
  <c r="R2" i="5" s="1"/>
  <c r="Q27" i="5"/>
  <c r="R27" i="5" s="1"/>
  <c r="P15" i="5"/>
  <c r="S15" i="5" s="1"/>
  <c r="P24" i="5"/>
  <c r="S24" i="5" s="1"/>
  <c r="P3" i="5"/>
  <c r="S3" i="5" s="1"/>
  <c r="P22" i="5"/>
  <c r="S22" i="5" s="1"/>
  <c r="Q37" i="5"/>
  <c r="R37" i="5" s="1"/>
  <c r="P34" i="5"/>
  <c r="S34" i="5" s="1"/>
  <c r="Q7" i="5"/>
  <c r="R7" i="5" s="1"/>
  <c r="Q15" i="5"/>
  <c r="R15" i="5" s="1"/>
  <c r="Q39" i="5"/>
  <c r="R39" i="5" s="1"/>
  <c r="Q14" i="5"/>
  <c r="R14" i="5" s="1"/>
  <c r="P18" i="5"/>
  <c r="S18" i="5" s="1"/>
  <c r="Q3" i="5"/>
  <c r="R3" i="5" s="1"/>
  <c r="P17" i="5"/>
  <c r="S17" i="5" s="1"/>
  <c r="P32" i="5"/>
  <c r="S32" i="5" s="1"/>
  <c r="Q36" i="5"/>
  <c r="R36" i="5" s="1"/>
  <c r="P6" i="5"/>
  <c r="S6" i="5" s="1"/>
  <c r="Q30" i="5"/>
  <c r="R30" i="5" s="1"/>
  <c r="P33" i="5"/>
  <c r="S33" i="5" s="1"/>
  <c r="P5" i="5"/>
  <c r="S5" i="5" s="1"/>
  <c r="Q17" i="5"/>
  <c r="R17" i="5" s="1"/>
  <c r="Q18" i="5"/>
  <c r="R18" i="5" s="1"/>
  <c r="Q38" i="5"/>
  <c r="R38" i="5" s="1"/>
  <c r="S25" i="5"/>
  <c r="P40" i="5"/>
  <c r="S40" i="5" s="1"/>
  <c r="P27" i="5"/>
  <c r="S27" i="5" s="1"/>
  <c r="P10" i="5"/>
  <c r="S10" i="5" s="1"/>
  <c r="Q33" i="5"/>
  <c r="R33" i="5" s="1"/>
  <c r="P2" i="5"/>
  <c r="Q4" i="5"/>
  <c r="R4" i="5" s="1"/>
  <c r="P39" i="5"/>
  <c r="S39" i="5" s="1"/>
  <c r="P28" i="5"/>
  <c r="S28" i="5" s="1"/>
  <c r="Q28" i="5"/>
  <c r="R28" i="5" s="1"/>
  <c r="Q11" i="5"/>
  <c r="R11" i="5" s="1"/>
  <c r="P4" i="5"/>
  <c r="S4" i="5" s="1"/>
  <c r="P36" i="5"/>
  <c r="S36" i="5" s="1"/>
  <c r="P21" i="5"/>
  <c r="S21" i="5" s="1"/>
  <c r="P35" i="5"/>
  <c r="S35" i="5" s="1"/>
  <c r="Q31" i="5"/>
  <c r="R31" i="5" s="1"/>
  <c r="Q19" i="5"/>
  <c r="R19" i="5" s="1"/>
  <c r="P38" i="5"/>
  <c r="S38" i="5" s="1"/>
  <c r="Q34" i="5"/>
  <c r="R34" i="5" s="1"/>
  <c r="P20" i="5"/>
  <c r="S20" i="5" s="1"/>
  <c r="Q26" i="5"/>
  <c r="R26" i="5" s="1"/>
  <c r="Q29" i="5"/>
  <c r="R29" i="5" s="1"/>
  <c r="G3" i="7" l="1"/>
  <c r="G40" i="7"/>
  <c r="G28" i="7"/>
  <c r="G39" i="7"/>
  <c r="G32" i="7"/>
  <c r="G12" i="7"/>
  <c r="G26" i="7"/>
  <c r="G18" i="7"/>
  <c r="G7" i="7"/>
  <c r="G34" i="7"/>
  <c r="G29" i="7"/>
  <c r="G25" i="7"/>
  <c r="S2" i="5"/>
  <c r="G14" i="7" s="1"/>
  <c r="G8" i="7"/>
  <c r="G31" i="7"/>
  <c r="G27" i="7"/>
  <c r="G30" i="7"/>
  <c r="G6" i="7"/>
  <c r="G17" i="7"/>
  <c r="G15" i="7"/>
  <c r="G23" i="7"/>
  <c r="G33" i="7"/>
  <c r="G24" i="7"/>
  <c r="G13" i="7"/>
  <c r="G16" i="7"/>
  <c r="G37" i="7"/>
  <c r="G9" i="7"/>
  <c r="G21" i="7"/>
  <c r="G35" i="7"/>
  <c r="G22" i="7"/>
  <c r="G36" i="7"/>
  <c r="G19" i="7"/>
  <c r="G20" i="7"/>
  <c r="G38" i="7"/>
  <c r="G11" i="7"/>
  <c r="G5" i="7" l="1"/>
  <c r="G10" i="7"/>
  <c r="G2" i="7"/>
  <c r="G4" i="7"/>
</calcChain>
</file>

<file path=xl/sharedStrings.xml><?xml version="1.0" encoding="utf-8"?>
<sst xmlns="http://schemas.openxmlformats.org/spreadsheetml/2006/main" count="89" uniqueCount="38">
  <si>
    <t>Loco A</t>
  </si>
  <si>
    <t>Loco B</t>
  </si>
  <si>
    <t>Wagon 1</t>
  </si>
  <si>
    <t>Wagon 2</t>
  </si>
  <si>
    <t>Wagon 3</t>
  </si>
  <si>
    <t>Wagon fin 1</t>
  </si>
  <si>
    <t>Wagon fin 2</t>
  </si>
  <si>
    <t>Type prise</t>
  </si>
  <si>
    <t>M/F</t>
  </si>
  <si>
    <t>Rond</t>
  </si>
  <si>
    <t>Triangle</t>
  </si>
  <si>
    <t>M</t>
  </si>
  <si>
    <t>F</t>
  </si>
  <si>
    <t>Wagon</t>
  </si>
  <si>
    <t>Loco</t>
  </si>
  <si>
    <t>Liste</t>
  </si>
  <si>
    <t>Type</t>
  </si>
  <si>
    <t>Prise</t>
  </si>
  <si>
    <t>H/F</t>
  </si>
  <si>
    <t>Wagon Fin</t>
  </si>
  <si>
    <t>Type1</t>
  </si>
  <si>
    <t>Type2</t>
  </si>
  <si>
    <t>F1</t>
  </si>
  <si>
    <t>F2</t>
  </si>
  <si>
    <t>F3</t>
  </si>
  <si>
    <t>F4</t>
  </si>
  <si>
    <t>F5</t>
  </si>
  <si>
    <t>F6</t>
  </si>
  <si>
    <t>Ref</t>
  </si>
  <si>
    <t>J1</t>
  </si>
  <si>
    <t>J2</t>
  </si>
  <si>
    <t>P1</t>
  </si>
  <si>
    <t>P2</t>
  </si>
  <si>
    <t>K1</t>
  </si>
  <si>
    <t>Losange</t>
  </si>
  <si>
    <t>Rectangle</t>
  </si>
  <si>
    <t>CIE</t>
  </si>
  <si>
    <t>carre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</si>
</sst>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444444"/>
      <name val="Ubuntu"/>
    </font>
    <font>
      <sz val="11"/>
      <color rgb="FFFF0000"/>
      <name val="Calibri"/>
      <family val="2"/>
      <scheme val="minor"/>
    </font>
    <font>
      <sz val="11"/>
      <color rgb="FF444444"/>
      <name val="Ubuntu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8">
    <xf numFmtId="0" fontId="0" fillId="0" borderId="0" xfId="0"/>
    <xf numFmtId="0" fontId="0" fillId="2" borderId="1" xfId="0" applyFill="1" applyBorder="1"/>
    <xf numFmtId="0" fontId="0" fillId="3" borderId="0" xfId="0" applyFill="1"/>
    <xf numFmtId="0" fontId="0" fillId="2" borderId="2" xfId="0" applyFill="1" applyBorder="1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0" xfId="0" applyFill="1"/>
    <xf numFmtId="22" fontId="0" fillId="0" borderId="0" xfId="0" applyNumberFormat="1"/>
    <xf numFmtId="0" fontId="0" fillId="0" borderId="0" xfId="0" applyFill="1" applyBorder="1"/>
    <xf numFmtId="0" fontId="4" fillId="0" borderId="0" xfId="0" applyFont="1" applyFill="1"/>
    <xf numFmtId="0" fontId="0" fillId="0" borderId="0" xfId="0" applyFont="1" applyFill="1"/>
    <xf numFmtId="0" fontId="0" fillId="0" borderId="0" xfId="0" applyFont="1" applyFill="1" applyBorder="1"/>
    <xf numFmtId="0" fontId="5" fillId="0" borderId="0" xfId="0" applyFont="1" applyFill="1"/>
    <xf numFmtId="0" fontId="0" fillId="2" borderId="3" xfId="0" applyFill="1" applyBorder="1"/>
    <xf numFmtId="0" fontId="0" fillId="2" borderId="0" xfId="0" applyFill="1" applyBorder="1"/>
    <xf numFmtId="0" fontId="6" fillId="0" borderId="0" xfId="1"/>
    <xf numFmtId="0" fontId="0" fillId="2" borderId="4" xfId="0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19050</xdr:colOff>
          <xdr:row>6</xdr:row>
          <xdr:rowOff>0</xdr:rowOff>
        </xdr:from>
        <xdr:to>
          <xdr:col>15</xdr:col>
          <xdr:colOff>0</xdr:colOff>
          <xdr:row>8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Wagon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rgb="FF7030A0"/>
  </sheetPr>
  <dimension ref="B1:Q2"/>
  <sheetViews>
    <sheetView workbookViewId="0">
      <selection activeCell="Q5" sqref="Q5"/>
    </sheetView>
  </sheetViews>
  <sheetFormatPr baseColWidth="10" defaultRowHeight="15"/>
  <sheetData>
    <row r="1" spans="2:17">
      <c r="B1" s="14" t="s">
        <v>14</v>
      </c>
      <c r="C1" s="1" t="s">
        <v>17</v>
      </c>
      <c r="D1" s="1" t="s">
        <v>18</v>
      </c>
      <c r="F1" s="1" t="s">
        <v>13</v>
      </c>
      <c r="G1" s="1" t="s">
        <v>17</v>
      </c>
      <c r="H1" s="1" t="s">
        <v>18</v>
      </c>
      <c r="J1" s="1" t="s">
        <v>19</v>
      </c>
      <c r="K1" s="1" t="s">
        <v>17</v>
      </c>
      <c r="L1" s="1" t="s">
        <v>18</v>
      </c>
      <c r="Q1" s="16"/>
    </row>
    <row r="2" spans="2:17">
      <c r="B2" t="s">
        <v>0</v>
      </c>
      <c r="J2" t="s">
        <v>5</v>
      </c>
    </row>
  </sheetData>
  <dataValidations count="2">
    <dataValidation type="list" allowBlank="1" showInputMessage="1" showErrorMessage="1" sqref="B2">
      <formula1>Loco</formula1>
    </dataValidation>
    <dataValidation type="list" allowBlank="1" showInputMessage="1" showErrorMessage="1" sqref="J2">
      <formula1>Wagon_Fin</formula1>
    </dataValidation>
  </dataValidations>
  <pageMargins left="0.7" right="0.7" top="0.75" bottom="0.75" header="0.3" footer="0.3"/>
  <pageSetup paperSize="9" orientation="portrait" horizontalDpi="90" verticalDpi="9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Feuil1.Ajout">
                <anchor moveWithCells="1" sizeWithCells="1">
                  <from>
                    <xdr:col>13</xdr:col>
                    <xdr:colOff>19050</xdr:colOff>
                    <xdr:row>6</xdr:row>
                    <xdr:rowOff>0</xdr:rowOff>
                  </from>
                  <to>
                    <xdr:col>15</xdr:col>
                    <xdr:colOff>0</xdr:colOff>
                    <xdr:row>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2060"/>
  </sheetPr>
  <dimension ref="A1:S42"/>
  <sheetViews>
    <sheetView topLeftCell="C1" workbookViewId="0">
      <selection activeCell="L14" sqref="L14"/>
    </sheetView>
  </sheetViews>
  <sheetFormatPr baseColWidth="10" defaultRowHeight="15"/>
  <cols>
    <col min="4" max="4" width="14.7109375" customWidth="1"/>
    <col min="11" max="11" width="11.42578125" customWidth="1"/>
  </cols>
  <sheetData>
    <row r="1" spans="1:19">
      <c r="A1" s="14" t="s">
        <v>15</v>
      </c>
      <c r="B1" s="9"/>
      <c r="C1" s="9"/>
      <c r="D1" s="9"/>
      <c r="F1" s="1" t="s">
        <v>36</v>
      </c>
      <c r="G1" s="1" t="s">
        <v>13</v>
      </c>
      <c r="H1" s="1" t="s">
        <v>28</v>
      </c>
      <c r="I1" s="1" t="s">
        <v>7</v>
      </c>
      <c r="J1" s="1" t="s">
        <v>8</v>
      </c>
      <c r="K1" s="9"/>
      <c r="L1" s="15" t="s">
        <v>20</v>
      </c>
      <c r="M1" s="15" t="s">
        <v>21</v>
      </c>
      <c r="N1" s="9"/>
      <c r="P1" s="3" t="s">
        <v>16</v>
      </c>
      <c r="Q1" s="3" t="s">
        <v>8</v>
      </c>
      <c r="R1" s="1" t="s">
        <v>8</v>
      </c>
      <c r="S1" s="1" t="s">
        <v>16</v>
      </c>
    </row>
    <row r="2" spans="1:19">
      <c r="A2" t="str">
        <f ca="1">IF(ROWS(Loco!$C$2:$C2)&gt;MAX(Loco!$A$2:$A$1000),"",OFFSET(Loco!$C$2,MATCH(ROWS(Loco!$C$2:$F2),Loco!$A$2:$A$1000,0)-1,0))</f>
        <v>Loco A</v>
      </c>
      <c r="D2">
        <f>IF(I2="","",IF(COUNTIF(I$2:I2,I2)&gt;1,"",MAX($D$1:$D1)+1))</f>
        <v>1</v>
      </c>
      <c r="E2">
        <f>IFERROR((IF(I2="","",IF(COUNTIFS($I$2:$I2,I2,$J$2:$J2,J2)&gt;1,"",MAX($E$1:$E1)+1))),"")</f>
        <v>1</v>
      </c>
      <c r="G2" t="str">
        <f>Loco!C2</f>
        <v>Loco A</v>
      </c>
      <c r="H2" t="str">
        <f>Loco!D2</f>
        <v>J1</v>
      </c>
      <c r="I2" t="str">
        <f>IFERROR(VLOOKUP(G2,Loco!C2:G12,3,0),"")</f>
        <v>carre</v>
      </c>
      <c r="J2" t="str">
        <f>IFERROR(VLOOKUP(I2,Loco!$E2:$F12,2,0),"")</f>
        <v>M</v>
      </c>
      <c r="K2" s="9"/>
      <c r="L2" s="9" t="str">
        <f ca="1">IFERROR(IF(ROWS($I$2:$I2)&gt;MAX($D$2:$D$1000),"",OFFSET($I$2,MATCH(ROWS($I$2:$I2),$D$2:$D$1000,0)-1,0)),"")</f>
        <v>carre</v>
      </c>
      <c r="M2" s="9" t="s">
        <v>37</v>
      </c>
      <c r="N2" s="9"/>
      <c r="P2" t="str">
        <f ca="1">IFERROR(IF(ROWS($I$2:$I2)&gt;MAX($E$2:$E$1000),"",OFFSET($I$2,MATCH(ROWS($I$2:$I2),$E$2:$E$1000,0)-1,0)),"")</f>
        <v>carre</v>
      </c>
      <c r="Q2" t="str">
        <f ca="1">IFERROR(IF(ROWS($J$2:$J2)&gt;MAX($E$2:$E$1000),"",OFFSET($J$2,MATCH(ROWS($J$2:$J2),$E$2:$E$1000,0)-1,0)),"")</f>
        <v>M</v>
      </c>
      <c r="R2" t="str">
        <f ca="1">IFERROR(IF(Q2&lt;&gt;"",IF(Q2="M","F","M"),""),"")</f>
        <v>F</v>
      </c>
      <c r="S2" t="str">
        <f ca="1">IFERROR(VLOOKUP($P2,$L$2:$M$40,2,0),"")</f>
        <v>carre</v>
      </c>
    </row>
    <row r="3" spans="1:19">
      <c r="A3" t="str">
        <f ca="1">IF(ROWS(Loco!$C$2:$C3)&gt;MAX(Loco!$A$2:$A$1000),"",OFFSET(Loco!$C$2,MATCH(ROWS(Loco!$C$2:$F3),Loco!$A$2:$A$1000,0)-1,0))</f>
        <v>Loco B</v>
      </c>
      <c r="D3">
        <f>IF(I3="","",IF(COUNTIF(I$2:I3,I3)&gt;1,"",MAX($D$1:$D2)+1))</f>
        <v>2</v>
      </c>
      <c r="E3">
        <f>IFERROR((IF(I3="","",IF(COUNTIFS($I$2:$I3,I3,$J$2:$J3,J3)&gt;1,"",MAX($E$1:$E2)+1))),"")</f>
        <v>2</v>
      </c>
      <c r="G3" t="str">
        <f>Loco!C3</f>
        <v>Loco B</v>
      </c>
      <c r="H3" t="str">
        <f>Loco!D3</f>
        <v>J1</v>
      </c>
      <c r="I3" t="str">
        <f>IFERROR(VLOOKUP(G3,Loco!C3:G13,3,0),"")</f>
        <v>Rond</v>
      </c>
      <c r="J3" t="str">
        <f>IFERROR(VLOOKUP(I3,Loco!$E3:$F13,2,0),"")</f>
        <v>F</v>
      </c>
      <c r="K3" s="9"/>
      <c r="L3" s="9" t="str">
        <f ca="1">IFERROR(IF(ROWS($I$2:$I3)&gt;MAX($D$2:$D$1000),"",OFFSET($I$2,MATCH(ROWS($I$2:$I3),$D$2:$D$1000,0)-1,0)),"")</f>
        <v>Rond</v>
      </c>
      <c r="M3" s="9" t="s">
        <v>9</v>
      </c>
      <c r="N3" s="9"/>
      <c r="P3" t="str">
        <f ca="1">IFERROR(IF(ROWS($I$2:$I3)&gt;MAX($E$2:$E$1000),"",OFFSET($I$2,MATCH(ROWS($I$2:$I3),$E$2:$E$1000,0)-1,0)),"")</f>
        <v>Rond</v>
      </c>
      <c r="Q3" t="str">
        <f ca="1">IFERROR(IF(ROWS($J$2:$J3)&gt;MAX($E$2:$E$1000),"",OFFSET($J$2,MATCH(ROWS($J$2:$J3),$E$2:$E$1000,0)-1,0)),"")</f>
        <v>F</v>
      </c>
      <c r="R3" t="str">
        <f t="shared" ref="R3:R40" ca="1" si="0">IFERROR(IF(Q3&lt;&gt;"",IF(Q3="M","F","M"),""),"")</f>
        <v>M</v>
      </c>
      <c r="S3" t="str">
        <f t="shared" ref="S3:S40" ca="1" si="1">IFERROR(VLOOKUP($P3,$L$2:$M$40,2,0),"")</f>
        <v>Rond</v>
      </c>
    </row>
    <row r="4" spans="1:19">
      <c r="A4" t="str">
        <f ca="1">IF(ROWS(Loco!$C$2:$C4)&gt;MAX(Loco!$A$2:$A$1000),"",OFFSET(Loco!$C$2,MATCH(ROWS(Loco!$C$2:$F4),Loco!$A$2:$A$1000,0)-1,0))</f>
        <v>Wagon 1</v>
      </c>
      <c r="D4" t="str">
        <f>IF(I4="","",IF(COUNTIF(I$2:I4,I4)&gt;1,"",MAX($D$1:$D3)+1))</f>
        <v/>
      </c>
      <c r="E4">
        <f>IFERROR((IF(I4="","",IF(COUNTIFS($I$2:$I4,I4,$J$2:$J4,J4)&gt;1,"",MAX($E$1:$E3)+1))),"")</f>
        <v>3</v>
      </c>
      <c r="G4" t="str">
        <f>Loco!C4</f>
        <v>Loco B</v>
      </c>
      <c r="H4" t="str">
        <f>Loco!D4</f>
        <v>J2</v>
      </c>
      <c r="I4" t="str">
        <f>IFERROR(VLOOKUP(G4,Loco!C4:G14,3,0),"")</f>
        <v>carre</v>
      </c>
      <c r="J4" t="str">
        <f>IFERROR(VLOOKUP(I4,Loco!$E4:$F14,2,0),"")</f>
        <v>F</v>
      </c>
      <c r="K4" s="9"/>
      <c r="L4" s="9" t="str">
        <f ca="1">IFERROR(IF(ROWS($I$2:$I4)&gt;MAX($D$2:$D$1000),"",OFFSET($I$2,MATCH(ROWS($I$2:$I4),$D$2:$D$1000,0)-1,0)),"")</f>
        <v>Triangle</v>
      </c>
      <c r="M4" s="9" t="s">
        <v>10</v>
      </c>
      <c r="N4" s="9"/>
      <c r="P4" t="str">
        <f ca="1">IFERROR(IF(ROWS($I$2:$I4)&gt;MAX($E$2:$E$1000),"",OFFSET($I$2,MATCH(ROWS($I$2:$I4),$E$2:$E$1000,0)-1,0)),"")</f>
        <v>carre</v>
      </c>
      <c r="Q4" t="str">
        <f ca="1">IFERROR(IF(ROWS($J$2:$J4)&gt;MAX($E$2:$E$1000),"",OFFSET($J$2,MATCH(ROWS($J$2:$J4),$E$2:$E$1000,0)-1,0)),"")</f>
        <v>F</v>
      </c>
      <c r="R4" t="str">
        <f t="shared" ca="1" si="0"/>
        <v>M</v>
      </c>
      <c r="S4" t="str">
        <f t="shared" ca="1" si="1"/>
        <v>carre</v>
      </c>
    </row>
    <row r="5" spans="1:19">
      <c r="A5" t="str">
        <f ca="1">IF(ROWS(Loco!$C$2:$C5)&gt;MAX(Loco!$A$2:$A$1000),"",OFFSET(Loco!$C$2,MATCH(ROWS(Loco!$C$2:$F5),Loco!$A$2:$A$1000,0)-1,0))</f>
        <v>Wagon 2</v>
      </c>
      <c r="D5" t="str">
        <f>IF(I5="","",IF(COUNTIF(I$2:I5,I5)&gt;1,"",MAX($D$1:$D4)+1))</f>
        <v/>
      </c>
      <c r="E5" t="str">
        <f>IFERROR((IF(I5="","",IF(COUNTIFS($I$2:$I5,I5,$J$2:$J5,J5)&gt;1,"",MAX($E$1:$E4)+1))),"")</f>
        <v/>
      </c>
      <c r="G5" t="str">
        <f>Loco!C5</f>
        <v>Wagon 1</v>
      </c>
      <c r="H5" t="str">
        <f>Loco!D5</f>
        <v>P1</v>
      </c>
      <c r="I5" t="str">
        <f>IFERROR(VLOOKUP(G5,Loco!C5:G15,3,0),"")</f>
        <v>carre</v>
      </c>
      <c r="J5" t="str">
        <f>IFERROR(VLOOKUP(I5,Loco!$E5:$F15,2,0),"")</f>
        <v>F</v>
      </c>
      <c r="K5" s="9"/>
      <c r="L5" s="9" t="str">
        <f ca="1">IFERROR(IF(ROWS($I$2:$I5)&gt;MAX($D$2:$D$1000),"",OFFSET($I$2,MATCH(ROWS($I$2:$I5),$D$2:$D$1000,0)-1,0)),"")</f>
        <v/>
      </c>
      <c r="M5" s="9" t="s">
        <v>35</v>
      </c>
      <c r="N5" s="9"/>
      <c r="P5" t="str">
        <f ca="1">IFERROR(IF(ROWS($I$2:$I5)&gt;MAX($E$2:$E$1000),"",OFFSET($I$2,MATCH(ROWS($I$2:$I5),$E$2:$E$1000,0)-1,0)),"")</f>
        <v>Rond</v>
      </c>
      <c r="Q5" t="str">
        <f ca="1">IFERROR(IF(ROWS($J$2:$J5)&gt;MAX($E$2:$E$1000),"",OFFSET($J$2,MATCH(ROWS($J$2:$J5),$E$2:$E$1000,0)-1,0)),"")</f>
        <v>M</v>
      </c>
      <c r="R5" t="str">
        <f t="shared" ca="1" si="0"/>
        <v>F</v>
      </c>
      <c r="S5" t="str">
        <f t="shared" ca="1" si="1"/>
        <v>Rond</v>
      </c>
    </row>
    <row r="6" spans="1:19">
      <c r="A6" t="str">
        <f ca="1">IF(ROWS(Loco!$C$2:$C6)&gt;MAX(Loco!$A$2:$A$1000),"",OFFSET(Loco!$C$2,MATCH(ROWS(Loco!$C$2:$F6),Loco!$A$2:$A$1000,0)-1,0))</f>
        <v>Wagon 3</v>
      </c>
      <c r="D6" t="str">
        <f>IF(I6="","",IF(COUNTIF(I$2:I6,I6)&gt;1,"",MAX($D$1:$D5)+1))</f>
        <v/>
      </c>
      <c r="E6" t="str">
        <f>IFERROR((IF(I6="","",IF(COUNTIFS($I$2:$I6,I6,$J$2:$J6,J6)&gt;1,"",MAX($E$1:$E5)+1))),"")</f>
        <v/>
      </c>
      <c r="G6" t="str">
        <f>Loco!C6</f>
        <v>Wagon 1</v>
      </c>
      <c r="H6" t="str">
        <f>Loco!D6</f>
        <v>P2</v>
      </c>
      <c r="I6" t="str">
        <f>IFERROR(VLOOKUP(G6,Loco!C6:G16,3,0),"")</f>
        <v>Rond</v>
      </c>
      <c r="J6" t="str">
        <f>IFERROR(VLOOKUP(I6,Loco!$E6:$F16,2,0),"")</f>
        <v>F</v>
      </c>
      <c r="K6" s="9"/>
      <c r="L6" s="9" t="str">
        <f ca="1">IFERROR(IF(ROWS($I$2:$I6)&gt;MAX($D$2:$D$1000),"",OFFSET($I$2,MATCH(ROWS($I$2:$I6),$D$2:$D$1000,0)-1,0)),"")</f>
        <v/>
      </c>
      <c r="M6" s="9" t="s">
        <v>34</v>
      </c>
      <c r="N6" s="9"/>
      <c r="P6" t="str">
        <f ca="1">IFERROR(IF(ROWS($I$2:$I6)&gt;MAX($E$2:$E$1000),"",OFFSET($I$2,MATCH(ROWS($I$2:$I6),$E$2:$E$1000,0)-1,0)),"")</f>
        <v>Triangle</v>
      </c>
      <c r="Q6" t="str">
        <f ca="1">IFERROR(IF(ROWS($J$2:$J6)&gt;MAX($E$2:$E$1000),"",OFFSET($J$2,MATCH(ROWS($J$2:$J6),$E$2:$E$1000,0)-1,0)),"")</f>
        <v>F</v>
      </c>
      <c r="R6" t="str">
        <f t="shared" ca="1" si="0"/>
        <v>M</v>
      </c>
      <c r="S6" t="str">
        <f t="shared" ca="1" si="1"/>
        <v>Triangle</v>
      </c>
    </row>
    <row r="7" spans="1:19">
      <c r="A7" t="str">
        <f ca="1">IF(ROWS(Loco!$C$2:$C7)&gt;MAX(Loco!$A$2:$A$1000),"",OFFSET(Loco!$C$2,MATCH(ROWS(Loco!$C$2:$F7),Loco!$A$2:$A$1000,0)-1,0))</f>
        <v>Wagon fin 1</v>
      </c>
      <c r="D7" t="str">
        <f>IF(I7="","",IF(COUNTIF(I$2:I7,I7)&gt;1,"",MAX($D$1:$D6)+1))</f>
        <v/>
      </c>
      <c r="E7">
        <f>IFERROR((IF(I7="","",IF(COUNTIFS($I$2:$I7,I7,$J$2:$J7,J7)&gt;1,"",MAX($E$1:$E6)+1))),"")</f>
        <v>4</v>
      </c>
      <c r="G7" t="str">
        <f>Loco!C7</f>
        <v>Wagon 2</v>
      </c>
      <c r="H7" t="str">
        <f>Loco!D7</f>
        <v>P1</v>
      </c>
      <c r="I7" t="str">
        <f>IFERROR(VLOOKUP(G7,Loco!C7:G17,3,0),"")</f>
        <v>Rond</v>
      </c>
      <c r="J7" t="str">
        <f>IFERROR(VLOOKUP(I7,Loco!$E7:$F17,2,0),"")</f>
        <v>M</v>
      </c>
      <c r="K7" s="9"/>
      <c r="L7" s="9" t="str">
        <f ca="1">IFERROR(IF(ROWS($I$2:$I7)&gt;MAX($D$2:$D$1000),"",OFFSET($I$2,MATCH(ROWS($I$2:$I7),$D$2:$D$1000,0)-1,0)),"")</f>
        <v/>
      </c>
      <c r="M7" s="9"/>
      <c r="N7" s="9"/>
      <c r="P7" t="str">
        <f ca="1">IFERROR(IF(ROWS($I$2:$I7)&gt;MAX($E$2:$E$1000),"",OFFSET($I$2,MATCH(ROWS($I$2:$I7),$E$2:$E$1000,0)-1,0)),"")</f>
        <v>Triangle</v>
      </c>
      <c r="Q7" t="str">
        <f ca="1">IFERROR(IF(ROWS($J$2:$J7)&gt;MAX($E$2:$E$1000),"",OFFSET($J$2,MATCH(ROWS($J$2:$J7),$E$2:$E$1000,0)-1,0)),"")</f>
        <v>M</v>
      </c>
      <c r="R7" t="str">
        <f t="shared" ca="1" si="0"/>
        <v>F</v>
      </c>
      <c r="S7" t="str">
        <f t="shared" ca="1" si="1"/>
        <v>Triangle</v>
      </c>
    </row>
    <row r="8" spans="1:19">
      <c r="A8" t="str">
        <f ca="1">IF(ROWS(Loco!$C$2:$C8)&gt;MAX(Loco!$A$2:$A$1000),"",OFFSET(Loco!$C$2,MATCH(ROWS(Loco!$C$2:$F8),Loco!$A$2:$A$1000,0)-1,0))</f>
        <v>Wagon fin 2</v>
      </c>
      <c r="D8">
        <f>IF(I8="","",IF(COUNTIF(I$2:I8,I8)&gt;1,"",MAX($D$1:$D7)+1))</f>
        <v>3</v>
      </c>
      <c r="E8">
        <f>IFERROR((IF(I8="","",IF(COUNTIFS($I$2:$I8,I8,$J$2:$J8,J8)&gt;1,"",MAX($E$1:$E7)+1))),"")</f>
        <v>5</v>
      </c>
      <c r="G8" t="str">
        <f>Loco!C8</f>
        <v>Wagon 2</v>
      </c>
      <c r="H8" t="str">
        <f>Loco!D8</f>
        <v>P2</v>
      </c>
      <c r="I8" t="str">
        <f>IFERROR(VLOOKUP(G8,Loco!C8:G18,3,0),"")</f>
        <v>Triangle</v>
      </c>
      <c r="J8" t="str">
        <f>IFERROR(VLOOKUP(I8,Loco!$E8:$F18,2,0),"")</f>
        <v>F</v>
      </c>
      <c r="K8" s="9"/>
      <c r="L8" s="9" t="str">
        <f ca="1">IFERROR(IF(ROWS($I$2:$I8)&gt;MAX($D$2:$D$1000),"",OFFSET($I$2,MATCH(ROWS($I$2:$I8),$D$2:$D$1000,0)-1,0)),"")</f>
        <v/>
      </c>
      <c r="M8" s="9"/>
      <c r="N8" s="9"/>
      <c r="P8" t="str">
        <f ca="1">IFERROR(IF(ROWS($I$2:$I8)&gt;MAX($E$2:$E$1000),"",OFFSET($I$2,MATCH(ROWS($I$2:$I8),$E$2:$E$1000,0)-1,0)),"")</f>
        <v/>
      </c>
      <c r="Q8" t="str">
        <f ca="1">IFERROR(IF(ROWS($J$2:$J8)&gt;MAX($E$2:$E$1000),"",OFFSET($J$2,MATCH(ROWS($J$2:$J8),$E$2:$E$1000,0)-1,0)),"")</f>
        <v/>
      </c>
      <c r="R8" t="str">
        <f t="shared" ca="1" si="0"/>
        <v/>
      </c>
      <c r="S8" t="str">
        <f t="shared" ca="1" si="1"/>
        <v>Rectangle</v>
      </c>
    </row>
    <row r="9" spans="1:19">
      <c r="A9" t="str">
        <f ca="1">IF(ROWS(Loco!$C$2:$C9)&gt;MAX(Loco!$A$2:$A$1000),"",OFFSET(Loco!$C$2,MATCH(ROWS(Loco!$C$2:$F9),Loco!$A$2:$A$1000,0)-1,0))</f>
        <v/>
      </c>
      <c r="D9" t="str">
        <f>IF(I9="","",IF(COUNTIF(I$2:I9,I9)&gt;1,"",MAX($D$1:$D8)+1))</f>
        <v/>
      </c>
      <c r="E9">
        <f>IFERROR((IF(I9="","",IF(COUNTIFS($I$2:$I9,I9,$J$2:$J9,J9)&gt;1,"",MAX($E$1:$E8)+1))),"")</f>
        <v>6</v>
      </c>
      <c r="G9" t="str">
        <f>Loco!C9</f>
        <v>Wagon 3</v>
      </c>
      <c r="H9" t="str">
        <f>Loco!D9</f>
        <v>P1</v>
      </c>
      <c r="I9" t="str">
        <f>IFERROR(VLOOKUP(G9,Loco!C9:G19,3,0),"")</f>
        <v>Triangle</v>
      </c>
      <c r="J9" t="str">
        <f>IFERROR(VLOOKUP(I9,Loco!$E9:$F19,2,0),"")</f>
        <v>M</v>
      </c>
      <c r="L9" s="9" t="str">
        <f ca="1">IFERROR(IF(ROWS($I$2:$I9)&gt;MAX($D$2:$D$1000),"",OFFSET($I$2,MATCH(ROWS($I$2:$I9),$D$2:$D$1000,0)-1,0)),"")</f>
        <v/>
      </c>
      <c r="P9" t="str">
        <f ca="1">IFERROR(IF(ROWS($I$2:$I9)&gt;MAX($E$2:$E$1000),"",OFFSET($I$2,MATCH(ROWS($I$2:$I9),$E$2:$E$1000,0)-1,0)),"")</f>
        <v/>
      </c>
      <c r="Q9" t="str">
        <f ca="1">IFERROR(IF(ROWS($J$2:$J9)&gt;MAX($E$2:$E$1000),"",OFFSET($J$2,MATCH(ROWS($J$2:$J9),$E$2:$E$1000,0)-1,0)),"")</f>
        <v/>
      </c>
      <c r="R9" t="str">
        <f t="shared" ca="1" si="0"/>
        <v/>
      </c>
      <c r="S9" t="str">
        <f t="shared" ca="1" si="1"/>
        <v>Rectangle</v>
      </c>
    </row>
    <row r="10" spans="1:19">
      <c r="A10" t="str">
        <f ca="1">IF(ROWS(Loco!$C$2:$C10)&gt;MAX(Loco!$A$2:$A$1000),"",OFFSET(Loco!$C$2,MATCH(ROWS(Loco!$C$2:$F10),Loco!$A$2:$A$1000,0)-1,0))</f>
        <v/>
      </c>
      <c r="D10" t="str">
        <f>IF(I10="","",IF(COUNTIF(I$2:I10,I10)&gt;1,"",MAX($D$1:$D9)+1))</f>
        <v/>
      </c>
      <c r="E10" t="str">
        <f>IFERROR((IF(I10="","",IF(COUNTIFS($I$2:$I10,I10,$J$2:$J10,J10)&gt;1,"",MAX($E$1:$E9)+1))),"")</f>
        <v/>
      </c>
      <c r="G10" t="str">
        <f>Loco!C10</f>
        <v>Wagon 3</v>
      </c>
      <c r="H10" t="str">
        <f>Loco!D10</f>
        <v>P2</v>
      </c>
      <c r="I10" t="str">
        <f>IFERROR(VLOOKUP(G10,Loco!C10:G20,3,0),"")</f>
        <v>carre</v>
      </c>
      <c r="J10" t="str">
        <f>IFERROR(VLOOKUP(I10,Loco!$E10:$F20,2,0),"")</f>
        <v>M</v>
      </c>
      <c r="L10" s="9" t="str">
        <f ca="1">IFERROR(IF(ROWS($I$2:$I10)&gt;MAX($D$2:$D$1000),"",OFFSET($I$2,MATCH(ROWS($I$2:$I10),$D$2:$D$1000,0)-1,0)),"")</f>
        <v/>
      </c>
      <c r="P10" t="str">
        <f ca="1">IFERROR(IF(ROWS($I$2:$I10)&gt;MAX($E$2:$E$1000),"",OFFSET($I$2,MATCH(ROWS($I$2:$I10),$E$2:$E$1000,0)-1,0)),"")</f>
        <v/>
      </c>
      <c r="Q10" t="str">
        <f ca="1">IFERROR(IF(ROWS($J$2:$J10)&gt;MAX($E$2:$E$1000),"",OFFSET($J$2,MATCH(ROWS($J$2:$J10),$E$2:$E$1000,0)-1,0)),"")</f>
        <v/>
      </c>
      <c r="R10" t="str">
        <f t="shared" ca="1" si="0"/>
        <v/>
      </c>
      <c r="S10" t="str">
        <f t="shared" ca="1" si="1"/>
        <v>Rectangle</v>
      </c>
    </row>
    <row r="11" spans="1:19">
      <c r="A11" t="str">
        <f ca="1">IF(ROWS(Loco!$C$2:$C11)&gt;MAX(Loco!$A$2:$A$1000),"",OFFSET(Loco!$C$2,MATCH(ROWS(Loco!$C$2:$F11),Loco!$A$2:$A$1000,0)-1,0))</f>
        <v/>
      </c>
      <c r="D11" t="str">
        <f>IF(I11="","",IF(COUNTIF(I$2:I11,I11)&gt;1,"",MAX($D$1:$D10)+1))</f>
        <v/>
      </c>
      <c r="E11" t="str">
        <f>IFERROR((IF(I11="","",IF(COUNTIFS($I$2:$I11,I11,$J$2:$J11,J11)&gt;1,"",MAX($E$1:$E10)+1))),"")</f>
        <v/>
      </c>
      <c r="G11" t="str">
        <f>Loco!C11</f>
        <v>Wagon fin 1</v>
      </c>
      <c r="H11" t="str">
        <f>Loco!D11</f>
        <v>K1</v>
      </c>
      <c r="I11" t="str">
        <f>IFERROR(VLOOKUP(G11,Loco!C11:G21,3,0),"")</f>
        <v>Triangle</v>
      </c>
      <c r="J11" t="str">
        <f>IFERROR(VLOOKUP(I11,Loco!$E11:$F21,2,0),"")</f>
        <v>F</v>
      </c>
      <c r="L11" s="9" t="str">
        <f ca="1">IFERROR(IF(ROWS($I$2:$I11)&gt;MAX($D$2:$D$1000),"",OFFSET($I$2,MATCH(ROWS($I$2:$I11),$D$2:$D$1000,0)-1,0)),"")</f>
        <v/>
      </c>
      <c r="P11" t="str">
        <f ca="1">IFERROR(IF(ROWS($I$2:$I11)&gt;MAX($E$2:$E$1000),"",OFFSET($I$2,MATCH(ROWS($I$2:$I11),$E$2:$E$1000,0)-1,0)),"")</f>
        <v/>
      </c>
      <c r="Q11" t="str">
        <f ca="1">IFERROR(IF(ROWS($J$2:$J11)&gt;MAX($E$2:$E$1000),"",OFFSET($J$2,MATCH(ROWS($J$2:$J11),$E$2:$E$1000,0)-1,0)),"")</f>
        <v/>
      </c>
      <c r="R11" t="str">
        <f t="shared" ca="1" si="0"/>
        <v/>
      </c>
      <c r="S11" t="str">
        <f t="shared" ca="1" si="1"/>
        <v>Rectangle</v>
      </c>
    </row>
    <row r="12" spans="1:19">
      <c r="A12" t="str">
        <f ca="1">IF(ROWS(Loco!$C$2:$C12)&gt;MAX(Loco!$A$2:$A$1000),"",OFFSET(Loco!$C$2,MATCH(ROWS(Loco!$C$2:$F12),Loco!$A$2:$A$1000,0)-1,0))</f>
        <v/>
      </c>
      <c r="D12" t="str">
        <f>IF(I12="","",IF(COUNTIF(I$2:I12,I12)&gt;1,"",MAX($D$1:$D11)+1))</f>
        <v/>
      </c>
      <c r="E12" t="str">
        <f>IFERROR((IF(I12="","",IF(COUNTIFS($I$2:$I12,I12,$J$2:$J12,J12)&gt;1,"",MAX($E$1:$E11)+1))),"")</f>
        <v/>
      </c>
      <c r="G12" t="str">
        <f>Loco!C12</f>
        <v>Wagon fin 2</v>
      </c>
      <c r="H12" t="str">
        <f>Loco!D12</f>
        <v>K1</v>
      </c>
      <c r="I12" t="str">
        <f>IFERROR(VLOOKUP(G12,Loco!C12:G22,3,0),"")</f>
        <v>Rond</v>
      </c>
      <c r="J12" t="str">
        <f>IFERROR(VLOOKUP(I12,Loco!$E12:$F22,2,0),"")</f>
        <v>M</v>
      </c>
      <c r="L12" s="9" t="str">
        <f ca="1">IFERROR(IF(ROWS($I$2:$I12)&gt;MAX($D$2:$D$1000),"",OFFSET($I$2,MATCH(ROWS($I$2:$I12),$D$2:$D$1000,0)-1,0)),"")</f>
        <v/>
      </c>
      <c r="P12" t="str">
        <f ca="1">IFERROR(IF(ROWS($I$2:$I12)&gt;MAX($E$2:$E$1000),"",OFFSET($I$2,MATCH(ROWS($I$2:$I12),$E$2:$E$1000,0)-1,0)),"")</f>
        <v/>
      </c>
      <c r="Q12" t="str">
        <f ca="1">IFERROR(IF(ROWS($J$2:$J12)&gt;MAX($E$2:$E$1000),"",OFFSET($J$2,MATCH(ROWS($J$2:$J12),$E$2:$E$1000,0)-1,0)),"")</f>
        <v/>
      </c>
      <c r="R12" t="str">
        <f t="shared" ca="1" si="0"/>
        <v/>
      </c>
      <c r="S12" t="str">
        <f t="shared" ca="1" si="1"/>
        <v>Rectangle</v>
      </c>
    </row>
    <row r="13" spans="1:19">
      <c r="A13" t="str">
        <f ca="1">IF(ROWS(Loco!$C$2:$C13)&gt;MAX(Loco!$A$2:$A$1000),"",OFFSET(Loco!$C$2,MATCH(ROWS(Loco!$C$2:$F13),Loco!$A$2:$A$1000,0)-1,0))</f>
        <v/>
      </c>
      <c r="D13" t="str">
        <f>IF(I13="","",IF(COUNTIF(I$2:I13,I13)&gt;1,"",MAX($D$1:$D12)+1))</f>
        <v/>
      </c>
      <c r="E13" t="str">
        <f>IFERROR((IF(I13="","",IF(COUNTIFS($I$2:$I13,I13,$J$2:$J13,J13)&gt;1,"",MAX($E$1:$E12)+1))),"")</f>
        <v/>
      </c>
      <c r="G13">
        <f>Loco!C13</f>
        <v>0</v>
      </c>
      <c r="H13">
        <f>Loco!D13</f>
        <v>0</v>
      </c>
      <c r="I13" t="str">
        <f>IFERROR(VLOOKUP(G13,Loco!C13:G23,3,0),"")</f>
        <v/>
      </c>
      <c r="J13" t="str">
        <f>IFERROR(VLOOKUP(I13,Loco!$E13:$F23,2,0),"")</f>
        <v/>
      </c>
      <c r="L13" s="9" t="str">
        <f ca="1">IFERROR(IF(ROWS($I$2:$I13)&gt;MAX($D$2:$D$1000),"",OFFSET($I$2,MATCH(ROWS($I$2:$I13),$D$2:$D$1000,0)-1,0)),"")</f>
        <v/>
      </c>
      <c r="P13" t="str">
        <f ca="1">IFERROR(IF(ROWS($I$2:$I13)&gt;MAX($E$2:$E$1000),"",OFFSET($I$2,MATCH(ROWS($I$2:$I13),$E$2:$E$1000,0)-1,0)),"")</f>
        <v/>
      </c>
      <c r="Q13" t="str">
        <f ca="1">IFERROR(IF(ROWS($J$2:$J13)&gt;MAX($E$2:$E$1000),"",OFFSET($J$2,MATCH(ROWS($J$2:$J13),$E$2:$E$1000,0)-1,0)),"")</f>
        <v/>
      </c>
      <c r="R13" t="str">
        <f t="shared" ca="1" si="0"/>
        <v/>
      </c>
      <c r="S13" t="str">
        <f t="shared" ca="1" si="1"/>
        <v>Rectangle</v>
      </c>
    </row>
    <row r="14" spans="1:19">
      <c r="A14" t="str">
        <f ca="1">IF(ROWS(Loco!$C$2:$C14)&gt;MAX(Loco!$A$2:$A$1000),"",OFFSET(Loco!$C$2,MATCH(ROWS(Loco!$C$2:$F14),Loco!$A$2:$A$1000,0)-1,0))</f>
        <v/>
      </c>
      <c r="D14" t="str">
        <f>IF(I14="","",IF(COUNTIF(I$2:I14,I14)&gt;1,"",MAX($D$1:$D13)+1))</f>
        <v/>
      </c>
      <c r="E14" t="str">
        <f>IFERROR((IF(I14="","",IF(COUNTIFS($I$2:$I14,I14,$J$2:$J14,J14)&gt;1,"",MAX($E$1:$E13)+1))),"")</f>
        <v/>
      </c>
      <c r="G14">
        <f>Loco!C14</f>
        <v>0</v>
      </c>
      <c r="H14">
        <f>Loco!D14</f>
        <v>0</v>
      </c>
      <c r="I14" t="str">
        <f>IFERROR(VLOOKUP(G14,Loco!C14:G24,3,0),"")</f>
        <v/>
      </c>
      <c r="J14" t="str">
        <f>IFERROR(VLOOKUP(I14,Loco!$E14:$F24,2,0),"")</f>
        <v/>
      </c>
      <c r="L14" s="9" t="str">
        <f ca="1">IFERROR(IF(ROWS($I$2:$I14)&gt;MAX($D$2:$D$1000),"",OFFSET($I$2,MATCH(ROWS($I$2:$I14),$D$2:$D$1000,0)-1,0)),"")</f>
        <v/>
      </c>
      <c r="P14" t="str">
        <f ca="1">IFERROR(IF(ROWS($I$2:$I14)&gt;MAX($E$2:$E$1000),"",OFFSET($I$2,MATCH(ROWS($I$2:$I14),$E$2:$E$1000,0)-1,0)),"")</f>
        <v/>
      </c>
      <c r="Q14" t="str">
        <f ca="1">IFERROR(IF(ROWS($J$2:$J14)&gt;MAX($E$2:$E$1000),"",OFFSET($J$2,MATCH(ROWS($J$2:$J14),$E$2:$E$1000,0)-1,0)),"")</f>
        <v/>
      </c>
      <c r="R14" t="str">
        <f t="shared" ca="1" si="0"/>
        <v/>
      </c>
      <c r="S14" t="str">
        <f t="shared" ca="1" si="1"/>
        <v>Rectangle</v>
      </c>
    </row>
    <row r="15" spans="1:19">
      <c r="A15" t="str">
        <f ca="1">IF(ROWS(Loco!$C$2:$C15)&gt;MAX(Loco!$A$2:$A$1000),"",OFFSET(Loco!$C$2,MATCH(ROWS(Loco!$C$2:$F15),Loco!$A$2:$A$1000,0)-1,0))</f>
        <v/>
      </c>
      <c r="D15" t="str">
        <f>IF(I15="","",IF(COUNTIF(I$2:I15,I15)&gt;1,"",MAX($D$1:$D14)+1))</f>
        <v/>
      </c>
      <c r="E15" t="str">
        <f>IFERROR((IF(I15="","",IF(COUNTIFS($I$2:$I15,I15,$J$2:$J15,J15)&gt;1,"",MAX($E$1:$E14)+1))),"")</f>
        <v/>
      </c>
      <c r="G15">
        <f>Loco!C15</f>
        <v>0</v>
      </c>
      <c r="H15">
        <f>Loco!D15</f>
        <v>0</v>
      </c>
      <c r="I15" t="str">
        <f>IFERROR(VLOOKUP(G15,Loco!C15:G25,3,0),"")</f>
        <v/>
      </c>
      <c r="J15" t="str">
        <f>IFERROR(VLOOKUP(I15,Loco!$E15:$F25,2,0),"")</f>
        <v/>
      </c>
      <c r="L15" s="9" t="str">
        <f ca="1">IFERROR(IF(ROWS($I$2:$I15)&gt;MAX($D$2:$D$1000),"",OFFSET($I$2,MATCH(ROWS($I$2:$I15),$D$2:$D$1000,0)-1,0)),"")</f>
        <v/>
      </c>
      <c r="P15" t="str">
        <f ca="1">IFERROR(IF(ROWS($I$2:$I15)&gt;MAX($E$2:$E$1000),"",OFFSET($I$2,MATCH(ROWS($I$2:$I15),$E$2:$E$1000,0)-1,0)),"")</f>
        <v/>
      </c>
      <c r="Q15" t="str">
        <f ca="1">IFERROR(IF(ROWS($J$2:$J15)&gt;MAX($E$2:$E$1000),"",OFFSET($J$2,MATCH(ROWS($J$2:$J15),$E$2:$E$1000,0)-1,0)),"")</f>
        <v/>
      </c>
      <c r="R15" t="str">
        <f t="shared" ca="1" si="0"/>
        <v/>
      </c>
      <c r="S15" t="str">
        <f t="shared" ca="1" si="1"/>
        <v>Rectangle</v>
      </c>
    </row>
    <row r="16" spans="1:19">
      <c r="A16" t="str">
        <f ca="1">IF(ROWS(Loco!$C$2:$C16)&gt;MAX(Loco!$A$2:$A$1000),"",OFFSET(Loco!$C$2,MATCH(ROWS(Loco!$C$2:$F16),Loco!$A$2:$A$1000,0)-1,0))</f>
        <v/>
      </c>
      <c r="D16" t="str">
        <f>IF(I16="","",IF(COUNTIF(I$2:I16,I16)&gt;1,"",MAX($D$1:$D15)+1))</f>
        <v/>
      </c>
      <c r="E16" t="str">
        <f>IFERROR((IF(I16="","",IF(COUNTIFS($I$2:$I16,I16,$J$2:$J16,J16)&gt;1,"",MAX($E$1:$E15)+1))),"")</f>
        <v/>
      </c>
      <c r="G16">
        <f>Loco!C16</f>
        <v>0</v>
      </c>
      <c r="H16">
        <f>Loco!D16</f>
        <v>0</v>
      </c>
      <c r="I16" t="str">
        <f>IFERROR(VLOOKUP(G16,Loco!C16:G26,3,0),"")</f>
        <v/>
      </c>
      <c r="J16" t="str">
        <f>IFERROR(VLOOKUP(I16,Loco!$E16:$F26,2,0),"")</f>
        <v/>
      </c>
      <c r="L16" s="9" t="str">
        <f ca="1">IFERROR(IF(ROWS($I$2:$I16)&gt;MAX($D$2:$D$1000),"",OFFSET($I$2,MATCH(ROWS($I$2:$I16),$D$2:$D$1000,0)-1,0)),"")</f>
        <v/>
      </c>
      <c r="P16" t="str">
        <f ca="1">IFERROR(IF(ROWS($I$2:$I16)&gt;MAX($E$2:$E$1000),"",OFFSET($I$2,MATCH(ROWS($I$2:$I16),$E$2:$E$1000,0)-1,0)),"")</f>
        <v/>
      </c>
      <c r="Q16" t="str">
        <f ca="1">IFERROR(IF(ROWS($J$2:$J16)&gt;MAX($E$2:$E$1000),"",OFFSET($J$2,MATCH(ROWS($J$2:$J16),$E$2:$E$1000,0)-1,0)),"")</f>
        <v/>
      </c>
      <c r="R16" t="str">
        <f t="shared" ca="1" si="0"/>
        <v/>
      </c>
      <c r="S16" t="str">
        <f t="shared" ca="1" si="1"/>
        <v>Rectangle</v>
      </c>
    </row>
    <row r="17" spans="1:19">
      <c r="A17" t="str">
        <f ca="1">IF(ROWS(Loco!$C$2:$C17)&gt;MAX(Loco!$A$2:$A$1000),"",OFFSET(Loco!$C$2,MATCH(ROWS(Loco!$C$2:$F17),Loco!$A$2:$A$1000,0)-1,0))</f>
        <v/>
      </c>
      <c r="D17" t="str">
        <f>IF(I17="","",IF(COUNTIF(I$2:I17,I17)&gt;1,"",MAX($D$1:$D16)+1))</f>
        <v/>
      </c>
      <c r="E17" t="str">
        <f>IFERROR((IF(I17="","",IF(COUNTIFS($I$2:$I17,I17,$J$2:$J17,J17)&gt;1,"",MAX($E$1:$E16)+1))),"")</f>
        <v/>
      </c>
      <c r="G17">
        <f>Loco!C17</f>
        <v>0</v>
      </c>
      <c r="H17">
        <f>Loco!D17</f>
        <v>0</v>
      </c>
      <c r="I17" t="str">
        <f>IFERROR(VLOOKUP(G17,Loco!C17:G27,3,0),"")</f>
        <v/>
      </c>
      <c r="J17" t="str">
        <f>IFERROR(VLOOKUP(I17,Loco!$E17:$F27,2,0),"")</f>
        <v/>
      </c>
      <c r="L17" s="9" t="str">
        <f ca="1">IFERROR(IF(ROWS($I$2:$I17)&gt;MAX($D$2:$D$1000),"",OFFSET($I$2,MATCH(ROWS($I$2:$I17),$D$2:$D$1000,0)-1,0)),"")</f>
        <v/>
      </c>
      <c r="P17" t="str">
        <f ca="1">IFERROR(IF(ROWS($I$2:$I17)&gt;MAX($E$2:$E$1000),"",OFFSET($I$2,MATCH(ROWS($I$2:$I17),$E$2:$E$1000,0)-1,0)),"")</f>
        <v/>
      </c>
      <c r="Q17" t="str">
        <f ca="1">IFERROR(IF(ROWS($J$2:$J17)&gt;MAX($E$2:$E$1000),"",OFFSET($J$2,MATCH(ROWS($J$2:$J17),$E$2:$E$1000,0)-1,0)),"")</f>
        <v/>
      </c>
      <c r="R17" t="str">
        <f t="shared" ca="1" si="0"/>
        <v/>
      </c>
      <c r="S17" t="str">
        <f t="shared" ca="1" si="1"/>
        <v>Rectangle</v>
      </c>
    </row>
    <row r="18" spans="1:19">
      <c r="A18" t="str">
        <f ca="1">IF(ROWS(Loco!$C$2:$C18)&gt;MAX(Loco!$A$2:$A$1000),"",OFFSET(Loco!$C$2,MATCH(ROWS(Loco!$C$2:$F18),Loco!$A$2:$A$1000,0)-1,0))</f>
        <v/>
      </c>
      <c r="D18" t="str">
        <f>IF(I18="","",IF(COUNTIF(I$2:I18,I18)&gt;1,"",MAX($D$1:$D17)+1))</f>
        <v/>
      </c>
      <c r="E18" t="str">
        <f>IFERROR((IF(I18="","",IF(COUNTIFS($I$2:$I18,I18,$J$2:$J18,J18)&gt;1,"",MAX($E$1:$E17)+1))),"")</f>
        <v/>
      </c>
      <c r="G18">
        <f>Loco!C18</f>
        <v>0</v>
      </c>
      <c r="H18">
        <f>Loco!D18</f>
        <v>0</v>
      </c>
      <c r="I18" t="str">
        <f>IFERROR(VLOOKUP(G18,Loco!C18:G28,3,0),"")</f>
        <v/>
      </c>
      <c r="J18" t="str">
        <f>IFERROR(VLOOKUP(I18,Loco!$E18:$F28,2,0),"")</f>
        <v/>
      </c>
      <c r="L18" s="9" t="str">
        <f ca="1">IFERROR(IF(ROWS($I$2:$I18)&gt;MAX($D$2:$D$1000),"",OFFSET($I$2,MATCH(ROWS($I$2:$I18),$D$2:$D$1000,0)-1,0)),"")</f>
        <v/>
      </c>
      <c r="P18" t="str">
        <f ca="1">IFERROR(IF(ROWS($I$2:$I18)&gt;MAX($E$2:$E$1000),"",OFFSET($I$2,MATCH(ROWS($I$2:$I18),$E$2:$E$1000,0)-1,0)),"")</f>
        <v/>
      </c>
      <c r="Q18" t="str">
        <f ca="1">IFERROR(IF(ROWS($J$2:$J18)&gt;MAX($E$2:$E$1000),"",OFFSET($J$2,MATCH(ROWS($J$2:$J18),$E$2:$E$1000,0)-1,0)),"")</f>
        <v/>
      </c>
      <c r="R18" t="str">
        <f t="shared" ca="1" si="0"/>
        <v/>
      </c>
      <c r="S18" t="str">
        <f t="shared" ca="1" si="1"/>
        <v>Rectangle</v>
      </c>
    </row>
    <row r="19" spans="1:19">
      <c r="A19" t="str">
        <f ca="1">IF(ROWS(Loco!$C$2:$C19)&gt;MAX(Loco!$A$2:$A$1000),"",OFFSET(Loco!$C$2,MATCH(ROWS(Loco!$C$2:$F19),Loco!$A$2:$A$1000,0)-1,0))</f>
        <v/>
      </c>
      <c r="D19" t="str">
        <f>IF(I19="","",IF(COUNTIF(I$2:I19,I19)&gt;1,"",MAX($D$1:$D18)+1))</f>
        <v/>
      </c>
      <c r="E19" t="str">
        <f>IFERROR((IF(I19="","",IF(COUNTIFS($I$2:$I19,I19,$J$2:$J19,J19)&gt;1,"",MAX($E$1:$E18)+1))),"")</f>
        <v/>
      </c>
      <c r="G19">
        <f>Loco!C19</f>
        <v>0</v>
      </c>
      <c r="H19">
        <f>Loco!D19</f>
        <v>0</v>
      </c>
      <c r="I19" t="str">
        <f>IFERROR(VLOOKUP(G19,Loco!C19:G29,3,0),"")</f>
        <v/>
      </c>
      <c r="J19" t="str">
        <f>IFERROR(VLOOKUP(I19,Loco!$E19:$F29,2,0),"")</f>
        <v/>
      </c>
      <c r="L19" s="9" t="str">
        <f ca="1">IFERROR(IF(ROWS($I$2:$I19)&gt;MAX($D$2:$D$1000),"",OFFSET($I$2,MATCH(ROWS($I$2:$I19),$D$2:$D$1000,0)-1,0)),"")</f>
        <v/>
      </c>
      <c r="P19" t="str">
        <f ca="1">IFERROR(IF(ROWS($I$2:$I19)&gt;MAX($E$2:$E$1000),"",OFFSET($I$2,MATCH(ROWS($I$2:$I19),$E$2:$E$1000,0)-1,0)),"")</f>
        <v/>
      </c>
      <c r="Q19" t="str">
        <f ca="1">IFERROR(IF(ROWS($J$2:$J19)&gt;MAX($E$2:$E$1000),"",OFFSET($J$2,MATCH(ROWS($J$2:$J19),$E$2:$E$1000,0)-1,0)),"")</f>
        <v/>
      </c>
      <c r="R19" t="str">
        <f t="shared" ca="1" si="0"/>
        <v/>
      </c>
      <c r="S19" t="str">
        <f t="shared" ca="1" si="1"/>
        <v>Rectangle</v>
      </c>
    </row>
    <row r="20" spans="1:19">
      <c r="A20" t="str">
        <f ca="1">IF(ROWS(Loco!$C$2:$C20)&gt;MAX(Loco!$A$2:$A$1000),"",OFFSET(Loco!$C$2,MATCH(ROWS(Loco!$C$2:$F20),Loco!$A$2:$A$1000,0)-1,0))</f>
        <v/>
      </c>
      <c r="D20" t="str">
        <f>IF(I20="","",IF(COUNTIF(I$2:I20,I20)&gt;1,"",MAX($D$1:$D19)+1))</f>
        <v/>
      </c>
      <c r="E20" t="str">
        <f>IFERROR((IF(I20="","",IF(COUNTIFS($I$2:$I20,I20,$J$2:$J20,J20)&gt;1,"",MAX($E$1:$E19)+1))),"")</f>
        <v/>
      </c>
      <c r="G20">
        <f>Loco!C20</f>
        <v>0</v>
      </c>
      <c r="H20">
        <f>Loco!D20</f>
        <v>0</v>
      </c>
      <c r="I20" t="str">
        <f>IFERROR(VLOOKUP(G20,Loco!C20:G30,3,0),"")</f>
        <v/>
      </c>
      <c r="J20" t="str">
        <f>IFERROR(VLOOKUP(I20,Loco!$E20:$F30,2,0),"")</f>
        <v/>
      </c>
      <c r="L20" s="9" t="str">
        <f ca="1">IFERROR(IF(ROWS($I$2:$I20)&gt;MAX($D$2:$D$1000),"",OFFSET($I$2,MATCH(ROWS($I$2:$I20),$D$2:$D$1000,0)-1,0)),"")</f>
        <v/>
      </c>
      <c r="P20" t="str">
        <f ca="1">IFERROR(IF(ROWS($I$2:$I20)&gt;MAX($E$2:$E$1000),"",OFFSET($I$2,MATCH(ROWS($I$2:$I20),$E$2:$E$1000,0)-1,0)),"")</f>
        <v/>
      </c>
      <c r="Q20" t="str">
        <f ca="1">IFERROR(IF(ROWS($J$2:$J20)&gt;MAX($E$2:$E$1000),"",OFFSET($J$2,MATCH(ROWS($J$2:$J20),$E$2:$E$1000,0)-1,0)),"")</f>
        <v/>
      </c>
      <c r="R20" t="str">
        <f t="shared" ca="1" si="0"/>
        <v/>
      </c>
      <c r="S20" t="str">
        <f t="shared" ca="1" si="1"/>
        <v>Rectangle</v>
      </c>
    </row>
    <row r="21" spans="1:19">
      <c r="A21" t="str">
        <f ca="1">IF(ROWS(Loco!$C$2:$C21)&gt;MAX(Loco!$A$2:$A$1000),"",OFFSET(Loco!$C$2,MATCH(ROWS(Loco!$C$2:$F21),Loco!$A$2:$A$1000,0)-1,0))</f>
        <v/>
      </c>
      <c r="D21" t="str">
        <f>IF(I21="","",IF(COUNTIF(I$2:I21,I21)&gt;1,"",MAX($D$1:$D20)+1))</f>
        <v/>
      </c>
      <c r="E21" t="str">
        <f>IFERROR((IF(I21="","",IF(COUNTIFS($I$2:$I21,I21,$J$2:$J21,J21)&gt;1,"",MAX($E$1:$E20)+1))),"")</f>
        <v/>
      </c>
      <c r="G21">
        <f>Loco!C21</f>
        <v>0</v>
      </c>
      <c r="H21">
        <f>Loco!D21</f>
        <v>0</v>
      </c>
      <c r="I21" t="str">
        <f>IFERROR(VLOOKUP(G21,Loco!C21:G31,3,0),"")</f>
        <v/>
      </c>
      <c r="J21" t="str">
        <f>IFERROR(VLOOKUP(I21,Loco!$E21:$F31,2,0),"")</f>
        <v/>
      </c>
      <c r="L21" s="9" t="str">
        <f ca="1">IFERROR(IF(ROWS($I$2:$I21)&gt;MAX($D$2:$D$1000),"",OFFSET($I$2,MATCH(ROWS($I$2:$I21),$D$2:$D$1000,0)-1,0)),"")</f>
        <v/>
      </c>
      <c r="P21" t="str">
        <f ca="1">IFERROR(IF(ROWS($I$2:$I21)&gt;MAX($E$2:$E$1000),"",OFFSET($I$2,MATCH(ROWS($I$2:$I21),$E$2:$E$1000,0)-1,0)),"")</f>
        <v/>
      </c>
      <c r="Q21" t="str">
        <f ca="1">IFERROR(IF(ROWS($J$2:$J21)&gt;MAX($E$2:$E$1000),"",OFFSET($J$2,MATCH(ROWS($J$2:$J21),$E$2:$E$1000,0)-1,0)),"")</f>
        <v/>
      </c>
      <c r="R21" t="str">
        <f t="shared" ca="1" si="0"/>
        <v/>
      </c>
      <c r="S21" t="str">
        <f t="shared" ca="1" si="1"/>
        <v>Rectangle</v>
      </c>
    </row>
    <row r="22" spans="1:19">
      <c r="A22" t="str">
        <f ca="1">IF(ROWS(Loco!$C$2:$C22)&gt;MAX(Loco!$A$2:$A$1000),"",OFFSET(Loco!$C$2,MATCH(ROWS(Loco!$C$2:$F22),Loco!$A$2:$A$1000,0)-1,0))</f>
        <v/>
      </c>
      <c r="D22" t="str">
        <f>IF(I22="","",IF(COUNTIF(I$2:I22,I22)&gt;1,"",MAX($D$1:$D21)+1))</f>
        <v/>
      </c>
      <c r="E22" t="str">
        <f>IFERROR((IF(I22="","",IF(COUNTIFS($I$2:$I22,I22,$J$2:$J22,J22)&gt;1,"",MAX($E$1:$E21)+1))),"")</f>
        <v/>
      </c>
      <c r="G22">
        <f>Loco!C22</f>
        <v>0</v>
      </c>
      <c r="H22">
        <f>Loco!D22</f>
        <v>0</v>
      </c>
      <c r="I22" t="str">
        <f>IFERROR(VLOOKUP(G22,Loco!C22:G32,3,0),"")</f>
        <v/>
      </c>
      <c r="J22" t="str">
        <f>IFERROR(VLOOKUP(I22,Loco!$E22:$F32,2,0),"")</f>
        <v/>
      </c>
      <c r="L22" s="9" t="str">
        <f ca="1">IFERROR(IF(ROWS($I$2:$I22)&gt;MAX($D$2:$D$1000),"",OFFSET($I$2,MATCH(ROWS($I$2:$I22),$D$2:$D$1000,0)-1,0)),"")</f>
        <v/>
      </c>
      <c r="P22" t="str">
        <f ca="1">IFERROR(IF(ROWS($I$2:$I22)&gt;MAX($E$2:$E$1000),"",OFFSET($I$2,MATCH(ROWS($I$2:$I22),$E$2:$E$1000,0)-1,0)),"")</f>
        <v/>
      </c>
      <c r="Q22" t="str">
        <f ca="1">IFERROR(IF(ROWS($J$2:$J22)&gt;MAX($E$2:$E$1000),"",OFFSET($J$2,MATCH(ROWS($J$2:$J22),$E$2:$E$1000,0)-1,0)),"")</f>
        <v/>
      </c>
      <c r="R22" t="str">
        <f t="shared" ca="1" si="0"/>
        <v/>
      </c>
      <c r="S22" t="str">
        <f t="shared" ca="1" si="1"/>
        <v>Rectangle</v>
      </c>
    </row>
    <row r="23" spans="1:19">
      <c r="A23" t="str">
        <f ca="1">IF(ROWS(Loco!$C$2:$C23)&gt;MAX(Loco!$A$2:$A$1000),"",OFFSET(Loco!$C$2,MATCH(ROWS(Loco!$C$2:$F23),Loco!$A$2:$A$1000,0)-1,0))</f>
        <v/>
      </c>
      <c r="D23" t="str">
        <f>IF(I23="","",IF(COUNTIF(I$2:I23,I23)&gt;1,"",MAX($D$1:$D22)+1))</f>
        <v/>
      </c>
      <c r="E23" t="str">
        <f>IFERROR((IF(I23="","",IF(COUNTIFS($I$2:$I23,I23,$J$2:$J23,J23)&gt;1,"",MAX($E$1:$E22)+1))),"")</f>
        <v/>
      </c>
      <c r="G23">
        <f>Loco!C23</f>
        <v>0</v>
      </c>
      <c r="H23">
        <f>Loco!D23</f>
        <v>0</v>
      </c>
      <c r="I23" t="str">
        <f>IFERROR(VLOOKUP(G23,Loco!C23:G33,3,0),"")</f>
        <v/>
      </c>
      <c r="J23" t="str">
        <f>IFERROR(VLOOKUP(I23,Loco!$E23:$F33,2,0),"")</f>
        <v/>
      </c>
      <c r="L23" s="9" t="str">
        <f ca="1">IFERROR(IF(ROWS($I$2:$I23)&gt;MAX($D$2:$D$1000),"",OFFSET($I$2,MATCH(ROWS($I$2:$I23),$D$2:$D$1000,0)-1,0)),"")</f>
        <v/>
      </c>
      <c r="P23" t="str">
        <f ca="1">IFERROR(IF(ROWS($I$2:$I23)&gt;MAX($E$2:$E$1000),"",OFFSET($I$2,MATCH(ROWS($I$2:$I23),$E$2:$E$1000,0)-1,0)),"")</f>
        <v/>
      </c>
      <c r="Q23" t="str">
        <f ca="1">IFERROR(IF(ROWS($J$2:$J23)&gt;MAX($E$2:$E$1000),"",OFFSET($J$2,MATCH(ROWS($J$2:$J23),$E$2:$E$1000,0)-1,0)),"")</f>
        <v/>
      </c>
      <c r="R23" t="str">
        <f t="shared" ca="1" si="0"/>
        <v/>
      </c>
      <c r="S23" t="str">
        <f t="shared" ca="1" si="1"/>
        <v>Rectangle</v>
      </c>
    </row>
    <row r="24" spans="1:19">
      <c r="A24" t="str">
        <f ca="1">IF(ROWS(Loco!$C$2:$C24)&gt;MAX(Loco!$A$2:$A$1000),"",OFFSET(Loco!$C$2,MATCH(ROWS(Loco!$C$2:$F24),Loco!$A$2:$A$1000,0)-1,0))</f>
        <v/>
      </c>
      <c r="D24" t="str">
        <f>IF(I24="","",IF(COUNTIF(I$2:I24,I24)&gt;1,"",MAX($D$1:$D23)+1))</f>
        <v/>
      </c>
      <c r="E24" t="str">
        <f>IFERROR((IF(I24="","",IF(COUNTIFS($I$2:$I24,I24,$J$2:$J24,J24)&gt;1,"",MAX($E$1:$E23)+1))),"")</f>
        <v/>
      </c>
      <c r="G24">
        <f>Loco!C24</f>
        <v>0</v>
      </c>
      <c r="H24">
        <f>Loco!D24</f>
        <v>0</v>
      </c>
      <c r="I24" t="str">
        <f>IFERROR(VLOOKUP(G24,Loco!C24:G34,3,0),"")</f>
        <v/>
      </c>
      <c r="J24" t="str">
        <f>IFERROR(VLOOKUP(I24,Loco!$E24:$F34,2,0),"")</f>
        <v/>
      </c>
      <c r="L24" s="9" t="str">
        <f ca="1">IFERROR(IF(ROWS($I$2:$I24)&gt;MAX($D$2:$D$1000),"",OFFSET($I$2,MATCH(ROWS($I$2:$I24),$D$2:$D$1000,0)-1,0)),"")</f>
        <v/>
      </c>
      <c r="P24" t="str">
        <f ca="1">IFERROR(IF(ROWS($I$2:$I24)&gt;MAX($E$2:$E$1000),"",OFFSET($I$2,MATCH(ROWS($I$2:$I24),$E$2:$E$1000,0)-1,0)),"")</f>
        <v/>
      </c>
      <c r="Q24" t="str">
        <f ca="1">IFERROR(IF(ROWS($J$2:$J24)&gt;MAX($E$2:$E$1000),"",OFFSET($J$2,MATCH(ROWS($J$2:$J24),$E$2:$E$1000,0)-1,0)),"")</f>
        <v/>
      </c>
      <c r="R24" t="str">
        <f t="shared" ca="1" si="0"/>
        <v/>
      </c>
      <c r="S24" t="str">
        <f t="shared" ca="1" si="1"/>
        <v>Rectangle</v>
      </c>
    </row>
    <row r="25" spans="1:19">
      <c r="A25" t="str">
        <f ca="1">IF(ROWS(Loco!$C$2:$C25)&gt;MAX(Loco!$A$2:$A$1000),"",OFFSET(Loco!$C$2,MATCH(ROWS(Loco!$C$2:$F25),Loco!$A$2:$A$1000,0)-1,0))</f>
        <v/>
      </c>
      <c r="D25" t="str">
        <f>IF(I25="","",IF(COUNTIF(I$2:I25,I25)&gt;1,"",MAX($D$1:$D24)+1))</f>
        <v/>
      </c>
      <c r="E25" t="str">
        <f>IFERROR((IF(I25="","",IF(COUNTIFS($I$2:$I25,I25,$J$2:$J25,J25)&gt;1,"",MAX($E$1:$E24)+1))),"")</f>
        <v/>
      </c>
      <c r="G25">
        <f>Loco!C25</f>
        <v>0</v>
      </c>
      <c r="H25">
        <f>Loco!D25</f>
        <v>0</v>
      </c>
      <c r="I25" t="str">
        <f>IFERROR(VLOOKUP(G25,Loco!C25:G35,3,0),"")</f>
        <v/>
      </c>
      <c r="J25" t="str">
        <f>IFERROR(VLOOKUP(I25,Loco!$E25:$F35,2,0),"")</f>
        <v/>
      </c>
      <c r="L25" s="9" t="str">
        <f ca="1">IFERROR(IF(ROWS($I$2:$I25)&gt;MAX($D$2:$D$1000),"",OFFSET($I$2,MATCH(ROWS($I$2:$I25),$D$2:$D$1000,0)-1,0)),"")</f>
        <v/>
      </c>
      <c r="P25" t="str">
        <f ca="1">IFERROR(IF(ROWS($I$2:$I25)&gt;MAX($E$2:$E$1000),"",OFFSET($I$2,MATCH(ROWS($I$2:$I25),$E$2:$E$1000,0)-1,0)),"")</f>
        <v/>
      </c>
      <c r="Q25" t="str">
        <f ca="1">IFERROR(IF(ROWS($J$2:$J25)&gt;MAX($E$2:$E$1000),"",OFFSET($J$2,MATCH(ROWS($J$2:$J25),$E$2:$E$1000,0)-1,0)),"")</f>
        <v/>
      </c>
      <c r="R25" t="str">
        <f t="shared" ca="1" si="0"/>
        <v/>
      </c>
      <c r="S25" t="str">
        <f t="shared" ca="1" si="1"/>
        <v>Rectangle</v>
      </c>
    </row>
    <row r="26" spans="1:19">
      <c r="A26" t="str">
        <f ca="1">IF(ROWS(Loco!$C$2:$C26)&gt;MAX(Loco!$A$2:$A$1000),"",OFFSET(Loco!$C$2,MATCH(ROWS(Loco!$C$2:$F26),Loco!$A$2:$A$1000,0)-1,0))</f>
        <v/>
      </c>
      <c r="D26" t="str">
        <f>IF(I26="","",IF(COUNTIF(I$2:I26,I26)&gt;1,"",MAX($D$1:$D25)+1))</f>
        <v/>
      </c>
      <c r="E26" t="str">
        <f>IFERROR((IF(I26="","",IF(COUNTIFS($I$2:$I26,I26,$J$2:$J26,J26)&gt;1,"",MAX($E$1:$E25)+1))),"")</f>
        <v/>
      </c>
      <c r="G26">
        <f>Loco!C26</f>
        <v>0</v>
      </c>
      <c r="H26">
        <f>Loco!D26</f>
        <v>0</v>
      </c>
      <c r="I26" t="str">
        <f>IFERROR(VLOOKUP(G26,Loco!C26:G36,3,0),"")</f>
        <v/>
      </c>
      <c r="J26" t="str">
        <f>IFERROR(VLOOKUP(I26,Loco!$E26:$F36,2,0),"")</f>
        <v/>
      </c>
      <c r="L26" s="9" t="str">
        <f ca="1">IFERROR(IF(ROWS($I$2:$I26)&gt;MAX($D$2:$D$1000),"",OFFSET($I$2,MATCH(ROWS($I$2:$I26),$D$2:$D$1000,0)-1,0)),"")</f>
        <v/>
      </c>
      <c r="P26" t="str">
        <f ca="1">IFERROR(IF(ROWS($I$2:$I26)&gt;MAX($E$2:$E$1000),"",OFFSET($I$2,MATCH(ROWS($I$2:$I26),$E$2:$E$1000,0)-1,0)),"")</f>
        <v/>
      </c>
      <c r="Q26" t="str">
        <f ca="1">IFERROR(IF(ROWS($J$2:$J26)&gt;MAX($E$2:$E$1000),"",OFFSET($J$2,MATCH(ROWS($J$2:$J26),$E$2:$E$1000,0)-1,0)),"")</f>
        <v/>
      </c>
      <c r="R26" t="str">
        <f t="shared" ca="1" si="0"/>
        <v/>
      </c>
      <c r="S26" t="str">
        <f t="shared" ca="1" si="1"/>
        <v>Rectangle</v>
      </c>
    </row>
    <row r="27" spans="1:19">
      <c r="A27" t="str">
        <f ca="1">IF(ROWS(Loco!$C$2:$C27)&gt;MAX(Loco!$A$2:$A$1000),"",OFFSET(Loco!$C$2,MATCH(ROWS(Loco!$C$2:$F27),Loco!$A$2:$A$1000,0)-1,0))</f>
        <v/>
      </c>
      <c r="D27" t="str">
        <f>IF(I27="","",IF(COUNTIF(I$2:I27,I27)&gt;1,"",MAX($D$1:$D26)+1))</f>
        <v/>
      </c>
      <c r="E27" t="str">
        <f>IFERROR((IF(I27="","",IF(COUNTIFS($I$2:$I27,I27,$J$2:$J27,J27)&gt;1,"",MAX($E$1:$E26)+1))),"")</f>
        <v/>
      </c>
      <c r="G27">
        <f>Loco!C27</f>
        <v>0</v>
      </c>
      <c r="H27">
        <f>Loco!D27</f>
        <v>0</v>
      </c>
      <c r="I27" t="str">
        <f>IFERROR(VLOOKUP(G27,Loco!C27:G37,3,0),"")</f>
        <v/>
      </c>
      <c r="J27" t="str">
        <f>IFERROR(VLOOKUP(I27,Loco!$E27:$F37,2,0),"")</f>
        <v/>
      </c>
      <c r="L27" s="9" t="str">
        <f ca="1">IFERROR(IF(ROWS($I$2:$I27)&gt;MAX($D$2:$D$1000),"",OFFSET($I$2,MATCH(ROWS($I$2:$I27),$D$2:$D$1000,0)-1,0)),"")</f>
        <v/>
      </c>
      <c r="P27" t="str">
        <f ca="1">IFERROR(IF(ROWS($I$2:$I27)&gt;MAX($E$2:$E$1000),"",OFFSET($I$2,MATCH(ROWS($I$2:$I27),$E$2:$E$1000,0)-1,0)),"")</f>
        <v/>
      </c>
      <c r="Q27" t="str">
        <f ca="1">IFERROR(IF(ROWS($J$2:$J27)&gt;MAX($E$2:$E$1000),"",OFFSET($J$2,MATCH(ROWS($J$2:$J27),$E$2:$E$1000,0)-1,0)),"")</f>
        <v/>
      </c>
      <c r="R27" t="str">
        <f t="shared" ca="1" si="0"/>
        <v/>
      </c>
      <c r="S27" t="str">
        <f t="shared" ca="1" si="1"/>
        <v>Rectangle</v>
      </c>
    </row>
    <row r="28" spans="1:19">
      <c r="A28" t="str">
        <f ca="1">IF(ROWS(Loco!$C$2:$C28)&gt;MAX(Loco!$A$2:$A$1000),"",OFFSET(Loco!$C$2,MATCH(ROWS(Loco!$C$2:$F28),Loco!$A$2:$A$1000,0)-1,0))</f>
        <v/>
      </c>
      <c r="D28" t="str">
        <f>IF(I28="","",IF(COUNTIF(I$2:I28,I28)&gt;1,"",MAX($D$1:$D27)+1))</f>
        <v/>
      </c>
      <c r="E28" t="str">
        <f>IFERROR((IF(I28="","",IF(COUNTIFS($I$2:$I28,I28,$J$2:$J28,J28)&gt;1,"",MAX($E$1:$E27)+1))),"")</f>
        <v/>
      </c>
      <c r="G28">
        <f>Loco!C28</f>
        <v>0</v>
      </c>
      <c r="H28">
        <f>Loco!D28</f>
        <v>0</v>
      </c>
      <c r="I28" t="str">
        <f>IFERROR(VLOOKUP(G28,Loco!C28:G38,3,0),"")</f>
        <v/>
      </c>
      <c r="J28" t="str">
        <f>IFERROR(VLOOKUP(I28,Loco!$E28:$F38,2,0),"")</f>
        <v/>
      </c>
      <c r="L28" s="9" t="str">
        <f ca="1">IFERROR(IF(ROWS($I$2:$I28)&gt;MAX($D$2:$D$1000),"",OFFSET($I$2,MATCH(ROWS($I$2:$I28),$D$2:$D$1000,0)-1,0)),"")</f>
        <v/>
      </c>
      <c r="P28" t="str">
        <f ca="1">IFERROR(IF(ROWS($I$2:$I28)&gt;MAX($E$2:$E$1000),"",OFFSET($I$2,MATCH(ROWS($I$2:$I28),$E$2:$E$1000,0)-1,0)),"")</f>
        <v/>
      </c>
      <c r="Q28" t="str">
        <f ca="1">IFERROR(IF(ROWS($J$2:$J28)&gt;MAX($E$2:$E$1000),"",OFFSET($J$2,MATCH(ROWS($J$2:$J28),$E$2:$E$1000,0)-1,0)),"")</f>
        <v/>
      </c>
      <c r="R28" t="str">
        <f t="shared" ca="1" si="0"/>
        <v/>
      </c>
      <c r="S28" t="str">
        <f t="shared" ca="1" si="1"/>
        <v>Rectangle</v>
      </c>
    </row>
    <row r="29" spans="1:19">
      <c r="A29" t="str">
        <f ca="1">IF(ROWS(Loco!$C$2:$C29)&gt;MAX(Loco!$A$2:$A$1000),"",OFFSET(Loco!$C$2,MATCH(ROWS(Loco!$C$2:$F29),Loco!$A$2:$A$1000,0)-1,0))</f>
        <v/>
      </c>
      <c r="D29" t="str">
        <f>IF(I29="","",IF(COUNTIF(I$2:I29,I29)&gt;1,"",MAX($D$1:$D28)+1))</f>
        <v/>
      </c>
      <c r="E29" t="str">
        <f>IFERROR((IF(I29="","",IF(COUNTIFS($I$2:$I29,I29,$J$2:$J29,J29)&gt;1,"",MAX($E$1:$E28)+1))),"")</f>
        <v/>
      </c>
      <c r="G29">
        <f>Loco!C29</f>
        <v>0</v>
      </c>
      <c r="H29">
        <f>Loco!D29</f>
        <v>0</v>
      </c>
      <c r="I29" t="str">
        <f>IFERROR(VLOOKUP(G29,Loco!C29:G39,3,0),"")</f>
        <v/>
      </c>
      <c r="J29" t="str">
        <f>IFERROR(VLOOKUP(I29,Loco!$E29:$F39,2,0),"")</f>
        <v/>
      </c>
      <c r="L29" s="9" t="str">
        <f ca="1">IFERROR(IF(ROWS($I$2:$I29)&gt;MAX($D$2:$D$1000),"",OFFSET($I$2,MATCH(ROWS($I$2:$I29),$D$2:$D$1000,0)-1,0)),"")</f>
        <v/>
      </c>
      <c r="P29" t="str">
        <f ca="1">IFERROR(IF(ROWS($I$2:$I29)&gt;MAX($E$2:$E$1000),"",OFFSET($I$2,MATCH(ROWS($I$2:$I29),$E$2:$E$1000,0)-1,0)),"")</f>
        <v/>
      </c>
      <c r="Q29" t="str">
        <f ca="1">IFERROR(IF(ROWS($J$2:$J29)&gt;MAX($E$2:$E$1000),"",OFFSET($J$2,MATCH(ROWS($J$2:$J29),$E$2:$E$1000,0)-1,0)),"")</f>
        <v/>
      </c>
      <c r="R29" t="str">
        <f t="shared" ca="1" si="0"/>
        <v/>
      </c>
      <c r="S29" t="str">
        <f t="shared" ca="1" si="1"/>
        <v>Rectangle</v>
      </c>
    </row>
    <row r="30" spans="1:19">
      <c r="A30" t="str">
        <f ca="1">IF(ROWS(Loco!$C$2:$C30)&gt;MAX(Loco!$A$2:$A$1000),"",OFFSET(Loco!$C$2,MATCH(ROWS(Loco!$C$2:$F30),Loco!$A$2:$A$1000,0)-1,0))</f>
        <v/>
      </c>
      <c r="D30" t="str">
        <f>IF(I30="","",IF(COUNTIF(I$2:I30,I30)&gt;1,"",MAX($D$1:$D29)+1))</f>
        <v/>
      </c>
      <c r="E30" t="str">
        <f>IFERROR((IF(I30="","",IF(COUNTIFS($I$2:$I30,I30,$J$2:$J30,J30)&gt;1,"",MAX($E$1:$E29)+1))),"")</f>
        <v/>
      </c>
      <c r="G30">
        <f>Loco!C30</f>
        <v>0</v>
      </c>
      <c r="H30">
        <f>Loco!D30</f>
        <v>0</v>
      </c>
      <c r="I30" t="str">
        <f>IFERROR(VLOOKUP(G30,Loco!C30:G40,3,0),"")</f>
        <v/>
      </c>
      <c r="J30" t="str">
        <f>IFERROR(VLOOKUP(I30,Loco!$E30:$F40,2,0),"")</f>
        <v/>
      </c>
      <c r="L30" s="9" t="str">
        <f ca="1">IFERROR(IF(ROWS($I$2:$I30)&gt;MAX($D$2:$D$1000),"",OFFSET($I$2,MATCH(ROWS($I$2:$I30),$D$2:$D$1000,0)-1,0)),"")</f>
        <v/>
      </c>
      <c r="P30" t="str">
        <f ca="1">IFERROR(IF(ROWS($I$2:$I30)&gt;MAX($E$2:$E$1000),"",OFFSET($I$2,MATCH(ROWS($I$2:$I30),$E$2:$E$1000,0)-1,0)),"")</f>
        <v/>
      </c>
      <c r="Q30" t="str">
        <f ca="1">IFERROR(IF(ROWS($J$2:$J30)&gt;MAX($E$2:$E$1000),"",OFFSET($J$2,MATCH(ROWS($J$2:$J30),$E$2:$E$1000,0)-1,0)),"")</f>
        <v/>
      </c>
      <c r="R30" t="str">
        <f t="shared" ca="1" si="0"/>
        <v/>
      </c>
      <c r="S30" t="str">
        <f t="shared" ca="1" si="1"/>
        <v>Rectangle</v>
      </c>
    </row>
    <row r="31" spans="1:19">
      <c r="A31" t="str">
        <f ca="1">IF(ROWS(Loco!$C$2:$C31)&gt;MAX(Loco!$A$2:$A$1000),"",OFFSET(Loco!$C$2,MATCH(ROWS(Loco!$C$2:$F31),Loco!$A$2:$A$1000,0)-1,0))</f>
        <v/>
      </c>
      <c r="D31" t="str">
        <f>IF(I31="","",IF(COUNTIF(I$2:I31,I31)&gt;1,"",MAX($D$1:$D30)+1))</f>
        <v/>
      </c>
      <c r="E31" t="str">
        <f>IFERROR((IF(I31="","",IF(COUNTIFS($I$2:$I31,I31,$J$2:$J31,J31)&gt;1,"",MAX($E$1:$E30)+1))),"")</f>
        <v/>
      </c>
      <c r="G31">
        <f>Loco!C31</f>
        <v>0</v>
      </c>
      <c r="H31">
        <f>Loco!D31</f>
        <v>0</v>
      </c>
      <c r="I31" t="str">
        <f>IFERROR(VLOOKUP(G31,Loco!C31:G41,3,0),"")</f>
        <v/>
      </c>
      <c r="J31" t="str">
        <f>IFERROR(VLOOKUP(I31,Loco!$E31:$F41,2,0),"")</f>
        <v/>
      </c>
      <c r="L31" s="9" t="str">
        <f ca="1">IFERROR(IF(ROWS($I$2:$I31)&gt;MAX($D$2:$D$1000),"",OFFSET($I$2,MATCH(ROWS($I$2:$I31),$D$2:$D$1000,0)-1,0)),"")</f>
        <v/>
      </c>
      <c r="P31" t="str">
        <f ca="1">IFERROR(IF(ROWS($I$2:$I31)&gt;MAX($E$2:$E$1000),"",OFFSET($I$2,MATCH(ROWS($I$2:$I31),$E$2:$E$1000,0)-1,0)),"")</f>
        <v/>
      </c>
      <c r="Q31" t="str">
        <f ca="1">IFERROR(IF(ROWS($J$2:$J31)&gt;MAX($E$2:$E$1000),"",OFFSET($J$2,MATCH(ROWS($J$2:$J31),$E$2:$E$1000,0)-1,0)),"")</f>
        <v/>
      </c>
      <c r="R31" t="str">
        <f t="shared" ca="1" si="0"/>
        <v/>
      </c>
      <c r="S31" t="str">
        <f t="shared" ca="1" si="1"/>
        <v>Rectangle</v>
      </c>
    </row>
    <row r="32" spans="1:19">
      <c r="A32" t="str">
        <f ca="1">IF(ROWS(Loco!$C$2:$C32)&gt;MAX(Loco!$A$2:$A$1000),"",OFFSET(Loco!$C$2,MATCH(ROWS(Loco!$C$2:$F32),Loco!$A$2:$A$1000,0)-1,0))</f>
        <v/>
      </c>
      <c r="D32" t="str">
        <f>IF(I32="","",IF(COUNTIF(I$2:I32,I32)&gt;1,"",MAX($D$1:$D31)+1))</f>
        <v/>
      </c>
      <c r="E32" t="str">
        <f>IFERROR((IF(I32="","",IF(COUNTIFS($I$2:$I32,I32,$J$2:$J32,J32)&gt;1,"",MAX($E$1:$E31)+1))),"")</f>
        <v/>
      </c>
      <c r="G32">
        <f>Loco!C32</f>
        <v>0</v>
      </c>
      <c r="H32">
        <f>Loco!D32</f>
        <v>0</v>
      </c>
      <c r="I32" t="str">
        <f>IFERROR(VLOOKUP(G32,Loco!C32:G42,3,0),"")</f>
        <v/>
      </c>
      <c r="J32" t="str">
        <f>IFERROR(VLOOKUP(I32,Loco!$E32:$F42,2,0),"")</f>
        <v/>
      </c>
      <c r="L32" s="9" t="str">
        <f ca="1">IFERROR(IF(ROWS($I$2:$I32)&gt;MAX($D$2:$D$1000),"",OFFSET($I$2,MATCH(ROWS($I$2:$I32),$D$2:$D$1000,0)-1,0)),"")</f>
        <v/>
      </c>
      <c r="P32" t="str">
        <f ca="1">IFERROR(IF(ROWS($I$2:$I32)&gt;MAX($E$2:$E$1000),"",OFFSET($I$2,MATCH(ROWS($I$2:$I32),$E$2:$E$1000,0)-1,0)),"")</f>
        <v/>
      </c>
      <c r="Q32" t="str">
        <f ca="1">IFERROR(IF(ROWS($J$2:$J32)&gt;MAX($E$2:$E$1000),"",OFFSET($J$2,MATCH(ROWS($J$2:$J32),$E$2:$E$1000,0)-1,0)),"")</f>
        <v/>
      </c>
      <c r="R32" t="str">
        <f t="shared" ca="1" si="0"/>
        <v/>
      </c>
      <c r="S32" t="str">
        <f t="shared" ca="1" si="1"/>
        <v>Rectangle</v>
      </c>
    </row>
    <row r="33" spans="1:19">
      <c r="A33" t="str">
        <f ca="1">IF(ROWS(Loco!$C$2:$C33)&gt;MAX(Loco!$A$2:$A$1000),"",OFFSET(Loco!$C$2,MATCH(ROWS(Loco!$C$2:$F33),Loco!$A$2:$A$1000,0)-1,0))</f>
        <v/>
      </c>
      <c r="D33" t="str">
        <f>IF(I33="","",IF(COUNTIF(I$2:I33,I33)&gt;1,"",MAX($D$1:$D32)+1))</f>
        <v/>
      </c>
      <c r="E33" t="str">
        <f>IFERROR((IF(I33="","",IF(COUNTIFS($I$2:$I33,I33,$J$2:$J33,J33)&gt;1,"",MAX($E$1:$E32)+1))),"")</f>
        <v/>
      </c>
      <c r="G33">
        <f>Loco!C33</f>
        <v>0</v>
      </c>
      <c r="H33">
        <f>Loco!D33</f>
        <v>0</v>
      </c>
      <c r="I33" t="str">
        <f>IFERROR(VLOOKUP(G33,Loco!C33:G43,3,0),"")</f>
        <v/>
      </c>
      <c r="J33" t="str">
        <f>IFERROR(VLOOKUP(I33,Loco!$E33:$F43,2,0),"")</f>
        <v/>
      </c>
      <c r="L33" s="9" t="str">
        <f ca="1">IFERROR(IF(ROWS($I$2:$I33)&gt;MAX($D$2:$D$1000),"",OFFSET($I$2,MATCH(ROWS($I$2:$I33),$D$2:$D$1000,0)-1,0)),"")</f>
        <v/>
      </c>
      <c r="P33" t="str">
        <f ca="1">IFERROR(IF(ROWS($I$2:$I33)&gt;MAX($E$2:$E$1000),"",OFFSET($I$2,MATCH(ROWS($I$2:$I33),$E$2:$E$1000,0)-1,0)),"")</f>
        <v/>
      </c>
      <c r="Q33" t="str">
        <f ca="1">IFERROR(IF(ROWS($J$2:$J33)&gt;MAX($E$2:$E$1000),"",OFFSET($J$2,MATCH(ROWS($J$2:$J33),$E$2:$E$1000,0)-1,0)),"")</f>
        <v/>
      </c>
      <c r="R33" t="str">
        <f t="shared" ca="1" si="0"/>
        <v/>
      </c>
      <c r="S33" t="str">
        <f t="shared" ca="1" si="1"/>
        <v>Rectangle</v>
      </c>
    </row>
    <row r="34" spans="1:19">
      <c r="A34" t="str">
        <f ca="1">IF(ROWS(Loco!$C$2:$C34)&gt;MAX(Loco!$A$2:$A$1000),"",OFFSET(Loco!$C$2,MATCH(ROWS(Loco!$C$2:$F34),Loco!$A$2:$A$1000,0)-1,0))</f>
        <v/>
      </c>
      <c r="D34" t="str">
        <f>IF(I34="","",IF(COUNTIF(I$2:I34,I34)&gt;1,"",MAX($D$1:$D33)+1))</f>
        <v/>
      </c>
      <c r="E34" t="str">
        <f>IFERROR((IF(I34="","",IF(COUNTIFS($I$2:$I34,I34,$J$2:$J34,J34)&gt;1,"",MAX($E$1:$E33)+1))),"")</f>
        <v/>
      </c>
      <c r="G34">
        <f>Loco!C34</f>
        <v>0</v>
      </c>
      <c r="H34">
        <f>Loco!D34</f>
        <v>0</v>
      </c>
      <c r="I34" t="str">
        <f>IFERROR(VLOOKUP(G34,Loco!C34:G44,3,0),"")</f>
        <v/>
      </c>
      <c r="J34" t="str">
        <f>IFERROR(VLOOKUP(I34,Loco!$E34:$F44,2,0),"")</f>
        <v/>
      </c>
      <c r="L34" s="9" t="str">
        <f ca="1">IFERROR(IF(ROWS($I$2:$I34)&gt;MAX($D$2:$D$1000),"",OFFSET($I$2,MATCH(ROWS($I$2:$I34),$D$2:$D$1000,0)-1,0)),"")</f>
        <v/>
      </c>
      <c r="P34" t="str">
        <f ca="1">IFERROR(IF(ROWS($I$2:$I34)&gt;MAX($E$2:$E$1000),"",OFFSET($I$2,MATCH(ROWS($I$2:$I34),$E$2:$E$1000,0)-1,0)),"")</f>
        <v/>
      </c>
      <c r="Q34" t="str">
        <f ca="1">IFERROR(IF(ROWS($J$2:$J34)&gt;MAX($E$2:$E$1000),"",OFFSET($J$2,MATCH(ROWS($J$2:$J34),$E$2:$E$1000,0)-1,0)),"")</f>
        <v/>
      </c>
      <c r="R34" t="str">
        <f t="shared" ca="1" si="0"/>
        <v/>
      </c>
      <c r="S34" t="str">
        <f t="shared" ca="1" si="1"/>
        <v>Rectangle</v>
      </c>
    </row>
    <row r="35" spans="1:19">
      <c r="A35" t="str">
        <f ca="1">IF(ROWS(Loco!$C$2:$C35)&gt;MAX(Loco!$A$2:$A$1000),"",OFFSET(Loco!$C$2,MATCH(ROWS(Loco!$C$2:$F35),Loco!$A$2:$A$1000,0)-1,0))</f>
        <v/>
      </c>
      <c r="D35" t="str">
        <f>IF(I35="","",IF(COUNTIF(I$2:I35,I35)&gt;1,"",MAX($D$1:$D34)+1))</f>
        <v/>
      </c>
      <c r="E35" t="str">
        <f>IFERROR((IF(I35="","",IF(COUNTIFS($I$2:$I35,I35,$J$2:$J35,J35)&gt;1,"",MAX($E$1:$E34)+1))),"")</f>
        <v/>
      </c>
      <c r="G35">
        <f>Loco!C35</f>
        <v>0</v>
      </c>
      <c r="H35">
        <f>Loco!D35</f>
        <v>0</v>
      </c>
      <c r="I35" t="str">
        <f>IFERROR(VLOOKUP(G35,Loco!C35:G45,3,0),"")</f>
        <v/>
      </c>
      <c r="J35" t="str">
        <f>IFERROR(VLOOKUP(I35,Loco!$E35:$F45,2,0),"")</f>
        <v/>
      </c>
      <c r="L35" s="9" t="str">
        <f ca="1">IFERROR(IF(ROWS($I$2:$I35)&gt;MAX($D$2:$D$1000),"",OFFSET($I$2,MATCH(ROWS($I$2:$I35),$D$2:$D$1000,0)-1,0)),"")</f>
        <v/>
      </c>
      <c r="P35" t="str">
        <f ca="1">IFERROR(IF(ROWS($I$2:$I35)&gt;MAX($E$2:$E$1000),"",OFFSET($I$2,MATCH(ROWS($I$2:$I35),$E$2:$E$1000,0)-1,0)),"")</f>
        <v/>
      </c>
      <c r="Q35" t="str">
        <f ca="1">IFERROR(IF(ROWS($J$2:$J35)&gt;MAX($E$2:$E$1000),"",OFFSET($J$2,MATCH(ROWS($J$2:$J35),$E$2:$E$1000,0)-1,0)),"")</f>
        <v/>
      </c>
      <c r="R35" t="str">
        <f t="shared" ca="1" si="0"/>
        <v/>
      </c>
      <c r="S35" t="str">
        <f t="shared" ca="1" si="1"/>
        <v>Rectangle</v>
      </c>
    </row>
    <row r="36" spans="1:19">
      <c r="A36" t="str">
        <f ca="1">IF(ROWS(Loco!$C$2:$C36)&gt;MAX(Loco!$A$2:$A$1000),"",OFFSET(Loco!$C$2,MATCH(ROWS(Loco!$C$2:$F36),Loco!$A$2:$A$1000,0)-1,0))</f>
        <v/>
      </c>
      <c r="D36" t="str">
        <f>IF(I36="","",IF(COUNTIF(I$2:I36,I36)&gt;1,"",MAX($D$1:$D35)+1))</f>
        <v/>
      </c>
      <c r="E36" t="str">
        <f>IFERROR((IF(I36="","",IF(COUNTIFS($I$2:$I36,I36,$J$2:$J36,J36)&gt;1,"",MAX($E$1:$E35)+1))),"")</f>
        <v/>
      </c>
      <c r="G36">
        <f>Loco!C36</f>
        <v>0</v>
      </c>
      <c r="H36">
        <f>Loco!D36</f>
        <v>0</v>
      </c>
      <c r="I36" t="str">
        <f>IFERROR(VLOOKUP(G36,Loco!C36:G46,3,0),"")</f>
        <v/>
      </c>
      <c r="J36" t="str">
        <f>IFERROR(VLOOKUP(I36,Loco!$E36:$F46,2,0),"")</f>
        <v/>
      </c>
      <c r="L36" s="9" t="str">
        <f ca="1">IFERROR(IF(ROWS($I$2:$I36)&gt;MAX($D$2:$D$1000),"",OFFSET($I$2,MATCH(ROWS($I$2:$I36),$D$2:$D$1000,0)-1,0)),"")</f>
        <v/>
      </c>
      <c r="P36" t="str">
        <f ca="1">IFERROR(IF(ROWS($I$2:$I36)&gt;MAX($E$2:$E$1000),"",OFFSET($I$2,MATCH(ROWS($I$2:$I36),$E$2:$E$1000,0)-1,0)),"")</f>
        <v/>
      </c>
      <c r="Q36" t="str">
        <f ca="1">IFERROR(IF(ROWS($J$2:$J36)&gt;MAX($E$2:$E$1000),"",OFFSET($J$2,MATCH(ROWS($J$2:$J36),$E$2:$E$1000,0)-1,0)),"")</f>
        <v/>
      </c>
      <c r="R36" t="str">
        <f t="shared" ca="1" si="0"/>
        <v/>
      </c>
      <c r="S36" t="str">
        <f t="shared" ca="1" si="1"/>
        <v>Rectangle</v>
      </c>
    </row>
    <row r="37" spans="1:19">
      <c r="A37" t="str">
        <f ca="1">IF(ROWS(Loco!$C$2:$C37)&gt;MAX(Loco!$A$2:$A$1000),"",OFFSET(Loco!$C$2,MATCH(ROWS(Loco!$C$2:$F37),Loco!$A$2:$A$1000,0)-1,0))</f>
        <v/>
      </c>
      <c r="D37" t="str">
        <f>IF(I37="","",IF(COUNTIF(I$2:I37,I37)&gt;1,"",MAX($D$1:$D36)+1))</f>
        <v/>
      </c>
      <c r="E37" t="str">
        <f>IFERROR((IF(I37="","",IF(COUNTIFS($I$2:$I37,I37,$J$2:$J37,J37)&gt;1,"",MAX($E$1:$E36)+1))),"")</f>
        <v/>
      </c>
      <c r="G37">
        <f>Loco!C37</f>
        <v>0</v>
      </c>
      <c r="H37">
        <f>Loco!D37</f>
        <v>0</v>
      </c>
      <c r="I37" t="str">
        <f>IFERROR(VLOOKUP(G37,Loco!C37:G47,3,0),"")</f>
        <v/>
      </c>
      <c r="J37" t="str">
        <f>IFERROR(VLOOKUP(I37,Loco!$E37:$F47,2,0),"")</f>
        <v/>
      </c>
      <c r="L37" s="9" t="str">
        <f ca="1">IFERROR(IF(ROWS($I$2:$I37)&gt;MAX($D$2:$D$1000),"",OFFSET($I$2,MATCH(ROWS($I$2:$I37),$D$2:$D$1000,0)-1,0)),"")</f>
        <v/>
      </c>
      <c r="P37" t="str">
        <f ca="1">IFERROR(IF(ROWS($I$2:$I37)&gt;MAX($E$2:$E$1000),"",OFFSET($I$2,MATCH(ROWS($I$2:$I37),$E$2:$E$1000,0)-1,0)),"")</f>
        <v/>
      </c>
      <c r="Q37" t="str">
        <f ca="1">IFERROR(IF(ROWS($J$2:$J37)&gt;MAX($E$2:$E$1000),"",OFFSET($J$2,MATCH(ROWS($J$2:$J37),$E$2:$E$1000,0)-1,0)),"")</f>
        <v/>
      </c>
      <c r="R37" t="str">
        <f t="shared" ca="1" si="0"/>
        <v/>
      </c>
      <c r="S37" t="str">
        <f t="shared" ca="1" si="1"/>
        <v>Rectangle</v>
      </c>
    </row>
    <row r="38" spans="1:19">
      <c r="A38" t="str">
        <f ca="1">IF(ROWS(Loco!$C$2:$C38)&gt;MAX(Loco!$A$2:$A$1000),"",OFFSET(Loco!$C$2,MATCH(ROWS(Loco!$C$2:$F38),Loco!$A$2:$A$1000,0)-1,0))</f>
        <v/>
      </c>
      <c r="D38" t="str">
        <f>IF(I38="","",IF(COUNTIF(I$2:I38,I38)&gt;1,"",MAX($D$1:$D37)+1))</f>
        <v/>
      </c>
      <c r="E38" t="str">
        <f>IFERROR((IF(I38="","",IF(COUNTIFS($I$2:$I38,I38,$J$2:$J38,J38)&gt;1,"",MAX($E$1:$E37)+1))),"")</f>
        <v/>
      </c>
      <c r="G38">
        <f>Loco!C38</f>
        <v>0</v>
      </c>
      <c r="H38">
        <f>Loco!D38</f>
        <v>0</v>
      </c>
      <c r="I38" t="str">
        <f>IFERROR(VLOOKUP(G38,Loco!C38:G48,3,0),"")</f>
        <v/>
      </c>
      <c r="J38" t="str">
        <f>IFERROR(VLOOKUP(I38,Loco!$E38:$F48,2,0),"")</f>
        <v/>
      </c>
      <c r="L38" s="9" t="str">
        <f ca="1">IFERROR(IF(ROWS($I$2:$I38)&gt;MAX($D$2:$D$1000),"",OFFSET($I$2,MATCH(ROWS($I$2:$I38),$D$2:$D$1000,0)-1,0)),"")</f>
        <v/>
      </c>
      <c r="P38" t="str">
        <f ca="1">IFERROR(IF(ROWS($I$2:$I38)&gt;MAX($E$2:$E$1000),"",OFFSET($I$2,MATCH(ROWS($I$2:$I38),$E$2:$E$1000,0)-1,0)),"")</f>
        <v/>
      </c>
      <c r="Q38" t="str">
        <f ca="1">IFERROR(IF(ROWS($J$2:$J38)&gt;MAX($E$2:$E$1000),"",OFFSET($J$2,MATCH(ROWS($J$2:$J38),$E$2:$E$1000,0)-1,0)),"")</f>
        <v/>
      </c>
      <c r="R38" t="str">
        <f t="shared" ca="1" si="0"/>
        <v/>
      </c>
      <c r="S38" t="str">
        <f t="shared" ca="1" si="1"/>
        <v>Rectangle</v>
      </c>
    </row>
    <row r="39" spans="1:19">
      <c r="A39" t="str">
        <f ca="1">IF(ROWS(Loco!$C$2:$C39)&gt;MAX(Loco!$A$2:$A$1000),"",OFFSET(Loco!$C$2,MATCH(ROWS(Loco!$C$2:$F39),Loco!$A$2:$A$1000,0)-1,0))</f>
        <v/>
      </c>
      <c r="D39" t="str">
        <f>IF(I39="","",IF(COUNTIF(I$2:I39,I39)&gt;1,"",MAX($D$1:$D38)+1))</f>
        <v/>
      </c>
      <c r="E39" t="str">
        <f>IFERROR((IF(I39="","",IF(COUNTIFS($I$2:$I39,I39,$J$2:$J39,J39)&gt;1,"",MAX($E$1:$E38)+1))),"")</f>
        <v/>
      </c>
      <c r="G39">
        <f>Loco!C39</f>
        <v>0</v>
      </c>
      <c r="H39">
        <f>Loco!D39</f>
        <v>0</v>
      </c>
      <c r="I39" t="str">
        <f>IFERROR(VLOOKUP(G39,Loco!C39:G49,3,0),"")</f>
        <v/>
      </c>
      <c r="J39" t="str">
        <f>IFERROR(VLOOKUP(I39,Loco!$E39:$F49,2,0),"")</f>
        <v/>
      </c>
      <c r="L39" s="9" t="str">
        <f ca="1">IFERROR(IF(ROWS($I$2:$I39)&gt;MAX($D$2:$D$1000),"",OFFSET($I$2,MATCH(ROWS($I$2:$I39),$D$2:$D$1000,0)-1,0)),"")</f>
        <v/>
      </c>
      <c r="P39" t="str">
        <f ca="1">IFERROR(IF(ROWS($I$2:$I39)&gt;MAX($E$2:$E$1000),"",OFFSET($I$2,MATCH(ROWS($I$2:$I39),$E$2:$E$1000,0)-1,0)),"")</f>
        <v/>
      </c>
      <c r="Q39" t="str">
        <f ca="1">IFERROR(IF(ROWS($J$2:$J39)&gt;MAX($E$2:$E$1000),"",OFFSET($J$2,MATCH(ROWS($J$2:$J39),$E$2:$E$1000,0)-1,0)),"")</f>
        <v/>
      </c>
      <c r="R39" t="str">
        <f t="shared" ca="1" si="0"/>
        <v/>
      </c>
      <c r="S39" t="str">
        <f t="shared" ca="1" si="1"/>
        <v>Rectangle</v>
      </c>
    </row>
    <row r="40" spans="1:19">
      <c r="A40" t="str">
        <f ca="1">IF(ROWS(Loco!$C$2:$C40)&gt;MAX(Loco!$A$2:$A$1000),"",OFFSET(Loco!$C$2,MATCH(ROWS(Loco!$C$2:$F40),Loco!$A$2:$A$1000,0)-1,0))</f>
        <v/>
      </c>
      <c r="D40" t="str">
        <f>IF(I40="","",IF(COUNTIF(I$2:I40,I40)&gt;1,"",MAX($D$1:$D39)+1))</f>
        <v/>
      </c>
      <c r="E40" t="str">
        <f>IFERROR((IF(I40="","",IF(COUNTIFS($I$2:$I40,I40,$J$2:$J40,J40)&gt;1,"",MAX($E$1:$E39)+1))),"")</f>
        <v/>
      </c>
      <c r="G40">
        <f>Loco!C40</f>
        <v>0</v>
      </c>
      <c r="H40">
        <f>Loco!D40</f>
        <v>0</v>
      </c>
      <c r="I40" t="str">
        <f>IFERROR(VLOOKUP(G40,Loco!C40:G50,3,0),"")</f>
        <v/>
      </c>
      <c r="J40" t="str">
        <f>IFERROR(VLOOKUP(I40,Loco!$E40:$F50,2,0),"")</f>
        <v/>
      </c>
      <c r="L40" s="9" t="str">
        <f ca="1">IFERROR(IF(ROWS($I$2:$I40)&gt;MAX($D$2:$D$1000),"",OFFSET($I$2,MATCH(ROWS($I$2:$I40),$D$2:$D$1000,0)-1,0)),"")</f>
        <v/>
      </c>
      <c r="P40" t="str">
        <f ca="1">IFERROR(IF(ROWS($I$2:$I40)&gt;MAX($E$2:$E$1000),"",OFFSET($I$2,MATCH(ROWS($I$2:$I40),$E$2:$E$1000,0)-1,0)),"")</f>
        <v/>
      </c>
      <c r="Q40" t="str">
        <f ca="1">IFERROR(IF(ROWS($J$2:$J40)&gt;MAX($E$2:$E$1000),"",OFFSET($J$2,MATCH(ROWS($J$2:$J40),$E$2:$E$1000,0)-1,0)),"")</f>
        <v/>
      </c>
      <c r="R40" t="str">
        <f t="shared" ca="1" si="0"/>
        <v/>
      </c>
      <c r="S40" t="str">
        <f t="shared" ca="1" si="1"/>
        <v>Rectangle</v>
      </c>
    </row>
    <row r="41" spans="1:19">
      <c r="J41" t="str">
        <f>IFERROR(VLOOKUP(I41,Loco!$E$2:$G51,2,0),"")</f>
        <v/>
      </c>
    </row>
    <row r="42" spans="1:19">
      <c r="J42" t="str">
        <f>IFERROR(VLOOKUP(I42,Loco!$E$2:$G52,2,0),"")</f>
        <v/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70C0"/>
  </sheetPr>
  <dimension ref="A1:U1048576"/>
  <sheetViews>
    <sheetView tabSelected="1" workbookViewId="0">
      <selection activeCell="N11" sqref="N11"/>
    </sheetView>
  </sheetViews>
  <sheetFormatPr baseColWidth="10" defaultRowHeight="15"/>
  <cols>
    <col min="7" max="7" width="11.42578125" customWidth="1"/>
    <col min="8" max="10" width="2.7109375" customWidth="1"/>
    <col min="11" max="12" width="2.7109375" style="4" customWidth="1"/>
    <col min="13" max="13" width="2.7109375" customWidth="1"/>
    <col min="18" max="18" width="15.7109375" bestFit="1" customWidth="1"/>
  </cols>
  <sheetData>
    <row r="1" spans="1:21">
      <c r="B1" s="17" t="s">
        <v>36</v>
      </c>
      <c r="C1" s="17" t="s">
        <v>13</v>
      </c>
      <c r="D1" s="17" t="s">
        <v>28</v>
      </c>
      <c r="E1" s="17" t="s">
        <v>7</v>
      </c>
      <c r="F1" s="17" t="s">
        <v>8</v>
      </c>
      <c r="G1" s="9"/>
      <c r="H1" s="1" t="s">
        <v>22</v>
      </c>
      <c r="I1" s="1" t="s">
        <v>23</v>
      </c>
      <c r="J1" s="1" t="s">
        <v>24</v>
      </c>
      <c r="K1" s="1" t="s">
        <v>25</v>
      </c>
      <c r="L1" s="1" t="s">
        <v>26</v>
      </c>
      <c r="M1" s="1" t="s">
        <v>27</v>
      </c>
    </row>
    <row r="2" spans="1:21">
      <c r="A2">
        <f>IF(C2="","",IF(COUNTIF(C$2:C2,C2)&gt;1,"",MAX($A$1:$A1)+1))</f>
        <v>1</v>
      </c>
      <c r="C2" s="9" t="s">
        <v>0</v>
      </c>
      <c r="D2" s="9" t="s">
        <v>29</v>
      </c>
      <c r="E2" s="9" t="s">
        <v>37</v>
      </c>
      <c r="F2" s="9" t="s">
        <v>11</v>
      </c>
      <c r="G2" s="9"/>
      <c r="H2" s="9"/>
      <c r="I2" s="9"/>
      <c r="J2" s="9"/>
      <c r="K2" s="5"/>
      <c r="L2" s="5"/>
    </row>
    <row r="3" spans="1:21">
      <c r="A3">
        <f>IF(C3="","",IF(COUNTIF(C$2:C3,C3)&gt;1,"",MAX($A$1:$A2)+1))</f>
        <v>2</v>
      </c>
      <c r="C3" s="9" t="s">
        <v>1</v>
      </c>
      <c r="D3" s="9" t="s">
        <v>29</v>
      </c>
      <c r="E3" s="9" t="s">
        <v>9</v>
      </c>
      <c r="F3" s="9" t="s">
        <v>12</v>
      </c>
      <c r="G3" s="9"/>
      <c r="H3" s="9"/>
      <c r="I3" s="9"/>
      <c r="J3" s="9"/>
      <c r="K3" s="5"/>
      <c r="L3" s="5"/>
    </row>
    <row r="4" spans="1:21">
      <c r="A4" t="str">
        <f>IF(C4="","",IF(COUNTIF(C$2:C4,C4)&gt;1,"",MAX($A$1:$A3)+1))</f>
        <v/>
      </c>
      <c r="C4" s="9" t="s">
        <v>1</v>
      </c>
      <c r="D4" s="9" t="s">
        <v>30</v>
      </c>
      <c r="E4" s="9" t="s">
        <v>37</v>
      </c>
      <c r="F4" s="9" t="s">
        <v>12</v>
      </c>
      <c r="G4" s="9"/>
      <c r="H4" s="9"/>
      <c r="I4" s="9"/>
      <c r="J4" s="9"/>
      <c r="K4" s="5"/>
      <c r="L4" s="5"/>
    </row>
    <row r="5" spans="1:21">
      <c r="A5">
        <f>IF(C5="","",IF(COUNTIF(C$2:C5,C5)&gt;1,"",MAX($A$1:$A4)+1))</f>
        <v>3</v>
      </c>
      <c r="C5" s="9" t="s">
        <v>2</v>
      </c>
      <c r="D5" s="9" t="s">
        <v>31</v>
      </c>
      <c r="E5" s="9" t="s">
        <v>37</v>
      </c>
      <c r="F5" s="9" t="s">
        <v>12</v>
      </c>
      <c r="K5" s="5"/>
      <c r="L5" s="5"/>
    </row>
    <row r="6" spans="1:21">
      <c r="A6" t="str">
        <f>IF(C6="","",IF(COUNTIF(C$2:C6,C6)&gt;1,"",MAX($A$1:$A5)+1))</f>
        <v/>
      </c>
      <c r="C6" s="9" t="s">
        <v>2</v>
      </c>
      <c r="D6" s="9" t="s">
        <v>32</v>
      </c>
      <c r="E6" s="9" t="s">
        <v>9</v>
      </c>
      <c r="F6" s="9" t="s">
        <v>12</v>
      </c>
      <c r="K6" s="5"/>
      <c r="L6" s="5"/>
    </row>
    <row r="7" spans="1:21">
      <c r="A7">
        <f>IF(C7="","",IF(COUNTIF(C$2:C7,C7)&gt;1,"",MAX($A$1:$A6)+1))</f>
        <v>4</v>
      </c>
      <c r="C7" s="9" t="s">
        <v>3</v>
      </c>
      <c r="D7" s="9" t="s">
        <v>31</v>
      </c>
      <c r="E7" s="9" t="s">
        <v>9</v>
      </c>
      <c r="F7" s="9" t="s">
        <v>11</v>
      </c>
      <c r="K7" s="5"/>
      <c r="L7" s="5"/>
    </row>
    <row r="8" spans="1:21">
      <c r="A8" t="str">
        <f>IF(C8="","",IF(COUNTIF(C$2:C8,C8)&gt;1,"",MAX($A$1:$A7)+1))</f>
        <v/>
      </c>
      <c r="C8" s="9" t="s">
        <v>3</v>
      </c>
      <c r="D8" s="9" t="s">
        <v>32</v>
      </c>
      <c r="E8" s="9" t="s">
        <v>10</v>
      </c>
      <c r="F8" s="9" t="s">
        <v>12</v>
      </c>
      <c r="K8" s="5"/>
      <c r="L8" s="5"/>
      <c r="R8" s="8"/>
    </row>
    <row r="9" spans="1:21">
      <c r="A9">
        <f>IF(C9="","",IF(COUNTIF(C$2:C9,C9)&gt;1,"",MAX($A$1:$A8)+1))</f>
        <v>5</v>
      </c>
      <c r="C9" s="9" t="s">
        <v>4</v>
      </c>
      <c r="D9" s="9" t="s">
        <v>31</v>
      </c>
      <c r="E9" s="9" t="s">
        <v>10</v>
      </c>
      <c r="F9" s="9" t="s">
        <v>11</v>
      </c>
      <c r="K9" s="5"/>
      <c r="L9" s="5"/>
    </row>
    <row r="10" spans="1:21">
      <c r="A10" t="str">
        <f>IF(C10="","",IF(COUNTIF(C$2:C10,C10)&gt;1,"",MAX($A$1:$A9)+1))</f>
        <v/>
      </c>
      <c r="C10" s="9" t="s">
        <v>4</v>
      </c>
      <c r="D10" s="9" t="s">
        <v>32</v>
      </c>
      <c r="E10" s="9" t="s">
        <v>37</v>
      </c>
      <c r="F10" s="9" t="s">
        <v>11</v>
      </c>
      <c r="K10" s="5"/>
      <c r="L10" s="5"/>
    </row>
    <row r="11" spans="1:21">
      <c r="A11">
        <f>IF(C11="","",IF(COUNTIF(C$2:C11,C11)&gt;1,"",MAX($A$1:$A10)+1))</f>
        <v>6</v>
      </c>
      <c r="C11" s="9" t="s">
        <v>5</v>
      </c>
      <c r="D11" s="9" t="s">
        <v>33</v>
      </c>
      <c r="E11" s="9" t="s">
        <v>10</v>
      </c>
      <c r="F11" s="9" t="s">
        <v>12</v>
      </c>
      <c r="K11" s="5"/>
      <c r="L11" s="5"/>
    </row>
    <row r="12" spans="1:21">
      <c r="A12">
        <f>IF(C12="","",IF(COUNTIF(C$2:C12,C12)&gt;1,"",MAX($A$1:$A11)+1))</f>
        <v>7</v>
      </c>
      <c r="C12" s="9" t="s">
        <v>6</v>
      </c>
      <c r="D12" s="9" t="s">
        <v>33</v>
      </c>
      <c r="E12" s="9" t="s">
        <v>9</v>
      </c>
      <c r="F12" s="9" t="s">
        <v>11</v>
      </c>
      <c r="K12" s="5"/>
      <c r="L12" s="10"/>
      <c r="M12" s="11"/>
      <c r="N12" s="11"/>
      <c r="O12" s="11"/>
      <c r="P12" s="11"/>
      <c r="Q12" s="11"/>
      <c r="R12" s="11"/>
      <c r="S12" s="11"/>
      <c r="T12" s="11"/>
      <c r="U12" s="11"/>
    </row>
    <row r="13" spans="1:21">
      <c r="A13" t="str">
        <f>IF(C13="","",IF(COUNTIF(C$2:C13,C13)&gt;1,"",MAX($A$1:$A12)+1))</f>
        <v/>
      </c>
      <c r="C13" s="9"/>
      <c r="D13" s="9"/>
      <c r="E13" s="9"/>
      <c r="F13" s="9"/>
      <c r="L13" s="11"/>
      <c r="M13" s="11"/>
      <c r="N13" s="11"/>
      <c r="O13" s="11"/>
      <c r="P13" s="11"/>
      <c r="Q13" s="11"/>
      <c r="R13" s="11"/>
      <c r="S13" s="11"/>
      <c r="T13" s="11"/>
      <c r="U13" s="11"/>
    </row>
    <row r="14" spans="1:21">
      <c r="A14" t="str">
        <f>IF(C14="","",IF(COUNTIF(C$2:C14,C14)&gt;1,"",MAX($A$1:$A13)+1))</f>
        <v/>
      </c>
      <c r="C14" s="9"/>
      <c r="D14" s="9"/>
      <c r="E14" s="9"/>
      <c r="F14" s="9"/>
      <c r="L14" s="11"/>
      <c r="M14" s="11"/>
      <c r="N14" s="11"/>
      <c r="O14" s="11"/>
      <c r="P14" s="11"/>
      <c r="Q14" s="11"/>
      <c r="R14" s="11"/>
      <c r="S14" s="11"/>
      <c r="T14" s="11"/>
      <c r="U14" s="11"/>
    </row>
    <row r="15" spans="1:21">
      <c r="A15" t="str">
        <f>IF(C15="","",IF(COUNTIF(C$2:C15,C15)&gt;1,"",MAX($A$1:$A14)+1))</f>
        <v/>
      </c>
      <c r="L15" s="11"/>
      <c r="M15" s="11"/>
      <c r="N15" s="11"/>
      <c r="O15" s="11"/>
      <c r="P15" s="11"/>
      <c r="Q15" s="11"/>
      <c r="R15" s="11"/>
      <c r="S15" s="11"/>
      <c r="T15" s="11"/>
      <c r="U15" s="11"/>
    </row>
    <row r="16" spans="1:21">
      <c r="A16" t="str">
        <f>IF(C16="","",IF(COUNTIF(C$2:C16,C16)&gt;1,"",MAX($A$1:$A15)+1))</f>
        <v/>
      </c>
      <c r="L16" s="11"/>
      <c r="M16" s="11"/>
      <c r="N16" s="11"/>
      <c r="O16" s="11"/>
      <c r="P16" s="11"/>
      <c r="Q16" s="11"/>
      <c r="R16" s="11"/>
      <c r="S16" s="11"/>
      <c r="T16" s="11"/>
      <c r="U16" s="11"/>
    </row>
    <row r="17" spans="1:21">
      <c r="A17" t="str">
        <f>IF(C17="","",IF(COUNTIF(C$2:C17,C17)&gt;1,"",MAX($A$1:$A16)+1))</f>
        <v/>
      </c>
      <c r="L17" s="11"/>
      <c r="M17" s="11"/>
      <c r="N17" s="11"/>
      <c r="O17" s="11"/>
      <c r="P17" s="11"/>
      <c r="Q17" s="11"/>
      <c r="R17" s="11"/>
      <c r="S17" s="11"/>
      <c r="T17" s="11"/>
      <c r="U17" s="11"/>
    </row>
    <row r="18" spans="1:21">
      <c r="A18" t="str">
        <f>IF(C18="","",IF(COUNTIF(C$2:C18,C18)&gt;1,"",MAX($A$1:$A17)+1))</f>
        <v/>
      </c>
      <c r="L18" s="11"/>
      <c r="M18" s="12"/>
      <c r="N18" s="11"/>
      <c r="O18" s="11"/>
      <c r="P18" s="11"/>
      <c r="Q18" s="11"/>
      <c r="R18" s="11"/>
      <c r="S18" s="11"/>
      <c r="T18" s="11"/>
      <c r="U18" s="11"/>
    </row>
    <row r="19" spans="1:21">
      <c r="A19" t="str">
        <f>IF(C19="","",IF(COUNTIF(C$2:C19,C19)&gt;1,"",MAX($A$1:$A18)+1))</f>
        <v/>
      </c>
      <c r="L19" s="11"/>
      <c r="M19" s="11"/>
      <c r="N19" s="11"/>
      <c r="O19" s="11"/>
      <c r="P19" s="11"/>
      <c r="Q19" s="11"/>
      <c r="R19" s="11"/>
      <c r="S19" s="11"/>
      <c r="T19" s="11"/>
      <c r="U19" s="11"/>
    </row>
    <row r="20" spans="1:21">
      <c r="A20" t="str">
        <f>IF(C20="","",IF(COUNTIF(C$2:C20,C20)&gt;1,"",MAX($A$1:$A19)+1))</f>
        <v/>
      </c>
      <c r="K20" s="6"/>
      <c r="L20" s="13"/>
      <c r="M20" s="11"/>
      <c r="N20" s="11"/>
      <c r="O20" s="11"/>
      <c r="P20" s="11"/>
      <c r="Q20" s="11"/>
      <c r="R20" s="11"/>
      <c r="S20" s="11"/>
      <c r="T20" s="11"/>
      <c r="U20" s="11"/>
    </row>
    <row r="21" spans="1:21">
      <c r="A21" t="str">
        <f>IF(C21="","",IF(COUNTIF(C$2:C21,C21)&gt;1,"",MAX($A$1:$A20)+1))</f>
        <v/>
      </c>
      <c r="L21" s="11"/>
      <c r="M21" s="11"/>
      <c r="N21" s="11"/>
      <c r="O21" s="11"/>
      <c r="P21" s="11"/>
      <c r="Q21" s="11"/>
      <c r="R21" s="11"/>
      <c r="S21" s="11"/>
      <c r="T21" s="11"/>
      <c r="U21" s="11"/>
    </row>
    <row r="22" spans="1:21">
      <c r="A22" t="str">
        <f>IF(C22="","",IF(COUNTIF(C$2:C22,C22)&gt;1,"",MAX($A$1:$A21)+1))</f>
        <v/>
      </c>
      <c r="L22" s="11"/>
      <c r="M22" s="11"/>
      <c r="N22" s="11"/>
      <c r="O22" s="11"/>
      <c r="P22" s="11"/>
      <c r="Q22" s="11"/>
      <c r="R22" s="11"/>
      <c r="S22" s="11"/>
      <c r="T22" s="11"/>
      <c r="U22" s="11"/>
    </row>
    <row r="23" spans="1:21">
      <c r="A23" t="str">
        <f>IF(C23="","",IF(COUNTIF(C$2:C23,C23)&gt;1,"",MAX($A$1:$A22)+1))</f>
        <v/>
      </c>
      <c r="L23" s="11"/>
      <c r="M23" s="11"/>
      <c r="N23" s="11"/>
      <c r="O23" s="11"/>
      <c r="P23" s="11"/>
      <c r="Q23" s="11"/>
      <c r="R23" s="11"/>
      <c r="S23" s="11"/>
      <c r="T23" s="11"/>
      <c r="U23" s="11"/>
    </row>
    <row r="24" spans="1:21">
      <c r="A24" t="str">
        <f>IF(C24="","",IF(COUNTIF(C$2:C24,C24)&gt;1,"",MAX($A$1:$A23)+1))</f>
        <v/>
      </c>
      <c r="L24" s="11"/>
      <c r="M24" s="11"/>
      <c r="N24" s="11"/>
      <c r="O24" s="11"/>
      <c r="P24" s="11"/>
      <c r="Q24" s="11"/>
      <c r="R24" s="11"/>
      <c r="S24" s="11"/>
      <c r="T24" s="11"/>
      <c r="U24" s="11"/>
    </row>
    <row r="25" spans="1:21">
      <c r="A25" t="str">
        <f>IF(C25="","",IF(COUNTIF(C$2:C25,C25)&gt;1,"",MAX($A$1:$A24)+1))</f>
        <v/>
      </c>
      <c r="L25" s="11"/>
      <c r="M25" s="11"/>
      <c r="N25" s="11"/>
      <c r="O25" s="11"/>
      <c r="P25" s="11"/>
      <c r="Q25" s="11"/>
      <c r="R25" s="11"/>
      <c r="S25" s="11"/>
      <c r="T25" s="11"/>
      <c r="U25" s="11"/>
    </row>
    <row r="26" spans="1:21">
      <c r="A26" t="str">
        <f>IF(C26="","",IF(COUNTIF(C$2:C26,C26)&gt;1,"",MAX($A$1:$A25)+1))</f>
        <v/>
      </c>
      <c r="L26" s="11"/>
      <c r="M26" s="11"/>
      <c r="N26" s="11"/>
      <c r="O26" s="11"/>
      <c r="P26" s="11"/>
      <c r="Q26" s="11"/>
      <c r="R26" s="11"/>
      <c r="S26" s="11"/>
      <c r="T26" s="11"/>
      <c r="U26" s="11"/>
    </row>
    <row r="27" spans="1:21">
      <c r="A27" t="str">
        <f>IF(C27="","",IF(COUNTIF(C$2:C27,C27)&gt;1,"",MAX($A$1:$A26)+1))</f>
        <v/>
      </c>
      <c r="L27" s="11"/>
      <c r="M27" s="11"/>
      <c r="N27" s="11"/>
      <c r="O27" s="11"/>
      <c r="P27" s="11"/>
      <c r="Q27" s="11"/>
      <c r="R27" s="11"/>
      <c r="S27" s="11"/>
      <c r="T27" s="11"/>
      <c r="U27" s="11"/>
    </row>
    <row r="28" spans="1:21">
      <c r="A28" t="str">
        <f>IF(C28="","",IF(COUNTIF(C$2:C28,C28)&gt;1,"",MAX($A$1:$A27)+1))</f>
        <v/>
      </c>
      <c r="L28" s="11"/>
      <c r="M28" s="11"/>
      <c r="N28" s="11"/>
      <c r="O28" s="11"/>
      <c r="P28" s="11"/>
      <c r="Q28" s="11"/>
      <c r="R28" s="11"/>
      <c r="S28" s="11"/>
      <c r="T28" s="11"/>
      <c r="U28" s="11"/>
    </row>
    <row r="29" spans="1:21">
      <c r="A29" t="str">
        <f>IF(C29="","",IF(COUNTIF(C$2:C29,C29)&gt;1,"",MAX($A$1:$A28)+1))</f>
        <v/>
      </c>
      <c r="L29" s="11"/>
      <c r="M29" s="11"/>
      <c r="N29" s="11"/>
      <c r="O29" s="11"/>
      <c r="P29" s="11"/>
      <c r="Q29" s="11"/>
      <c r="R29" s="11"/>
      <c r="S29" s="11"/>
      <c r="T29" s="11"/>
      <c r="U29" s="11"/>
    </row>
    <row r="30" spans="1:21">
      <c r="A30" t="str">
        <f>IF(C30="","",IF(COUNTIF(C$2:C30,C30)&gt;1,"",MAX($A$1:$A29)+1))</f>
        <v/>
      </c>
      <c r="L30" s="11"/>
      <c r="M30" s="11"/>
      <c r="N30" s="11"/>
      <c r="O30" s="11"/>
      <c r="P30" s="11"/>
      <c r="Q30" s="11"/>
      <c r="R30" s="11"/>
      <c r="S30" s="11"/>
      <c r="T30" s="11"/>
      <c r="U30" s="11"/>
    </row>
    <row r="31" spans="1:21">
      <c r="A31" t="str">
        <f>IF(C31="","",IF(COUNTIF(C$2:C31,C31)&gt;1,"",MAX($A$1:$A30)+1))</f>
        <v/>
      </c>
      <c r="L31" s="11"/>
      <c r="M31" s="11"/>
      <c r="N31" s="11"/>
      <c r="O31" s="11"/>
      <c r="P31" s="11"/>
      <c r="Q31" s="11"/>
      <c r="R31" s="11"/>
      <c r="S31" s="11"/>
      <c r="T31" s="11"/>
      <c r="U31" s="11"/>
    </row>
    <row r="32" spans="1:21">
      <c r="A32" t="str">
        <f>IF(C32="","",IF(COUNTIF(C$2:C32,C32)&gt;1,"",MAX($A$1:$A31)+1))</f>
        <v/>
      </c>
      <c r="L32" s="11"/>
      <c r="M32" s="11"/>
      <c r="N32" s="11"/>
      <c r="O32" s="11"/>
      <c r="P32" s="11"/>
      <c r="Q32" s="11"/>
      <c r="R32" s="11"/>
      <c r="S32" s="11"/>
      <c r="T32" s="11"/>
      <c r="U32" s="11"/>
    </row>
    <row r="33" spans="1:16">
      <c r="A33" t="str">
        <f>IF(C33="","",IF(COUNTIF(C$2:C33,C33)&gt;1,"",MAX($A$1:$A32)+1))</f>
        <v/>
      </c>
      <c r="P33" s="7"/>
    </row>
    <row r="34" spans="1:16">
      <c r="A34" t="str">
        <f>IF(C34="","",IF(COUNTIF(C$2:C34,C34)&gt;1,"",MAX($A$1:$A33)+1))</f>
        <v/>
      </c>
      <c r="P34" s="7"/>
    </row>
    <row r="35" spans="1:16">
      <c r="A35" t="str">
        <f>IF(C35="","",IF(COUNTIF(C$2:C35,C35)&gt;1,"",MAX($A$1:$A34)+1))</f>
        <v/>
      </c>
    </row>
    <row r="36" spans="1:16">
      <c r="A36" t="str">
        <f>IF(C36="","",IF(COUNTIF(C$2:C36,C36)&gt;1,"",MAX($A$1:$A35)+1))</f>
        <v/>
      </c>
    </row>
    <row r="37" spans="1:16">
      <c r="A37" t="str">
        <f>IF(C37="","",IF(COUNTIF(C$2:C37,C37)&gt;1,"",MAX($A$1:$A36)+1))</f>
        <v/>
      </c>
    </row>
    <row r="38" spans="1:16">
      <c r="A38" t="str">
        <f>IF(C38="","",IF(COUNTIF(C$2:C38,C38)&gt;1,"",MAX($A$1:$A37)+1))</f>
        <v/>
      </c>
    </row>
    <row r="39" spans="1:16">
      <c r="A39" t="str">
        <f>IF(C39="","",IF(COUNTIF(C$2:C39,C39)&gt;1,"",MAX($A$1:$A38)+1))</f>
        <v/>
      </c>
    </row>
    <row r="40" spans="1:16">
      <c r="A40" t="str">
        <f>IF(C40="","",IF(COUNTIF(C$2:C40,C40)&gt;1,"",MAX($A$1:$A39)+1))</f>
        <v/>
      </c>
    </row>
    <row r="1048576" spans="5:5">
      <c r="E1048576">
        <v>2</v>
      </c>
    </row>
  </sheetData>
  <dataValidations disablePrompts="1" count="2">
    <dataValidation type="list" allowBlank="1" showInputMessage="1" showErrorMessage="1" sqref="P19">
      <formula1>$M$19:$M$20</formula1>
    </dataValidation>
    <dataValidation type="list" allowBlank="1" showInputMessage="1" showErrorMessage="1" sqref="T19">
      <formula1>$M$23:$M$24</formula1>
    </dataValidation>
  </dataValidations>
  <pageMargins left="0.7" right="0.7" top="0.75" bottom="0.75" header="0.3" footer="0.3"/>
  <pageSetup paperSize="9" orientation="portrait" horizontalDpi="90" verticalDpi="9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B0F0"/>
  </sheetPr>
  <dimension ref="B1:H40"/>
  <sheetViews>
    <sheetView workbookViewId="0">
      <selection activeCell="G13" sqref="G13"/>
    </sheetView>
  </sheetViews>
  <sheetFormatPr baseColWidth="10" defaultRowHeight="15"/>
  <cols>
    <col min="5" max="5" width="2.7109375" style="2" customWidth="1"/>
  </cols>
  <sheetData>
    <row r="1" spans="2:8">
      <c r="B1" s="1" t="s">
        <v>13</v>
      </c>
      <c r="C1" s="1" t="s">
        <v>7</v>
      </c>
      <c r="D1" s="1" t="s">
        <v>8</v>
      </c>
      <c r="F1" s="1" t="s">
        <v>13</v>
      </c>
      <c r="G1" s="1" t="s">
        <v>7</v>
      </c>
      <c r="H1" s="1" t="s">
        <v>8</v>
      </c>
    </row>
    <row r="2" spans="2:8">
      <c r="B2" t="str">
        <f>Traitement!G2</f>
        <v>Loco A</v>
      </c>
      <c r="C2" t="str">
        <f>Traitement!I2</f>
        <v>carre</v>
      </c>
      <c r="D2" t="str">
        <f>Traitement!J2</f>
        <v>M</v>
      </c>
      <c r="G2" t="str">
        <f ca="1">VLOOKUP($C2,Traitement!$P$2:$S6,4,0)</f>
        <v>carre</v>
      </c>
      <c r="H2" t="str">
        <f>IFERROR(IF(D2&lt;&gt;"",IF(D2="M","F","M"),""),"")</f>
        <v>F</v>
      </c>
    </row>
    <row r="3" spans="2:8">
      <c r="B3" t="str">
        <f>Traitement!G3</f>
        <v>Loco B</v>
      </c>
      <c r="C3" t="str">
        <f>Traitement!I3</f>
        <v>Rond</v>
      </c>
      <c r="D3" t="str">
        <f>Traitement!J3</f>
        <v>F</v>
      </c>
      <c r="G3" t="str">
        <f ca="1">VLOOKUP($C3,Traitement!$P$2:$S7,4,0)</f>
        <v>Rond</v>
      </c>
      <c r="H3" t="str">
        <f t="shared" ref="H3:H40" si="0">IFERROR(IF(D3&lt;&gt;"",IF(D3="M","F","M"),""),"")</f>
        <v>M</v>
      </c>
    </row>
    <row r="4" spans="2:8">
      <c r="B4" t="str">
        <f>Traitement!G4</f>
        <v>Loco B</v>
      </c>
      <c r="C4" t="str">
        <f>Traitement!I4</f>
        <v>carre</v>
      </c>
      <c r="D4" t="str">
        <f>Traitement!J4</f>
        <v>F</v>
      </c>
      <c r="G4" t="str">
        <f ca="1">VLOOKUP($C4,Traitement!$P$2:$S8,4,0)</f>
        <v>carre</v>
      </c>
      <c r="H4" t="str">
        <f t="shared" si="0"/>
        <v>M</v>
      </c>
    </row>
    <row r="5" spans="2:8">
      <c r="B5" t="str">
        <f>Traitement!G5</f>
        <v>Wagon 1</v>
      </c>
      <c r="C5" t="str">
        <f>Traitement!I5</f>
        <v>carre</v>
      </c>
      <c r="D5" t="str">
        <f>Traitement!J5</f>
        <v>F</v>
      </c>
      <c r="G5" t="str">
        <f ca="1">VLOOKUP($C5,Traitement!$P$2:$S9,4,0)</f>
        <v>carre</v>
      </c>
      <c r="H5" t="str">
        <f t="shared" si="0"/>
        <v>M</v>
      </c>
    </row>
    <row r="6" spans="2:8">
      <c r="B6" t="str">
        <f>Traitement!G6</f>
        <v>Wagon 1</v>
      </c>
      <c r="C6" t="str">
        <f>Traitement!I6</f>
        <v>Rond</v>
      </c>
      <c r="D6" t="str">
        <f>Traitement!J6</f>
        <v>F</v>
      </c>
      <c r="G6" t="str">
        <f ca="1">VLOOKUP($C6,Traitement!$P$2:$S10,4,0)</f>
        <v>Rond</v>
      </c>
      <c r="H6" t="str">
        <f t="shared" si="0"/>
        <v>M</v>
      </c>
    </row>
    <row r="7" spans="2:8">
      <c r="B7" t="str">
        <f>Traitement!G7</f>
        <v>Wagon 2</v>
      </c>
      <c r="C7" t="str">
        <f>Traitement!I7</f>
        <v>Rond</v>
      </c>
      <c r="D7" t="str">
        <f>Traitement!J7</f>
        <v>M</v>
      </c>
      <c r="G7" t="str">
        <f ca="1">VLOOKUP($C7,Traitement!$P$2:$S11,4,0)</f>
        <v>Rond</v>
      </c>
      <c r="H7" t="str">
        <f t="shared" si="0"/>
        <v>F</v>
      </c>
    </row>
    <row r="8" spans="2:8">
      <c r="B8" t="str">
        <f>Traitement!G8</f>
        <v>Wagon 2</v>
      </c>
      <c r="C8" t="str">
        <f>Traitement!I8</f>
        <v>Triangle</v>
      </c>
      <c r="D8" t="str">
        <f>Traitement!J8</f>
        <v>F</v>
      </c>
      <c r="G8" t="str">
        <f ca="1">VLOOKUP($C8,Traitement!$P$2:$S12,4,0)</f>
        <v>Triangle</v>
      </c>
      <c r="H8" t="str">
        <f t="shared" si="0"/>
        <v>M</v>
      </c>
    </row>
    <row r="9" spans="2:8">
      <c r="B9" t="str">
        <f>Traitement!G9</f>
        <v>Wagon 3</v>
      </c>
      <c r="C9" t="str">
        <f>Traitement!I9</f>
        <v>Triangle</v>
      </c>
      <c r="D9" t="str">
        <f>Traitement!J9</f>
        <v>M</v>
      </c>
      <c r="G9" t="str">
        <f ca="1">VLOOKUP($C9,Traitement!$P$2:$S13,4,0)</f>
        <v>Triangle</v>
      </c>
      <c r="H9" t="str">
        <f t="shared" si="0"/>
        <v>F</v>
      </c>
    </row>
    <row r="10" spans="2:8">
      <c r="B10" t="str">
        <f>Traitement!G10</f>
        <v>Wagon 3</v>
      </c>
      <c r="C10" t="str">
        <f>Traitement!I10</f>
        <v>carre</v>
      </c>
      <c r="D10" t="str">
        <f>Traitement!J10</f>
        <v>M</v>
      </c>
      <c r="G10" t="str">
        <f ca="1">VLOOKUP($C10,Traitement!$P$2:$S14,4,0)</f>
        <v>carre</v>
      </c>
      <c r="H10" t="str">
        <f t="shared" si="0"/>
        <v>F</v>
      </c>
    </row>
    <row r="11" spans="2:8">
      <c r="B11" t="str">
        <f>Traitement!G11</f>
        <v>Wagon fin 1</v>
      </c>
      <c r="C11" t="str">
        <f>Traitement!I11</f>
        <v>Triangle</v>
      </c>
      <c r="D11" t="str">
        <f>Traitement!J11</f>
        <v>F</v>
      </c>
      <c r="G11" t="str">
        <f ca="1">VLOOKUP($C11,Traitement!$P$2:$S15,4,0)</f>
        <v>Triangle</v>
      </c>
      <c r="H11" t="str">
        <f t="shared" si="0"/>
        <v>M</v>
      </c>
    </row>
    <row r="12" spans="2:8">
      <c r="B12" t="str">
        <f>Traitement!G12</f>
        <v>Wagon fin 2</v>
      </c>
      <c r="C12" t="str">
        <f>Traitement!I12</f>
        <v>Rond</v>
      </c>
      <c r="D12" t="str">
        <f>Traitement!J12</f>
        <v>M</v>
      </c>
      <c r="G12" t="str">
        <f ca="1">VLOOKUP($C12,Traitement!$P$2:$S16,4,0)</f>
        <v>Rond</v>
      </c>
      <c r="H12" t="str">
        <f t="shared" si="0"/>
        <v>F</v>
      </c>
    </row>
    <row r="13" spans="2:8">
      <c r="B13">
        <f>Traitement!G13</f>
        <v>0</v>
      </c>
      <c r="C13" t="str">
        <f>Traitement!I13</f>
        <v/>
      </c>
      <c r="D13" t="str">
        <f>Traitement!J13</f>
        <v/>
      </c>
      <c r="G13" t="str">
        <f ca="1">VLOOKUP($C13,Traitement!$P$2:$S17,4,0)</f>
        <v>Rectangle</v>
      </c>
      <c r="H13" t="str">
        <f t="shared" si="0"/>
        <v/>
      </c>
    </row>
    <row r="14" spans="2:8">
      <c r="B14">
        <f>Traitement!G14</f>
        <v>0</v>
      </c>
      <c r="C14" t="str">
        <f>Traitement!I14</f>
        <v/>
      </c>
      <c r="D14" t="str">
        <f>Traitement!J14</f>
        <v/>
      </c>
      <c r="G14" t="str">
        <f ca="1">VLOOKUP($C14,Traitement!$P$2:$S18,4,0)</f>
        <v>Rectangle</v>
      </c>
      <c r="H14" t="str">
        <f t="shared" si="0"/>
        <v/>
      </c>
    </row>
    <row r="15" spans="2:8">
      <c r="B15">
        <f>Traitement!G15</f>
        <v>0</v>
      </c>
      <c r="C15" t="str">
        <f>Traitement!I15</f>
        <v/>
      </c>
      <c r="D15" t="str">
        <f>Traitement!J15</f>
        <v/>
      </c>
      <c r="G15" t="str">
        <f ca="1">VLOOKUP($C15,Traitement!$P$2:$S19,4,0)</f>
        <v>Rectangle</v>
      </c>
      <c r="H15" t="str">
        <f t="shared" si="0"/>
        <v/>
      </c>
    </row>
    <row r="16" spans="2:8">
      <c r="B16">
        <f>Traitement!G16</f>
        <v>0</v>
      </c>
      <c r="C16" t="str">
        <f>Traitement!I16</f>
        <v/>
      </c>
      <c r="D16" t="str">
        <f>Traitement!J16</f>
        <v/>
      </c>
      <c r="G16" t="str">
        <f ca="1">VLOOKUP($C16,Traitement!$P$2:$S20,4,0)</f>
        <v>Rectangle</v>
      </c>
      <c r="H16" t="str">
        <f t="shared" si="0"/>
        <v/>
      </c>
    </row>
    <row r="17" spans="2:8">
      <c r="B17">
        <f>Traitement!G17</f>
        <v>0</v>
      </c>
      <c r="C17" t="str">
        <f>Traitement!I17</f>
        <v/>
      </c>
      <c r="D17" t="str">
        <f>Traitement!J17</f>
        <v/>
      </c>
      <c r="G17" t="str">
        <f ca="1">VLOOKUP($C17,Traitement!$P$2:$S21,4,0)</f>
        <v>Rectangle</v>
      </c>
      <c r="H17" t="str">
        <f t="shared" si="0"/>
        <v/>
      </c>
    </row>
    <row r="18" spans="2:8">
      <c r="B18">
        <f>Traitement!G18</f>
        <v>0</v>
      </c>
      <c r="C18" t="str">
        <f>Traitement!I18</f>
        <v/>
      </c>
      <c r="D18" t="str">
        <f>Traitement!J18</f>
        <v/>
      </c>
      <c r="G18" t="str">
        <f ca="1">VLOOKUP($C18,Traitement!$P$2:$S22,4,0)</f>
        <v>Rectangle</v>
      </c>
      <c r="H18" t="str">
        <f t="shared" si="0"/>
        <v/>
      </c>
    </row>
    <row r="19" spans="2:8">
      <c r="B19">
        <f>Traitement!G19</f>
        <v>0</v>
      </c>
      <c r="C19" t="str">
        <f>Traitement!I19</f>
        <v/>
      </c>
      <c r="D19" t="str">
        <f>Traitement!J19</f>
        <v/>
      </c>
      <c r="G19" t="str">
        <f ca="1">VLOOKUP($C19,Traitement!$P$2:$S23,4,0)</f>
        <v>Rectangle</v>
      </c>
      <c r="H19" t="str">
        <f t="shared" si="0"/>
        <v/>
      </c>
    </row>
    <row r="20" spans="2:8">
      <c r="B20">
        <f>Traitement!G20</f>
        <v>0</v>
      </c>
      <c r="C20" t="str">
        <f>Traitement!I20</f>
        <v/>
      </c>
      <c r="D20" t="str">
        <f>Traitement!J20</f>
        <v/>
      </c>
      <c r="G20" t="str">
        <f ca="1">VLOOKUP($C20,Traitement!$P$2:$S24,4,0)</f>
        <v>Rectangle</v>
      </c>
      <c r="H20" t="str">
        <f t="shared" si="0"/>
        <v/>
      </c>
    </row>
    <row r="21" spans="2:8">
      <c r="B21">
        <f>Traitement!G21</f>
        <v>0</v>
      </c>
      <c r="C21" t="str">
        <f>Traitement!I21</f>
        <v/>
      </c>
      <c r="D21" t="str">
        <f>Traitement!J21</f>
        <v/>
      </c>
      <c r="G21" t="str">
        <f ca="1">VLOOKUP($C21,Traitement!$P$2:$S25,4,0)</f>
        <v>Rectangle</v>
      </c>
      <c r="H21" t="str">
        <f t="shared" si="0"/>
        <v/>
      </c>
    </row>
    <row r="22" spans="2:8">
      <c r="B22">
        <f>Traitement!G22</f>
        <v>0</v>
      </c>
      <c r="C22" t="str">
        <f>Traitement!I22</f>
        <v/>
      </c>
      <c r="D22" t="str">
        <f>Traitement!J22</f>
        <v/>
      </c>
      <c r="G22" t="str">
        <f ca="1">VLOOKUP($C22,Traitement!$P$2:$S26,4,0)</f>
        <v>Rectangle</v>
      </c>
      <c r="H22" t="str">
        <f t="shared" si="0"/>
        <v/>
      </c>
    </row>
    <row r="23" spans="2:8">
      <c r="B23">
        <f>Traitement!G23</f>
        <v>0</v>
      </c>
      <c r="C23" t="str">
        <f>Traitement!I23</f>
        <v/>
      </c>
      <c r="D23" t="str">
        <f>Traitement!J23</f>
        <v/>
      </c>
      <c r="G23" t="str">
        <f ca="1">VLOOKUP($C23,Traitement!$P$2:$S27,4,0)</f>
        <v>Rectangle</v>
      </c>
      <c r="H23" t="str">
        <f t="shared" si="0"/>
        <v/>
      </c>
    </row>
    <row r="24" spans="2:8">
      <c r="B24">
        <f>Traitement!G24</f>
        <v>0</v>
      </c>
      <c r="C24" t="str">
        <f>Traitement!I24</f>
        <v/>
      </c>
      <c r="D24" t="str">
        <f>Traitement!J24</f>
        <v/>
      </c>
      <c r="G24" t="str">
        <f ca="1">VLOOKUP($C24,Traitement!$P$2:$S28,4,0)</f>
        <v>Rectangle</v>
      </c>
      <c r="H24" t="str">
        <f t="shared" si="0"/>
        <v/>
      </c>
    </row>
    <row r="25" spans="2:8">
      <c r="B25">
        <f>Traitement!G25</f>
        <v>0</v>
      </c>
      <c r="C25" t="str">
        <f>Traitement!I25</f>
        <v/>
      </c>
      <c r="D25" t="str">
        <f>Traitement!J25</f>
        <v/>
      </c>
      <c r="G25" t="str">
        <f ca="1">VLOOKUP($C25,Traitement!$P$2:$S29,4,0)</f>
        <v>Rectangle</v>
      </c>
      <c r="H25" t="str">
        <f t="shared" si="0"/>
        <v/>
      </c>
    </row>
    <row r="26" spans="2:8">
      <c r="B26">
        <f>Traitement!G26</f>
        <v>0</v>
      </c>
      <c r="C26" t="str">
        <f>Traitement!I26</f>
        <v/>
      </c>
      <c r="D26" t="str">
        <f>Traitement!J26</f>
        <v/>
      </c>
      <c r="G26" t="str">
        <f ca="1">VLOOKUP($C26,Traitement!$P$2:$S30,4,0)</f>
        <v>Rectangle</v>
      </c>
      <c r="H26" t="str">
        <f t="shared" si="0"/>
        <v/>
      </c>
    </row>
    <row r="27" spans="2:8">
      <c r="B27">
        <f>Traitement!G27</f>
        <v>0</v>
      </c>
      <c r="C27" t="str">
        <f>Traitement!I27</f>
        <v/>
      </c>
      <c r="D27" t="str">
        <f>Traitement!J27</f>
        <v/>
      </c>
      <c r="G27" t="str">
        <f ca="1">VLOOKUP($C27,Traitement!$P$2:$S31,4,0)</f>
        <v>Rectangle</v>
      </c>
      <c r="H27" t="str">
        <f t="shared" si="0"/>
        <v/>
      </c>
    </row>
    <row r="28" spans="2:8">
      <c r="B28">
        <f>Traitement!G28</f>
        <v>0</v>
      </c>
      <c r="C28" t="str">
        <f>Traitement!I28</f>
        <v/>
      </c>
      <c r="D28" t="str">
        <f>Traitement!J28</f>
        <v/>
      </c>
      <c r="G28" t="str">
        <f ca="1">VLOOKUP($C28,Traitement!$P$2:$S32,4,0)</f>
        <v>Rectangle</v>
      </c>
      <c r="H28" t="str">
        <f t="shared" si="0"/>
        <v/>
      </c>
    </row>
    <row r="29" spans="2:8">
      <c r="B29">
        <f>Traitement!G29</f>
        <v>0</v>
      </c>
      <c r="C29" t="str">
        <f>Traitement!I29</f>
        <v/>
      </c>
      <c r="D29" t="str">
        <f>Traitement!J29</f>
        <v/>
      </c>
      <c r="G29" t="str">
        <f ca="1">VLOOKUP($C29,Traitement!$P$2:$S33,4,0)</f>
        <v>Rectangle</v>
      </c>
      <c r="H29" t="str">
        <f t="shared" si="0"/>
        <v/>
      </c>
    </row>
    <row r="30" spans="2:8">
      <c r="B30">
        <f>Traitement!G30</f>
        <v>0</v>
      </c>
      <c r="C30" t="str">
        <f>Traitement!I30</f>
        <v/>
      </c>
      <c r="D30" t="str">
        <f>Traitement!J30</f>
        <v/>
      </c>
      <c r="G30" t="str">
        <f ca="1">VLOOKUP($C30,Traitement!$P$2:$S34,4,0)</f>
        <v>Rectangle</v>
      </c>
      <c r="H30" t="str">
        <f t="shared" si="0"/>
        <v/>
      </c>
    </row>
    <row r="31" spans="2:8">
      <c r="B31">
        <f>Traitement!G31</f>
        <v>0</v>
      </c>
      <c r="C31" t="str">
        <f>Traitement!I31</f>
        <v/>
      </c>
      <c r="D31" t="str">
        <f>Traitement!J31</f>
        <v/>
      </c>
      <c r="G31" t="str">
        <f ca="1">VLOOKUP($C31,Traitement!$P$2:$S35,4,0)</f>
        <v>Rectangle</v>
      </c>
      <c r="H31" t="str">
        <f t="shared" si="0"/>
        <v/>
      </c>
    </row>
    <row r="32" spans="2:8">
      <c r="B32">
        <f>Traitement!G32</f>
        <v>0</v>
      </c>
      <c r="C32" t="str">
        <f>Traitement!I32</f>
        <v/>
      </c>
      <c r="D32" t="str">
        <f>Traitement!J32</f>
        <v/>
      </c>
      <c r="G32" t="str">
        <f ca="1">VLOOKUP($C32,Traitement!$P$2:$S36,4,0)</f>
        <v>Rectangle</v>
      </c>
      <c r="H32" t="str">
        <f t="shared" si="0"/>
        <v/>
      </c>
    </row>
    <row r="33" spans="2:8">
      <c r="B33">
        <f>Traitement!G33</f>
        <v>0</v>
      </c>
      <c r="C33" t="str">
        <f>Traitement!I33</f>
        <v/>
      </c>
      <c r="D33" t="str">
        <f>Traitement!J33</f>
        <v/>
      </c>
      <c r="G33" t="str">
        <f ca="1">VLOOKUP($C33,Traitement!$P$2:$S37,4,0)</f>
        <v>Rectangle</v>
      </c>
      <c r="H33" t="str">
        <f t="shared" si="0"/>
        <v/>
      </c>
    </row>
    <row r="34" spans="2:8">
      <c r="B34">
        <f>Traitement!G34</f>
        <v>0</v>
      </c>
      <c r="C34" t="str">
        <f>Traitement!I34</f>
        <v/>
      </c>
      <c r="D34" t="str">
        <f>Traitement!J34</f>
        <v/>
      </c>
      <c r="G34" t="str">
        <f ca="1">VLOOKUP($C34,Traitement!$P$2:$S38,4,0)</f>
        <v>Rectangle</v>
      </c>
      <c r="H34" t="str">
        <f t="shared" si="0"/>
        <v/>
      </c>
    </row>
    <row r="35" spans="2:8">
      <c r="B35">
        <f>Traitement!G35</f>
        <v>0</v>
      </c>
      <c r="C35" t="str">
        <f>Traitement!I35</f>
        <v/>
      </c>
      <c r="D35" t="str">
        <f>Traitement!J35</f>
        <v/>
      </c>
      <c r="G35" t="str">
        <f ca="1">VLOOKUP($C35,Traitement!$P$2:$S39,4,0)</f>
        <v>Rectangle</v>
      </c>
      <c r="H35" t="str">
        <f t="shared" si="0"/>
        <v/>
      </c>
    </row>
    <row r="36" spans="2:8">
      <c r="B36">
        <f>Traitement!G36</f>
        <v>0</v>
      </c>
      <c r="C36" t="str">
        <f>Traitement!I36</f>
        <v/>
      </c>
      <c r="D36" t="str">
        <f>Traitement!J36</f>
        <v/>
      </c>
      <c r="G36" t="str">
        <f ca="1">VLOOKUP($C36,Traitement!$P$2:$S40,4,0)</f>
        <v>Rectangle</v>
      </c>
      <c r="H36" t="str">
        <f t="shared" si="0"/>
        <v/>
      </c>
    </row>
    <row r="37" spans="2:8">
      <c r="B37">
        <f>Traitement!G37</f>
        <v>0</v>
      </c>
      <c r="C37" t="str">
        <f>Traitement!I37</f>
        <v/>
      </c>
      <c r="D37" t="str">
        <f>Traitement!J37</f>
        <v/>
      </c>
      <c r="G37" t="str">
        <f ca="1">VLOOKUP($C37,Traitement!$P$2:$S41,4,0)</f>
        <v>Rectangle</v>
      </c>
      <c r="H37" t="str">
        <f t="shared" si="0"/>
        <v/>
      </c>
    </row>
    <row r="38" spans="2:8">
      <c r="B38">
        <f>Traitement!G38</f>
        <v>0</v>
      </c>
      <c r="C38" t="str">
        <f>Traitement!I38</f>
        <v/>
      </c>
      <c r="D38" t="str">
        <f>Traitement!J38</f>
        <v/>
      </c>
      <c r="G38" t="str">
        <f ca="1">VLOOKUP($C38,Traitement!$P$2:$S42,4,0)</f>
        <v>Rectangle</v>
      </c>
      <c r="H38" t="str">
        <f t="shared" si="0"/>
        <v/>
      </c>
    </row>
    <row r="39" spans="2:8">
      <c r="B39">
        <f>Traitement!G39</f>
        <v>0</v>
      </c>
      <c r="C39" t="str">
        <f>Traitement!I39</f>
        <v/>
      </c>
      <c r="D39" t="str">
        <f>Traitement!J39</f>
        <v/>
      </c>
      <c r="G39" t="str">
        <f ca="1">VLOOKUP($C39,Traitement!$P$2:$S43,4,0)</f>
        <v>Rectangle</v>
      </c>
      <c r="H39" t="str">
        <f t="shared" si="0"/>
        <v/>
      </c>
    </row>
    <row r="40" spans="2:8">
      <c r="B40">
        <f>Traitement!G40</f>
        <v>0</v>
      </c>
      <c r="C40" t="str">
        <f>Traitement!I40</f>
        <v/>
      </c>
      <c r="D40" t="str">
        <f>Traitement!J40</f>
        <v/>
      </c>
      <c r="G40" t="str">
        <f ca="1">VLOOKUP($C40,Traitement!$P$2:$S44,4,0)</f>
        <v>Rectangle</v>
      </c>
      <c r="H40" t="str">
        <f t="shared" si="0"/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Recherche</vt:lpstr>
      <vt:lpstr>Traitement</vt:lpstr>
      <vt:lpstr>Loco</vt:lpstr>
      <vt:lpstr>Correspondance</vt:lpstr>
      <vt:lpstr>Loco</vt:lpstr>
      <vt:lpstr>Wagon_Fin</vt:lpstr>
    </vt:vector>
  </TitlesOfParts>
  <Company>SAFRAN Sagem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JOUAN Kevin</dc:creator>
  <cp:lastModifiedBy>JOUAN Kevin</cp:lastModifiedBy>
  <dcterms:created xsi:type="dcterms:W3CDTF">2015-09-23T06:42:24Z</dcterms:created>
  <dcterms:modified xsi:type="dcterms:W3CDTF">2015-10-26T13:57:47Z</dcterms:modified>
</cp:coreProperties>
</file>