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14115" windowHeight="7620"/>
  </bookViews>
  <sheets>
    <sheet name="Recherche" sheetId="4" r:id="rId1"/>
    <sheet name="Traitement" sheetId="5" r:id="rId2"/>
    <sheet name="Loco" sheetId="1" r:id="rId3"/>
    <sheet name="Correspondance" sheetId="7" r:id="rId4"/>
    <sheet name="Donnees_Macro" sheetId="8" r:id="rId5"/>
  </sheets>
  <definedNames>
    <definedName name="Loco">Traitement!$A$2:$A$3</definedName>
    <definedName name="Wagon_Fin">Traitement!$A$7:$A$8</definedName>
  </definedNames>
  <calcPr calcId="145621"/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2" i="5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2" i="1"/>
  <c r="A3" i="5" l="1"/>
  <c r="A2" i="5"/>
  <c r="A38" i="5"/>
  <c r="A34" i="5"/>
  <c r="A30" i="5"/>
  <c r="A26" i="5"/>
  <c r="A22" i="5"/>
  <c r="A18" i="5"/>
  <c r="A14" i="5"/>
  <c r="A10" i="5"/>
  <c r="A6" i="5"/>
  <c r="A37" i="5"/>
  <c r="A33" i="5"/>
  <c r="A29" i="5"/>
  <c r="A25" i="5"/>
  <c r="A21" i="5"/>
  <c r="A17" i="5"/>
  <c r="A13" i="5"/>
  <c r="A9" i="5"/>
  <c r="A5" i="5"/>
  <c r="A40" i="5"/>
  <c r="A36" i="5"/>
  <c r="A32" i="5"/>
  <c r="A28" i="5"/>
  <c r="A24" i="5"/>
  <c r="A20" i="5"/>
  <c r="A16" i="5"/>
  <c r="A12" i="5"/>
  <c r="A8" i="5"/>
  <c r="A4" i="5"/>
  <c r="A39" i="5"/>
  <c r="A35" i="5"/>
  <c r="A31" i="5"/>
  <c r="A27" i="5"/>
  <c r="A23" i="5"/>
  <c r="A19" i="5"/>
  <c r="A15" i="5"/>
  <c r="A11" i="5"/>
  <c r="A7" i="5"/>
  <c r="B35" i="7" l="1"/>
  <c r="B32" i="7"/>
  <c r="B20" i="7"/>
  <c r="B36" i="7"/>
  <c r="B11" i="7"/>
  <c r="F3" i="5"/>
  <c r="B3" i="7"/>
  <c r="F32" i="5"/>
  <c r="G32" i="5" s="1"/>
  <c r="F35" i="5"/>
  <c r="G35" i="5" s="1"/>
  <c r="F7" i="5"/>
  <c r="G7" i="5" s="1"/>
  <c r="B7" i="7"/>
  <c r="F23" i="5"/>
  <c r="G23" i="5" s="1"/>
  <c r="B23" i="7"/>
  <c r="F39" i="5"/>
  <c r="G39" i="5" s="1"/>
  <c r="B39" i="7"/>
  <c r="F16" i="5"/>
  <c r="G16" i="5" s="1"/>
  <c r="B16" i="7"/>
  <c r="F9" i="5"/>
  <c r="G9" i="5" s="1"/>
  <c r="B9" i="7"/>
  <c r="F25" i="5"/>
  <c r="G25" i="5" s="1"/>
  <c r="B25" i="7"/>
  <c r="F6" i="5"/>
  <c r="G6" i="5" s="1"/>
  <c r="B6" i="7"/>
  <c r="F22" i="5"/>
  <c r="G22" i="5" s="1"/>
  <c r="B22" i="7"/>
  <c r="F38" i="5"/>
  <c r="G38" i="5" s="1"/>
  <c r="B38" i="7"/>
  <c r="F27" i="5"/>
  <c r="G27" i="5" s="1"/>
  <c r="B27" i="7"/>
  <c r="F4" i="5"/>
  <c r="G4" i="5" s="1"/>
  <c r="B4" i="7"/>
  <c r="F13" i="5"/>
  <c r="G13" i="5" s="1"/>
  <c r="B13" i="7"/>
  <c r="F29" i="5"/>
  <c r="G29" i="5" s="1"/>
  <c r="B29" i="7"/>
  <c r="F10" i="5"/>
  <c r="G10" i="5" s="1"/>
  <c r="B10" i="7"/>
  <c r="F26" i="5"/>
  <c r="G26" i="5" s="1"/>
  <c r="B26" i="7"/>
  <c r="F15" i="5"/>
  <c r="G15" i="5" s="1"/>
  <c r="B15" i="7"/>
  <c r="F31" i="5"/>
  <c r="G31" i="5" s="1"/>
  <c r="B31" i="7"/>
  <c r="F8" i="5"/>
  <c r="G8" i="5" s="1"/>
  <c r="B8" i="7"/>
  <c r="F24" i="5"/>
  <c r="G24" i="5" s="1"/>
  <c r="B24" i="7"/>
  <c r="F40" i="5"/>
  <c r="G40" i="5" s="1"/>
  <c r="B40" i="7"/>
  <c r="F17" i="5"/>
  <c r="G17" i="5" s="1"/>
  <c r="B17" i="7"/>
  <c r="F33" i="5"/>
  <c r="G33" i="5" s="1"/>
  <c r="B33" i="7"/>
  <c r="F14" i="5"/>
  <c r="G14" i="5" s="1"/>
  <c r="B14" i="7"/>
  <c r="F30" i="5"/>
  <c r="G30" i="5" s="1"/>
  <c r="B30" i="7"/>
  <c r="F19" i="5"/>
  <c r="G19" i="5" s="1"/>
  <c r="B19" i="7"/>
  <c r="F12" i="5"/>
  <c r="G12" i="5" s="1"/>
  <c r="B12" i="7"/>
  <c r="F28" i="5"/>
  <c r="G28" i="5" s="1"/>
  <c r="B28" i="7"/>
  <c r="F5" i="5"/>
  <c r="G5" i="5" s="1"/>
  <c r="B5" i="7"/>
  <c r="F21" i="5"/>
  <c r="G21" i="5" s="1"/>
  <c r="B21" i="7"/>
  <c r="F37" i="5"/>
  <c r="G37" i="5" s="1"/>
  <c r="B37" i="7"/>
  <c r="F18" i="5"/>
  <c r="G18" i="5" s="1"/>
  <c r="B18" i="7"/>
  <c r="F34" i="5"/>
  <c r="G34" i="5" s="1"/>
  <c r="B34" i="7"/>
  <c r="F2" i="5"/>
  <c r="B2" i="7"/>
  <c r="D30" i="5"/>
  <c r="G3" i="5" l="1"/>
  <c r="D3" i="7" s="1"/>
  <c r="H3" i="7" s="1"/>
  <c r="C3" i="7"/>
  <c r="F36" i="5"/>
  <c r="F11" i="5"/>
  <c r="G11" i="5" s="1"/>
  <c r="D11" i="7" s="1"/>
  <c r="H11" i="7" s="1"/>
  <c r="F20" i="5"/>
  <c r="G20" i="5" s="1"/>
  <c r="D20" i="7" s="1"/>
  <c r="H20" i="7" s="1"/>
  <c r="C34" i="5"/>
  <c r="C29" i="5"/>
  <c r="C33" i="5"/>
  <c r="C22" i="5"/>
  <c r="C25" i="5"/>
  <c r="C30" i="5"/>
  <c r="C37" i="5"/>
  <c r="C21" i="5"/>
  <c r="C26" i="5"/>
  <c r="C38" i="5"/>
  <c r="C2" i="5"/>
  <c r="C3" i="5" s="1"/>
  <c r="G2" i="5"/>
  <c r="C4" i="5"/>
  <c r="C28" i="7"/>
  <c r="C28" i="5"/>
  <c r="D17" i="5"/>
  <c r="C17" i="5"/>
  <c r="C5" i="5"/>
  <c r="C40" i="7"/>
  <c r="C40" i="5"/>
  <c r="C15" i="7"/>
  <c r="C27" i="7"/>
  <c r="C27" i="5"/>
  <c r="C16" i="7"/>
  <c r="C16" i="5"/>
  <c r="C23" i="7"/>
  <c r="C23" i="5"/>
  <c r="C35" i="7"/>
  <c r="C35" i="5"/>
  <c r="C12" i="7"/>
  <c r="C12" i="5"/>
  <c r="C32" i="7"/>
  <c r="C32" i="5"/>
  <c r="D18" i="5"/>
  <c r="C18" i="5"/>
  <c r="C19" i="7"/>
  <c r="C19" i="5"/>
  <c r="C39" i="7"/>
  <c r="C39" i="5"/>
  <c r="C7" i="5"/>
  <c r="C20" i="7"/>
  <c r="C24" i="7"/>
  <c r="C24" i="5"/>
  <c r="C31" i="7"/>
  <c r="C31" i="5"/>
  <c r="C36" i="7"/>
  <c r="C36" i="5"/>
  <c r="D40" i="7"/>
  <c r="H40" i="7" s="1"/>
  <c r="D20" i="5"/>
  <c r="D23" i="5"/>
  <c r="D35" i="7"/>
  <c r="H35" i="7" s="1"/>
  <c r="D35" i="5"/>
  <c r="D16" i="5"/>
  <c r="D32" i="7"/>
  <c r="H32" i="7" s="1"/>
  <c r="D32" i="5"/>
  <c r="D23" i="7"/>
  <c r="H23" i="7" s="1"/>
  <c r="D24" i="5"/>
  <c r="D39" i="5"/>
  <c r="D24" i="7"/>
  <c r="H24" i="7" s="1"/>
  <c r="D16" i="7"/>
  <c r="H16" i="7" s="1"/>
  <c r="D27" i="5"/>
  <c r="D15" i="7"/>
  <c r="H15" i="7" s="1"/>
  <c r="D19" i="5"/>
  <c r="D40" i="5"/>
  <c r="D31" i="5"/>
  <c r="D27" i="7"/>
  <c r="H27" i="7" s="1"/>
  <c r="D39" i="7"/>
  <c r="H39" i="7" s="1"/>
  <c r="D37" i="7"/>
  <c r="H37" i="7" s="1"/>
  <c r="C37" i="7"/>
  <c r="D37" i="5"/>
  <c r="C5" i="7"/>
  <c r="D30" i="7"/>
  <c r="H30" i="7" s="1"/>
  <c r="C30" i="7"/>
  <c r="D33" i="7"/>
  <c r="H33" i="7" s="1"/>
  <c r="C33" i="7"/>
  <c r="D8" i="7"/>
  <c r="H8" i="7" s="1"/>
  <c r="C8" i="7"/>
  <c r="D10" i="7"/>
  <c r="H10" i="7" s="1"/>
  <c r="C10" i="7"/>
  <c r="D13" i="7"/>
  <c r="H13" i="7" s="1"/>
  <c r="C13" i="7"/>
  <c r="D22" i="7"/>
  <c r="H22" i="7" s="1"/>
  <c r="C22" i="7"/>
  <c r="D22" i="5"/>
  <c r="D25" i="7"/>
  <c r="H25" i="7" s="1"/>
  <c r="C25" i="7"/>
  <c r="D25" i="5"/>
  <c r="D28" i="5"/>
  <c r="D34" i="7"/>
  <c r="H34" i="7" s="1"/>
  <c r="C34" i="7"/>
  <c r="D34" i="5"/>
  <c r="D19" i="7"/>
  <c r="H19" i="7" s="1"/>
  <c r="D12" i="7"/>
  <c r="H12" i="7" s="1"/>
  <c r="D21" i="7"/>
  <c r="H21" i="7" s="1"/>
  <c r="C21" i="7"/>
  <c r="D21" i="5"/>
  <c r="D14" i="7"/>
  <c r="H14" i="7" s="1"/>
  <c r="C14" i="7"/>
  <c r="D17" i="7"/>
  <c r="H17" i="7" s="1"/>
  <c r="C17" i="7"/>
  <c r="D26" i="7"/>
  <c r="H26" i="7" s="1"/>
  <c r="C26" i="7"/>
  <c r="D26" i="5"/>
  <c r="D29" i="7"/>
  <c r="H29" i="7" s="1"/>
  <c r="C29" i="7"/>
  <c r="D29" i="5"/>
  <c r="D4" i="7"/>
  <c r="H4" i="7" s="1"/>
  <c r="C4" i="7"/>
  <c r="D38" i="7"/>
  <c r="H38" i="7" s="1"/>
  <c r="C38" i="7"/>
  <c r="D38" i="5"/>
  <c r="D6" i="7"/>
  <c r="H6" i="7" s="1"/>
  <c r="C6" i="7"/>
  <c r="D9" i="7"/>
  <c r="H9" i="7" s="1"/>
  <c r="C9" i="7"/>
  <c r="C7" i="7"/>
  <c r="D18" i="7"/>
  <c r="H18" i="7" s="1"/>
  <c r="C18" i="7"/>
  <c r="D31" i="7"/>
  <c r="H31" i="7" s="1"/>
  <c r="D28" i="7"/>
  <c r="H28" i="7" s="1"/>
  <c r="D33" i="5"/>
  <c r="C2" i="7"/>
  <c r="C11" i="5" l="1"/>
  <c r="C11" i="7"/>
  <c r="D12" i="5"/>
  <c r="C14" i="5"/>
  <c r="D11" i="5"/>
  <c r="G36" i="5"/>
  <c r="D36" i="7" s="1"/>
  <c r="H36" i="7" s="1"/>
  <c r="D36" i="5"/>
  <c r="C20" i="5"/>
  <c r="C6" i="5"/>
  <c r="D5" i="7"/>
  <c r="H5" i="7" s="1"/>
  <c r="D5" i="5"/>
  <c r="D7" i="7"/>
  <c r="H7" i="7" s="1"/>
  <c r="D2" i="5"/>
  <c r="D2" i="7"/>
  <c r="H2" i="7" s="1"/>
  <c r="C9" i="5" l="1"/>
  <c r="C8" i="5"/>
  <c r="C10" i="5"/>
  <c r="D3" i="5"/>
  <c r="C13" i="5" l="1"/>
  <c r="C15" i="5"/>
  <c r="D4" i="5"/>
  <c r="D6" i="5"/>
  <c r="I35" i="5" l="1"/>
  <c r="I37" i="5"/>
  <c r="I19" i="5"/>
  <c r="I3" i="5"/>
  <c r="I34" i="5"/>
  <c r="I36" i="5"/>
  <c r="I33" i="5"/>
  <c r="I4" i="5"/>
  <c r="I6" i="5"/>
  <c r="I15" i="5"/>
  <c r="I20" i="5"/>
  <c r="I39" i="5"/>
  <c r="I26" i="5"/>
  <c r="I21" i="5"/>
  <c r="I12" i="5"/>
  <c r="I18" i="5"/>
  <c r="I11" i="5"/>
  <c r="I5" i="5"/>
  <c r="I31" i="5"/>
  <c r="I32" i="5"/>
  <c r="I13" i="5"/>
  <c r="I22" i="5"/>
  <c r="I25" i="5"/>
  <c r="I28" i="5"/>
  <c r="I30" i="5"/>
  <c r="I23" i="5"/>
  <c r="I10" i="5"/>
  <c r="I8" i="5"/>
  <c r="I14" i="5"/>
  <c r="I7" i="5"/>
  <c r="I40" i="5"/>
  <c r="I17" i="5"/>
  <c r="I27" i="5"/>
  <c r="I29" i="5"/>
  <c r="I9" i="5"/>
  <c r="I16" i="5"/>
  <c r="I2" i="5"/>
  <c r="I38" i="5"/>
  <c r="I24" i="5"/>
  <c r="D7" i="5"/>
  <c r="D8" i="5" s="1"/>
  <c r="D9" i="5" s="1"/>
  <c r="D10" i="5"/>
  <c r="D13" i="5" l="1"/>
  <c r="D14" i="5" s="1"/>
  <c r="D15" i="5" s="1"/>
  <c r="N10" i="5" s="1"/>
  <c r="O10" i="5" s="1"/>
  <c r="M18" i="5" l="1"/>
  <c r="P18" i="5" s="1"/>
  <c r="M36" i="5"/>
  <c r="P36" i="5" s="1"/>
  <c r="M40" i="5"/>
  <c r="P40" i="5" s="1"/>
  <c r="N37" i="5"/>
  <c r="O37" i="5" s="1"/>
  <c r="N16" i="5"/>
  <c r="O16" i="5" s="1"/>
  <c r="M22" i="5"/>
  <c r="P22" i="5" s="1"/>
  <c r="M30" i="5"/>
  <c r="P30" i="5" s="1"/>
  <c r="M5" i="5"/>
  <c r="P5" i="5" s="1"/>
  <c r="N28" i="5"/>
  <c r="O28" i="5" s="1"/>
  <c r="N30" i="5"/>
  <c r="O30" i="5" s="1"/>
  <c r="M6" i="5"/>
  <c r="P6" i="5" s="1"/>
  <c r="N8" i="5"/>
  <c r="O8" i="5" s="1"/>
  <c r="M20" i="5"/>
  <c r="P20" i="5" s="1"/>
  <c r="N25" i="5"/>
  <c r="O25" i="5" s="1"/>
  <c r="N12" i="5"/>
  <c r="O12" i="5" s="1"/>
  <c r="N9" i="5"/>
  <c r="O9" i="5" s="1"/>
  <c r="N39" i="5"/>
  <c r="O39" i="5" s="1"/>
  <c r="N17" i="5"/>
  <c r="O17" i="5" s="1"/>
  <c r="M23" i="5"/>
  <c r="P23" i="5" s="1"/>
  <c r="M29" i="5"/>
  <c r="P29" i="5" s="1"/>
  <c r="N2" i="5"/>
  <c r="O2" i="5" s="1"/>
  <c r="M34" i="5"/>
  <c r="N20" i="5"/>
  <c r="O20" i="5" s="1"/>
  <c r="M33" i="5"/>
  <c r="P33" i="5" s="1"/>
  <c r="N35" i="5"/>
  <c r="O35" i="5" s="1"/>
  <c r="N38" i="5"/>
  <c r="O38" i="5" s="1"/>
  <c r="M31" i="5"/>
  <c r="P31" i="5" s="1"/>
  <c r="M37" i="5"/>
  <c r="P37" i="5" s="1"/>
  <c r="N29" i="5"/>
  <c r="O29" i="5" s="1"/>
  <c r="N32" i="5"/>
  <c r="O32" i="5" s="1"/>
  <c r="M11" i="5"/>
  <c r="N26" i="5"/>
  <c r="O26" i="5" s="1"/>
  <c r="M39" i="5"/>
  <c r="P39" i="5" s="1"/>
  <c r="N4" i="5"/>
  <c r="O4" i="5" s="1"/>
  <c r="M13" i="5"/>
  <c r="P13" i="5" s="1"/>
  <c r="N5" i="5"/>
  <c r="O5" i="5" s="1"/>
  <c r="N18" i="5"/>
  <c r="O18" i="5" s="1"/>
  <c r="N24" i="5"/>
  <c r="O24" i="5" s="1"/>
  <c r="M35" i="5"/>
  <c r="P35" i="5" s="1"/>
  <c r="N40" i="5"/>
  <c r="O40" i="5" s="1"/>
  <c r="M19" i="5"/>
  <c r="P19" i="5" s="1"/>
  <c r="N13" i="5"/>
  <c r="O13" i="5" s="1"/>
  <c r="N23" i="5"/>
  <c r="O23" i="5" s="1"/>
  <c r="N27" i="5"/>
  <c r="O27" i="5" s="1"/>
  <c r="N33" i="5"/>
  <c r="O33" i="5" s="1"/>
  <c r="M38" i="5"/>
  <c r="P38" i="5" s="1"/>
  <c r="N19" i="5"/>
  <c r="O19" i="5" s="1"/>
  <c r="M10" i="5"/>
  <c r="P10" i="5" s="1"/>
  <c r="N31" i="5"/>
  <c r="O31" i="5" s="1"/>
  <c r="N22" i="5"/>
  <c r="O22" i="5" s="1"/>
  <c r="N3" i="5"/>
  <c r="O3" i="5" s="1"/>
  <c r="M28" i="5"/>
  <c r="P28" i="5" s="1"/>
  <c r="M21" i="5"/>
  <c r="P21" i="5" s="1"/>
  <c r="N11" i="5"/>
  <c r="O11" i="5" s="1"/>
  <c r="N36" i="5"/>
  <c r="O36" i="5" s="1"/>
  <c r="N7" i="5"/>
  <c r="O7" i="5" s="1"/>
  <c r="M26" i="5"/>
  <c r="P26" i="5" s="1"/>
  <c r="M9" i="5"/>
  <c r="P9" i="5" s="1"/>
  <c r="N6" i="5"/>
  <c r="O6" i="5" s="1"/>
  <c r="M4" i="5"/>
  <c r="P4" i="5" s="1"/>
  <c r="N15" i="5"/>
  <c r="O15" i="5" s="1"/>
  <c r="N14" i="5"/>
  <c r="O14" i="5" s="1"/>
  <c r="M2" i="5"/>
  <c r="P2" i="5" s="1"/>
  <c r="G4" i="7" s="1"/>
  <c r="M16" i="5"/>
  <c r="P16" i="5" s="1"/>
  <c r="M32" i="5"/>
  <c r="P32" i="5" s="1"/>
  <c r="M24" i="5"/>
  <c r="P24" i="5" s="1"/>
  <c r="N21" i="5"/>
  <c r="O21" i="5" s="1"/>
  <c r="M14" i="5"/>
  <c r="P14" i="5" s="1"/>
  <c r="M3" i="5"/>
  <c r="P3" i="5" s="1"/>
  <c r="M27" i="5"/>
  <c r="P27" i="5" s="1"/>
  <c r="M25" i="5"/>
  <c r="P25" i="5" s="1"/>
  <c r="M12" i="5"/>
  <c r="P12" i="5" s="1"/>
  <c r="M17" i="5"/>
  <c r="P17" i="5" s="1"/>
  <c r="M8" i="5"/>
  <c r="P8" i="5" s="1"/>
  <c r="N34" i="5"/>
  <c r="O34" i="5" s="1"/>
  <c r="M7" i="5"/>
  <c r="P7" i="5" s="1"/>
  <c r="M15" i="5"/>
  <c r="P15" i="5" s="1"/>
  <c r="P11" i="5"/>
  <c r="P34" i="5"/>
  <c r="G5" i="7" l="1"/>
  <c r="G8" i="7"/>
  <c r="G30" i="7"/>
  <c r="G3" i="7"/>
  <c r="G10" i="7"/>
  <c r="G12" i="7"/>
  <c r="G14" i="7"/>
  <c r="G21" i="7"/>
  <c r="G40" i="7"/>
  <c r="G22" i="7"/>
  <c r="G33" i="7"/>
  <c r="G19" i="7"/>
  <c r="G18" i="7"/>
  <c r="G9" i="7"/>
  <c r="G39" i="7"/>
  <c r="G32" i="7"/>
  <c r="G29" i="7"/>
  <c r="G23" i="7"/>
  <c r="G37" i="7"/>
  <c r="G20" i="7"/>
  <c r="G25" i="7"/>
  <c r="G15" i="7"/>
  <c r="G13" i="7"/>
  <c r="G17" i="7"/>
  <c r="G16" i="7"/>
  <c r="G24" i="7"/>
  <c r="G11" i="7"/>
  <c r="G28" i="7"/>
  <c r="G36" i="7"/>
  <c r="G31" i="7"/>
  <c r="G34" i="7"/>
  <c r="G35" i="7"/>
  <c r="G26" i="7"/>
  <c r="G27" i="7"/>
  <c r="G38" i="7"/>
  <c r="G2" i="7"/>
  <c r="G7" i="7"/>
  <c r="G6" i="7"/>
</calcChain>
</file>

<file path=xl/sharedStrings.xml><?xml version="1.0" encoding="utf-8"?>
<sst xmlns="http://schemas.openxmlformats.org/spreadsheetml/2006/main" count="74" uniqueCount="27">
  <si>
    <t>Loco A</t>
  </si>
  <si>
    <t>Loco B</t>
  </si>
  <si>
    <t>Wagon 1</t>
  </si>
  <si>
    <t>Wagon 2</t>
  </si>
  <si>
    <t>Wagon 3</t>
  </si>
  <si>
    <t>Wagon fin 1</t>
  </si>
  <si>
    <t>Wagon fin 2</t>
  </si>
  <si>
    <t>Type prise</t>
  </si>
  <si>
    <t>M/F</t>
  </si>
  <si>
    <t>Carrer</t>
  </si>
  <si>
    <t>Rond</t>
  </si>
  <si>
    <t>Triangle</t>
  </si>
  <si>
    <t>M</t>
  </si>
  <si>
    <t>F</t>
  </si>
  <si>
    <t>Wagon</t>
  </si>
  <si>
    <t>Loco</t>
  </si>
  <si>
    <t>Liste</t>
  </si>
  <si>
    <t>Type</t>
  </si>
  <si>
    <t>Prise</t>
  </si>
  <si>
    <t>H/F</t>
  </si>
  <si>
    <t>Wagon Fin</t>
  </si>
  <si>
    <t>Loco C</t>
  </si>
  <si>
    <t>Losange</t>
  </si>
  <si>
    <t>Type1</t>
  </si>
  <si>
    <t>Type2</t>
  </si>
  <si>
    <t>Loco D</t>
  </si>
  <si>
    <t>Nombre 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</si>
</sst>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444444"/>
      <name val="Ubuntu"/>
    </font>
    <font>
      <sz val="11"/>
      <color rgb="FFFF0000"/>
      <name val="Calibri"/>
      <family val="2"/>
      <scheme val="minor"/>
    </font>
    <font>
      <sz val="11"/>
      <color rgb="FF444444"/>
      <name val="Ubuntu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0" fillId="2" borderId="2" xfId="0" applyFill="1" applyBorder="1"/>
    <xf numFmtId="0" fontId="0" fillId="5" borderId="1" xfId="0" applyFill="1" applyBorder="1"/>
    <xf numFmtId="0" fontId="0" fillId="3" borderId="3" xfId="0" applyFill="1" applyBorder="1"/>
    <xf numFmtId="0" fontId="0" fillId="5" borderId="3" xfId="0" applyFill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  <xf numFmtId="22" fontId="0" fillId="0" borderId="0" xfId="0" applyNumberFormat="1"/>
    <xf numFmtId="0" fontId="0" fillId="0" borderId="0" xfId="0" applyFill="1" applyBorder="1"/>
    <xf numFmtId="0" fontId="4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5" fillId="0" borderId="0" xfId="0" applyFont="1" applyFill="1"/>
    <xf numFmtId="0" fontId="0" fillId="2" borderId="4" xfId="0" applyFill="1" applyBorder="1"/>
    <xf numFmtId="0" fontId="0" fillId="3" borderId="4" xfId="0" applyFill="1" applyBorder="1"/>
    <xf numFmtId="0" fontId="0" fillId="5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2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6</xdr:row>
          <xdr:rowOff>0</xdr:rowOff>
        </xdr:from>
        <xdr:to>
          <xdr:col>15</xdr:col>
          <xdr:colOff>0</xdr:colOff>
          <xdr:row>8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Wagon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7030A0"/>
  </sheetPr>
  <dimension ref="B1:L2"/>
  <sheetViews>
    <sheetView tabSelected="1" workbookViewId="0">
      <selection activeCell="B15" sqref="B15"/>
    </sheetView>
  </sheetViews>
  <sheetFormatPr baseColWidth="10" defaultRowHeight="15"/>
  <sheetData>
    <row r="1" spans="2:12">
      <c r="B1" s="18" t="s">
        <v>15</v>
      </c>
      <c r="C1" s="1" t="s">
        <v>18</v>
      </c>
      <c r="D1" s="1" t="s">
        <v>19</v>
      </c>
      <c r="F1" s="1" t="s">
        <v>14</v>
      </c>
      <c r="G1" s="1" t="s">
        <v>18</v>
      </c>
      <c r="H1" s="1" t="s">
        <v>19</v>
      </c>
      <c r="J1" s="1" t="s">
        <v>20</v>
      </c>
      <c r="K1" s="1" t="s">
        <v>18</v>
      </c>
      <c r="L1" s="1" t="s">
        <v>19</v>
      </c>
    </row>
    <row r="2" spans="2:12">
      <c r="B2" t="s">
        <v>0</v>
      </c>
      <c r="J2" t="s">
        <v>5</v>
      </c>
    </row>
  </sheetData>
  <dataValidations count="2">
    <dataValidation type="list" allowBlank="1" showInputMessage="1" showErrorMessage="1" sqref="B2">
      <formula1>Loco</formula1>
    </dataValidation>
    <dataValidation type="list" allowBlank="1" showInputMessage="1" showErrorMessage="1" sqref="J2">
      <formula1>Wagon_Fin</formula1>
    </dataValidation>
  </dataValidation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">
                <anchor moveWithCells="1" sizeWithCells="1">
                  <from>
                    <xdr:col>13</xdr:col>
                    <xdr:colOff>19050</xdr:colOff>
                    <xdr:row>6</xdr:row>
                    <xdr:rowOff>0</xdr:rowOff>
                  </from>
                  <to>
                    <xdr:col>15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:P40"/>
  <sheetViews>
    <sheetView workbookViewId="0">
      <selection activeCell="J6" sqref="J6"/>
    </sheetView>
  </sheetViews>
  <sheetFormatPr baseColWidth="10" defaultRowHeight="15"/>
  <cols>
    <col min="3" max="3" width="14.7109375" customWidth="1"/>
    <col min="8" max="8" width="11.42578125" customWidth="1"/>
  </cols>
  <sheetData>
    <row r="1" spans="1:16">
      <c r="A1" s="18" t="s">
        <v>16</v>
      </c>
      <c r="B1" s="13"/>
      <c r="C1" s="13"/>
      <c r="E1" s="1" t="s">
        <v>14</v>
      </c>
      <c r="F1" s="1" t="s">
        <v>7</v>
      </c>
      <c r="G1" s="1" t="s">
        <v>8</v>
      </c>
      <c r="H1" s="13"/>
      <c r="I1" s="27" t="s">
        <v>23</v>
      </c>
      <c r="J1" s="27" t="s">
        <v>24</v>
      </c>
      <c r="K1" s="13"/>
      <c r="M1" s="4" t="s">
        <v>17</v>
      </c>
      <c r="N1" s="4" t="s">
        <v>8</v>
      </c>
      <c r="O1" s="1" t="s">
        <v>8</v>
      </c>
      <c r="P1" s="1" t="s">
        <v>17</v>
      </c>
    </row>
    <row r="2" spans="1:16">
      <c r="A2" t="str">
        <f ca="1">IF(ROWS(Loco!$B$2:$B2)&gt;MAX(Loco!$A$2:$A$1000),"",OFFSET(Loco!$B$2,MATCH(ROWS(Loco!$B$2:$D2),Loco!$A$2:$A$1000,0)-1,0))</f>
        <v>Loco A</v>
      </c>
      <c r="C2">
        <f>IF(F2="","",IF(COUNTIF(F$2:F2,F2)&gt;1,"",MAX($C$1:$C1)+1))</f>
        <v>1</v>
      </c>
      <c r="D2">
        <f>IFERROR((IF(F2="","",IF(COUNTIFS($F$2:$F2,F2,$G$2:$G2,G2)&gt;1,"",MAX($D$1:$D1)+1))),"")</f>
        <v>1</v>
      </c>
      <c r="E2" t="str">
        <f>Loco!B2</f>
        <v>Loco A</v>
      </c>
      <c r="F2" t="str">
        <f>IFERROR(VLOOKUP(E2,Loco!B2:D12,2,0),"")</f>
        <v>Carrer</v>
      </c>
      <c r="G2" t="str">
        <f>IFERROR(VLOOKUP(F2,Loco!$C$2:$E12,2,0),"")</f>
        <v>M</v>
      </c>
      <c r="H2" s="13"/>
      <c r="I2" s="13" t="str">
        <f ca="1">IFERROR(IF(ROWS($F$2:$F2)&gt;MAX($C$2:$C$1000),"",OFFSET($F$2,MATCH(ROWS($F$2:$F2),$C$2:$C$1000,0)-1,0)),"")</f>
        <v>Carrer</v>
      </c>
      <c r="J2" s="13" t="s">
        <v>9</v>
      </c>
      <c r="K2" s="13"/>
      <c r="M2" t="str">
        <f ca="1">IFERROR(IF(ROWS($F$2:$F2)&gt;MAX($D$2:$D$1000),"",OFFSET($F$2,MATCH(ROWS($F$2:$F2),$D$2:$D$1000,0)-1,0)),"")</f>
        <v>Carrer</v>
      </c>
      <c r="N2" t="str">
        <f ca="1">IFERROR(IF(ROWS($G$2:$G2)&gt;MAX($D$2:$D$1000),"",OFFSET($G$2,MATCH(ROWS($G$2:$G2),$D$2:$D$1000,0)-1,0)),"")</f>
        <v>M</v>
      </c>
      <c r="O2" t="str">
        <f ca="1">IFERROR(IF(N2&lt;&gt;"",IF(N2="M","F","M"),""),"")</f>
        <v>F</v>
      </c>
      <c r="P2" t="str">
        <f ca="1">IFERROR(VLOOKUP($M2,$I$2:$J$40,2,0),"")</f>
        <v>Carrer</v>
      </c>
    </row>
    <row r="3" spans="1:16">
      <c r="A3" t="str">
        <f ca="1">IF(ROWS(Loco!$B$2:$B3)&gt;MAX(Loco!$A$2:$A$1000),"",OFFSET(Loco!$B$2,MATCH(ROWS(Loco!$B$2:$D3),Loco!$A$2:$A$1000,0)-1,0))</f>
        <v>Loco B</v>
      </c>
      <c r="C3">
        <f>IF(F3="","",IF(COUNTIF(F$2:F3,F3)&gt;1,"",MAX($C$1:$C2)+1))</f>
        <v>2</v>
      </c>
      <c r="D3">
        <f>IFERROR((IF(F3="","",IF(COUNTIFS($F$2:$F3,F3,$G$2:$G3,G3)&gt;1,"",MAX($D$1:$D2)+1))),"")</f>
        <v>2</v>
      </c>
      <c r="E3" t="str">
        <f>Loco!B3</f>
        <v>Loco B</v>
      </c>
      <c r="F3" t="str">
        <f>IFERROR(VLOOKUP(E3,Loco!B3:D13,2,0),"")</f>
        <v>Rond</v>
      </c>
      <c r="G3" t="str">
        <f>IFERROR(VLOOKUP(F3,Loco!C3:E13,2,0),"")</f>
        <v>F</v>
      </c>
      <c r="H3" s="13"/>
      <c r="I3" s="13" t="str">
        <f ca="1">IFERROR(IF(ROWS($F$2:$F3)&gt;MAX($C$2:$C$1000),"",OFFSET($F$2,MATCH(ROWS($F$2:$F3),$C$2:$C$1000,0)-1,0)),"")</f>
        <v>Rond</v>
      </c>
      <c r="J3" s="13" t="s">
        <v>10</v>
      </c>
      <c r="K3" s="13"/>
      <c r="M3" t="str">
        <f ca="1">IFERROR(IF(ROWS($F$2:$F3)&gt;MAX($D$2:$D$1000),"",OFFSET($F$2,MATCH(ROWS($F$2:$F3),$D$2:$D$1000,0)-1,0)),"")</f>
        <v>Rond</v>
      </c>
      <c r="N3" t="str">
        <f ca="1">IFERROR(IF(ROWS($G$2:$G3)&gt;MAX($D$2:$D$1000),"",OFFSET($G$2,MATCH(ROWS($G$2:$G3),$D$2:$D$1000,0)-1,0)),"")</f>
        <v>F</v>
      </c>
      <c r="O3" t="str">
        <f t="shared" ref="O3:O40" ca="1" si="0">IFERROR(IF(N3&lt;&gt;"",IF(N3="M","F","M"),""),"")</f>
        <v>M</v>
      </c>
      <c r="P3" t="str">
        <f t="shared" ref="P3:P40" ca="1" si="1">IFERROR(VLOOKUP($M3,$I$2:$J$40,2,0),"")</f>
        <v>Rond</v>
      </c>
    </row>
    <row r="4" spans="1:16">
      <c r="A4" t="str">
        <f ca="1">IF(ROWS(Loco!$B$2:$B4)&gt;MAX(Loco!$A$2:$A$1000),"",OFFSET(Loco!$B$2,MATCH(ROWS(Loco!$B$2:$D4),Loco!$A$2:$A$1000,0)-1,0))</f>
        <v>Wagon 1</v>
      </c>
      <c r="C4" t="str">
        <f>IF(F4="","",IF(COUNTIF(F$2:F4,F4)&gt;1,"",MAX($C$1:$C3)+1))</f>
        <v/>
      </c>
      <c r="D4">
        <f>IFERROR((IF(F4="","",IF(COUNTIFS($F$2:$F4,F4,$G$2:$G4,G4)&gt;1,"",MAX($D$1:$D3)+1))),"")</f>
        <v>3</v>
      </c>
      <c r="E4" t="str">
        <f>Loco!B4</f>
        <v>Loco B</v>
      </c>
      <c r="F4" t="str">
        <f>IFERROR(VLOOKUP(E4,Loco!B4:D14,2,0),"")</f>
        <v>Carrer</v>
      </c>
      <c r="G4" t="str">
        <f>IFERROR(VLOOKUP(F4,Loco!C4:E14,2,0),"")</f>
        <v>F</v>
      </c>
      <c r="H4" s="13"/>
      <c r="I4" s="13" t="str">
        <f ca="1">IFERROR(IF(ROWS($F$2:$F4)&gt;MAX($C$2:$C$1000),"",OFFSET($F$2,MATCH(ROWS($F$2:$F4),$C$2:$C$1000,0)-1,0)),"")</f>
        <v>Triangle</v>
      </c>
      <c r="J4" s="13" t="s">
        <v>11</v>
      </c>
      <c r="K4" s="13"/>
      <c r="M4" t="str">
        <f ca="1">IFERROR(IF(ROWS($F$2:$F4)&gt;MAX($D$2:$D$1000),"",OFFSET($F$2,MATCH(ROWS($F$2:$F4),$D$2:$D$1000,0)-1,0)),"")</f>
        <v>Carrer</v>
      </c>
      <c r="N4" t="str">
        <f ca="1">IFERROR(IF(ROWS($G$2:$G4)&gt;MAX($D$2:$D$1000),"",OFFSET($G$2,MATCH(ROWS($G$2:$G4),$D$2:$D$1000,0)-1,0)),"")</f>
        <v>F</v>
      </c>
      <c r="O4" t="str">
        <f t="shared" ca="1" si="0"/>
        <v>M</v>
      </c>
      <c r="P4" t="str">
        <f t="shared" ca="1" si="1"/>
        <v>Carrer</v>
      </c>
    </row>
    <row r="5" spans="1:16">
      <c r="A5" t="str">
        <f ca="1">IF(ROWS(Loco!$B$2:$B5)&gt;MAX(Loco!$A$2:$A$1000),"",OFFSET(Loco!$B$2,MATCH(ROWS(Loco!$B$2:$D5),Loco!$A$2:$A$1000,0)-1,0))</f>
        <v>Wagon 2</v>
      </c>
      <c r="C5" t="str">
        <f>IF(F5="","",IF(COUNTIF(F$2:F5,F5)&gt;1,"",MAX($C$1:$C4)+1))</f>
        <v/>
      </c>
      <c r="D5" t="str">
        <f>IFERROR((IF(F5="","",IF(COUNTIFS($F$2:$F5,F5,$G$2:$G5,G5)&gt;1,"",MAX($D$1:$D4)+1))),"")</f>
        <v/>
      </c>
      <c r="E5" t="str">
        <f>Loco!B5</f>
        <v>Wagon 1</v>
      </c>
      <c r="F5" t="str">
        <f>IFERROR(VLOOKUP(E5,Loco!B5:D15,2,0),"")</f>
        <v>Carrer</v>
      </c>
      <c r="G5" t="str">
        <f>IFERROR(VLOOKUP(F5,Loco!C5:E15,2,0),"")</f>
        <v>F</v>
      </c>
      <c r="H5" s="13"/>
      <c r="I5" s="13" t="str">
        <f ca="1">IFERROR(IF(ROWS($F$2:$F5)&gt;MAX($C$2:$C$1000),"",OFFSET($F$2,MATCH(ROWS($F$2:$F5),$C$2:$C$1000,0)-1,0)),"")</f>
        <v>Losange</v>
      </c>
      <c r="J5" s="13" t="s">
        <v>22</v>
      </c>
      <c r="K5" s="13"/>
      <c r="M5" t="str">
        <f ca="1">IFERROR(IF(ROWS($F$2:$F5)&gt;MAX($D$2:$D$1000),"",OFFSET($F$2,MATCH(ROWS($F$2:$F5),$D$2:$D$1000,0)-1,0)),"")</f>
        <v>Rond</v>
      </c>
      <c r="N5" t="str">
        <f ca="1">IFERROR(IF(ROWS($G$2:$G5)&gt;MAX($D$2:$D$1000),"",OFFSET($G$2,MATCH(ROWS($G$2:$G5),$D$2:$D$1000,0)-1,0)),"")</f>
        <v>M</v>
      </c>
      <c r="O5" t="str">
        <f t="shared" ca="1" si="0"/>
        <v>F</v>
      </c>
      <c r="P5" t="str">
        <f t="shared" ca="1" si="1"/>
        <v>Rond</v>
      </c>
    </row>
    <row r="6" spans="1:16">
      <c r="A6" t="str">
        <f ca="1">IF(ROWS(Loco!$B$2:$B6)&gt;MAX(Loco!$A$2:$A$1000),"",OFFSET(Loco!$B$2,MATCH(ROWS(Loco!$B$2:$D6),Loco!$A$2:$A$1000,0)-1,0))</f>
        <v>Wagon 3</v>
      </c>
      <c r="C6" t="str">
        <f>IF(F6="","",IF(COUNTIF(F$2:F6,F6)&gt;1,"",MAX($C$1:$C5)+1))</f>
        <v/>
      </c>
      <c r="D6" t="str">
        <f>IFERROR((IF(F6="","",IF(COUNTIFS($F$2:$F6,F6,$G$2:$G6,G6)&gt;1,"",MAX($D$1:$D5)+1))),"")</f>
        <v/>
      </c>
      <c r="E6" t="str">
        <f>Loco!B6</f>
        <v>Wagon 1</v>
      </c>
      <c r="F6" t="str">
        <f>IFERROR(VLOOKUP(E6,Loco!B6:D16,2,0),"")</f>
        <v>Rond</v>
      </c>
      <c r="G6" t="str">
        <f>IFERROR(VLOOKUP(F6,Loco!C6:E16,2,0),"")</f>
        <v>F</v>
      </c>
      <c r="H6" s="13"/>
      <c r="I6" s="13" t="str">
        <f ca="1">IFERROR(IF(ROWS($F$2:$F6)&gt;MAX($C$2:$C$1000),"",OFFSET($F$2,MATCH(ROWS($F$2:$F6),$C$2:$C$1000,0)-1,0)),"")</f>
        <v/>
      </c>
      <c r="J6" s="13"/>
      <c r="K6" s="13"/>
      <c r="M6" t="str">
        <f ca="1">IFERROR(IF(ROWS($F$2:$F6)&gt;MAX($D$2:$D$1000),"",OFFSET($F$2,MATCH(ROWS($F$2:$F6),$D$2:$D$1000,0)-1,0)),"")</f>
        <v>Triangle</v>
      </c>
      <c r="N6" t="str">
        <f ca="1">IFERROR(IF(ROWS($G$2:$G6)&gt;MAX($D$2:$D$1000),"",OFFSET($G$2,MATCH(ROWS($G$2:$G6),$D$2:$D$1000,0)-1,0)),"")</f>
        <v>F</v>
      </c>
      <c r="O6" t="str">
        <f t="shared" ca="1" si="0"/>
        <v>M</v>
      </c>
      <c r="P6" t="str">
        <f t="shared" ca="1" si="1"/>
        <v>Triangle</v>
      </c>
    </row>
    <row r="7" spans="1:16">
      <c r="A7" t="str">
        <f ca="1">IF(ROWS(Loco!$B$2:$B7)&gt;MAX(Loco!$A$2:$A$1000),"",OFFSET(Loco!$B$2,MATCH(ROWS(Loco!$B$2:$D7),Loco!$A$2:$A$1000,0)-1,0))</f>
        <v>Wagon fin 1</v>
      </c>
      <c r="C7" t="str">
        <f>IF(F7="","",IF(COUNTIF(F$2:F7,F7)&gt;1,"",MAX($C$1:$C6)+1))</f>
        <v/>
      </c>
      <c r="D7">
        <f>IFERROR((IF(F7="","",IF(COUNTIFS($F$2:$F7,F7,$G$2:$G7,G7)&gt;1,"",MAX($D$1:$D6)+1))),"")</f>
        <v>4</v>
      </c>
      <c r="E7" t="str">
        <f>Loco!B7</f>
        <v>Wagon 2</v>
      </c>
      <c r="F7" t="str">
        <f>IFERROR(VLOOKUP(E7,Loco!B7:D17,2,0),"")</f>
        <v>Rond</v>
      </c>
      <c r="G7" t="str">
        <f>IFERROR(VLOOKUP(F7,Loco!C7:E17,2,0),"")</f>
        <v>M</v>
      </c>
      <c r="H7" s="13"/>
      <c r="I7" s="13" t="str">
        <f ca="1">IFERROR(IF(ROWS($F$2:$F7)&gt;MAX($C$2:$C$1000),"",OFFSET($F$2,MATCH(ROWS($F$2:$F7),$C$2:$C$1000,0)-1,0)),"")</f>
        <v/>
      </c>
      <c r="J7" s="13"/>
      <c r="K7" s="13"/>
      <c r="M7" t="str">
        <f ca="1">IFERROR(IF(ROWS($F$2:$F7)&gt;MAX($D$2:$D$1000),"",OFFSET($F$2,MATCH(ROWS($F$2:$F7),$D$2:$D$1000,0)-1,0)),"")</f>
        <v>Triangle</v>
      </c>
      <c r="N7" t="str">
        <f ca="1">IFERROR(IF(ROWS($G$2:$G7)&gt;MAX($D$2:$D$1000),"",OFFSET($G$2,MATCH(ROWS($G$2:$G7),$D$2:$D$1000,0)-1,0)),"")</f>
        <v>M</v>
      </c>
      <c r="O7" t="str">
        <f t="shared" ca="1" si="0"/>
        <v>F</v>
      </c>
      <c r="P7" t="str">
        <f t="shared" ca="1" si="1"/>
        <v>Triangle</v>
      </c>
    </row>
    <row r="8" spans="1:16">
      <c r="A8" t="str">
        <f ca="1">IF(ROWS(Loco!$B$2:$B8)&gt;MAX(Loco!$A$2:$A$1000),"",OFFSET(Loco!$B$2,MATCH(ROWS(Loco!$B$2:$D8),Loco!$A$2:$A$1000,0)-1,0))</f>
        <v>Wagon fin 2</v>
      </c>
      <c r="C8">
        <f>IF(F8="","",IF(COUNTIF(F$2:F8,F8)&gt;1,"",MAX($C$1:$C7)+1))</f>
        <v>3</v>
      </c>
      <c r="D8">
        <f>IFERROR((IF(F8="","",IF(COUNTIFS($F$2:$F8,F8,$G$2:$G8,G8)&gt;1,"",MAX($D$1:$D7)+1))),"")</f>
        <v>5</v>
      </c>
      <c r="E8" t="str">
        <f>Loco!B8</f>
        <v>Wagon 2</v>
      </c>
      <c r="F8" t="str">
        <f>IFERROR(VLOOKUP(E8,Loco!B8:D18,2,0),"")</f>
        <v>Triangle</v>
      </c>
      <c r="G8" t="str">
        <f>IFERROR(VLOOKUP(F8,Loco!C8:E18,2,0),"")</f>
        <v>F</v>
      </c>
      <c r="H8" s="13"/>
      <c r="I8" s="13" t="str">
        <f ca="1">IFERROR(IF(ROWS($F$2:$F8)&gt;MAX($C$2:$C$1000),"",OFFSET($F$2,MATCH(ROWS($F$2:$F8),$C$2:$C$1000,0)-1,0)),"")</f>
        <v/>
      </c>
      <c r="J8" s="13"/>
      <c r="K8" s="13"/>
      <c r="M8" t="str">
        <f ca="1">IFERROR(IF(ROWS($F$2:$F8)&gt;MAX($D$2:$D$1000),"",OFFSET($F$2,MATCH(ROWS($F$2:$F8),$D$2:$D$1000,0)-1,0)),"")</f>
        <v>Losange</v>
      </c>
      <c r="N8" t="str">
        <f ca="1">IFERROR(IF(ROWS($G$2:$G8)&gt;MAX($D$2:$D$1000),"",OFFSET($G$2,MATCH(ROWS($G$2:$G8),$D$2:$D$1000,0)-1,0)),"")</f>
        <v>F</v>
      </c>
      <c r="O8" t="str">
        <f t="shared" ca="1" si="0"/>
        <v>M</v>
      </c>
      <c r="P8" t="str">
        <f t="shared" ca="1" si="1"/>
        <v>Losange</v>
      </c>
    </row>
    <row r="9" spans="1:16">
      <c r="A9" t="str">
        <f ca="1">IF(ROWS(Loco!$B$2:$B9)&gt;MAX(Loco!$A$2:$A$1000),"",OFFSET(Loco!$B$2,MATCH(ROWS(Loco!$B$2:$D9),Loco!$A$2:$A$1000,0)-1,0))</f>
        <v>Loco C</v>
      </c>
      <c r="C9" t="str">
        <f>IF(F9="","",IF(COUNTIF(F$2:F9,F9)&gt;1,"",MAX($C$1:$C8)+1))</f>
        <v/>
      </c>
      <c r="D9">
        <f>IFERROR((IF(F9="","",IF(COUNTIFS($F$2:$F9,F9,$G$2:$G9,G9)&gt;1,"",MAX($D$1:$D8)+1))),"")</f>
        <v>6</v>
      </c>
      <c r="E9" t="str">
        <f>Loco!B9</f>
        <v>Wagon 3</v>
      </c>
      <c r="F9" t="str">
        <f>IFERROR(VLOOKUP(E9,Loco!B9:D19,2,0),"")</f>
        <v>Triangle</v>
      </c>
      <c r="G9" t="str">
        <f>IFERROR(VLOOKUP(F9,Loco!C9:E19,2,0),"")</f>
        <v>M</v>
      </c>
      <c r="I9" s="13" t="str">
        <f ca="1">IFERROR(IF(ROWS($F$2:$F9)&gt;MAX($C$2:$C$1000),"",OFFSET($F$2,MATCH(ROWS($F$2:$F9),$C$2:$C$1000,0)-1,0)),"")</f>
        <v/>
      </c>
      <c r="M9" t="str">
        <f ca="1">IFERROR(IF(ROWS($F$2:$F9)&gt;MAX($D$2:$D$1000),"",OFFSET($F$2,MATCH(ROWS($F$2:$F9),$D$2:$D$1000,0)-1,0)),"")</f>
        <v>Losange</v>
      </c>
      <c r="N9" t="str">
        <f ca="1">IFERROR(IF(ROWS($G$2:$G9)&gt;MAX($D$2:$D$1000),"",OFFSET($G$2,MATCH(ROWS($G$2:$G9),$D$2:$D$1000,0)-1,0)),"")</f>
        <v>M</v>
      </c>
      <c r="O9" t="str">
        <f t="shared" ca="1" si="0"/>
        <v>F</v>
      </c>
      <c r="P9" t="str">
        <f t="shared" ca="1" si="1"/>
        <v>Losange</v>
      </c>
    </row>
    <row r="10" spans="1:16">
      <c r="A10" t="str">
        <f ca="1">IF(ROWS(Loco!$B$2:$B10)&gt;MAX(Loco!$A$2:$A$1000),"",OFFSET(Loco!$B$2,MATCH(ROWS(Loco!$B$2:$D10),Loco!$A$2:$A$1000,0)-1,0))</f>
        <v>Loco D</v>
      </c>
      <c r="C10" t="str">
        <f>IF(F10="","",IF(COUNTIF(F$2:F10,F10)&gt;1,"",MAX($C$1:$C9)+1))</f>
        <v/>
      </c>
      <c r="D10" t="str">
        <f>IFERROR((IF(F10="","",IF(COUNTIFS($F$2:$F10,F10,$G$2:$G10,G10)&gt;1,"",MAX($D$1:$D9)+1))),"")</f>
        <v/>
      </c>
      <c r="E10" t="str">
        <f>Loco!B10</f>
        <v>Wagon 3</v>
      </c>
      <c r="F10" t="str">
        <f>IFERROR(VLOOKUP(E10,Loco!B10:D20,2,0),"")</f>
        <v>Carrer</v>
      </c>
      <c r="G10" t="str">
        <f>IFERROR(VLOOKUP(F10,Loco!C10:E20,2,0),"")</f>
        <v>M</v>
      </c>
      <c r="I10" s="13" t="str">
        <f ca="1">IFERROR(IF(ROWS($F$2:$F10)&gt;MAX($C$2:$C$1000),"",OFFSET($F$2,MATCH(ROWS($F$2:$F10),$C$2:$C$1000,0)-1,0)),"")</f>
        <v/>
      </c>
      <c r="M10" t="str">
        <f ca="1">IFERROR(IF(ROWS($F$2:$F10)&gt;MAX($D$2:$D$1000),"",OFFSET($F$2,MATCH(ROWS($F$2:$F10),$D$2:$D$1000,0)-1,0)),"")</f>
        <v/>
      </c>
      <c r="N10" t="str">
        <f ca="1">IFERROR(IF(ROWS($G$2:$G10)&gt;MAX($D$2:$D$1000),"",OFFSET($G$2,MATCH(ROWS($G$2:$G10),$D$2:$D$1000,0)-1,0)),"")</f>
        <v/>
      </c>
      <c r="O10" t="str">
        <f t="shared" ca="1" si="0"/>
        <v/>
      </c>
      <c r="P10">
        <f t="shared" ca="1" si="1"/>
        <v>0</v>
      </c>
    </row>
    <row r="11" spans="1:16">
      <c r="A11" t="str">
        <f ca="1">IF(ROWS(Loco!$B$2:$B11)&gt;MAX(Loco!$A$2:$A$1000),"",OFFSET(Loco!$B$2,MATCH(ROWS(Loco!$B$2:$D11),Loco!$A$2:$A$1000,0)-1,0))</f>
        <v/>
      </c>
      <c r="C11" t="str">
        <f>IF(F11="","",IF(COUNTIF(F$2:F11,F11)&gt;1,"",MAX($C$1:$C10)+1))</f>
        <v/>
      </c>
      <c r="D11" t="str">
        <f>IFERROR((IF(F11="","",IF(COUNTIFS($F$2:$F11,F11,$G$2:$G11,G11)&gt;1,"",MAX($D$1:$D10)+1))),"")</f>
        <v/>
      </c>
      <c r="E11" t="str">
        <f>Loco!B11</f>
        <v>Wagon fin 1</v>
      </c>
      <c r="F11" t="str">
        <f>IFERROR(VLOOKUP(E11,Loco!B11:D21,2,0),"")</f>
        <v>Triangle</v>
      </c>
      <c r="G11" t="str">
        <f>IFERROR(VLOOKUP(F11,Loco!C11:E21,2,0),"")</f>
        <v>F</v>
      </c>
      <c r="I11" s="13" t="str">
        <f ca="1">IFERROR(IF(ROWS($F$2:$F11)&gt;MAX($C$2:$C$1000),"",OFFSET($F$2,MATCH(ROWS($F$2:$F11),$C$2:$C$1000,0)-1,0)),"")</f>
        <v/>
      </c>
      <c r="M11" t="str">
        <f ca="1">IFERROR(IF(ROWS($F$2:$F11)&gt;MAX($D$2:$D$1000),"",OFFSET($F$2,MATCH(ROWS($F$2:$F11),$D$2:$D$1000,0)-1,0)),"")</f>
        <v/>
      </c>
      <c r="N11" t="str">
        <f ca="1">IFERROR(IF(ROWS($G$2:$G11)&gt;MAX($D$2:$D$1000),"",OFFSET($G$2,MATCH(ROWS($G$2:$G11),$D$2:$D$1000,0)-1,0)),"")</f>
        <v/>
      </c>
      <c r="O11" t="str">
        <f t="shared" ca="1" si="0"/>
        <v/>
      </c>
      <c r="P11">
        <f t="shared" ca="1" si="1"/>
        <v>0</v>
      </c>
    </row>
    <row r="12" spans="1:16">
      <c r="A12" t="str">
        <f ca="1">IF(ROWS(Loco!$B$2:$B12)&gt;MAX(Loco!$A$2:$A$1000),"",OFFSET(Loco!$B$2,MATCH(ROWS(Loco!$B$2:$D12),Loco!$A$2:$A$1000,0)-1,0))</f>
        <v/>
      </c>
      <c r="C12" t="str">
        <f>IF(F12="","",IF(COUNTIF(F$2:F12,F12)&gt;1,"",MAX($C$1:$C11)+1))</f>
        <v/>
      </c>
      <c r="D12" t="str">
        <f>IFERROR((IF(F12="","",IF(COUNTIFS($F$2:$F12,F12,$G$2:$G12,G12)&gt;1,"",MAX($D$1:$D11)+1))),"")</f>
        <v/>
      </c>
      <c r="E12" t="str">
        <f>Loco!B12</f>
        <v>Wagon fin 2</v>
      </c>
      <c r="F12" t="str">
        <f>IFERROR(VLOOKUP(E12,Loco!B12:D22,2,0),"")</f>
        <v>Rond</v>
      </c>
      <c r="G12" t="str">
        <f>IFERROR(VLOOKUP(F12,Loco!C12:E22,2,0),"")</f>
        <v>M</v>
      </c>
      <c r="I12" s="13" t="str">
        <f ca="1">IFERROR(IF(ROWS($F$2:$F12)&gt;MAX($C$2:$C$1000),"",OFFSET($F$2,MATCH(ROWS($F$2:$F12),$C$2:$C$1000,0)-1,0)),"")</f>
        <v/>
      </c>
      <c r="M12" t="str">
        <f ca="1">IFERROR(IF(ROWS($F$2:$F12)&gt;MAX($D$2:$D$1000),"",OFFSET($F$2,MATCH(ROWS($F$2:$F12),$D$2:$D$1000,0)-1,0)),"")</f>
        <v/>
      </c>
      <c r="N12" t="str">
        <f ca="1">IFERROR(IF(ROWS($G$2:$G12)&gt;MAX($D$2:$D$1000),"",OFFSET($G$2,MATCH(ROWS($G$2:$G12),$D$2:$D$1000,0)-1,0)),"")</f>
        <v/>
      </c>
      <c r="O12" t="str">
        <f t="shared" ca="1" si="0"/>
        <v/>
      </c>
      <c r="P12">
        <f t="shared" ca="1" si="1"/>
        <v>0</v>
      </c>
    </row>
    <row r="13" spans="1:16">
      <c r="A13" t="str">
        <f ca="1">IF(ROWS(Loco!$B$2:$B13)&gt;MAX(Loco!$A$2:$A$1000),"",OFFSET(Loco!$B$2,MATCH(ROWS(Loco!$B$2:$D13),Loco!$A$2:$A$1000,0)-1,0))</f>
        <v/>
      </c>
      <c r="C13">
        <f>IF(F13="","",IF(COUNTIF(F$2:F13,F13)&gt;1,"",MAX($C$1:$C12)+1))</f>
        <v>4</v>
      </c>
      <c r="D13">
        <f>IFERROR((IF(F13="","",IF(COUNTIFS($F$2:$F13,F13,$G$2:$G13,G13)&gt;1,"",MAX($D$1:$D12)+1))),"")</f>
        <v>7</v>
      </c>
      <c r="E13" t="str">
        <f>Loco!B13</f>
        <v>Loco C</v>
      </c>
      <c r="F13" t="str">
        <f>IFERROR(VLOOKUP(E13,Loco!B13:D23,2,0),"")</f>
        <v>Losange</v>
      </c>
      <c r="G13" t="str">
        <f>IFERROR(VLOOKUP(F13,Loco!C13:E23,2,0),"")</f>
        <v>F</v>
      </c>
      <c r="I13" s="13" t="str">
        <f ca="1">IFERROR(IF(ROWS($F$2:$F13)&gt;MAX($C$2:$C$1000),"",OFFSET($F$2,MATCH(ROWS($F$2:$F13),$C$2:$C$1000,0)-1,0)),"")</f>
        <v/>
      </c>
      <c r="M13" t="str">
        <f ca="1">IFERROR(IF(ROWS($F$2:$F13)&gt;MAX($D$2:$D$1000),"",OFFSET($F$2,MATCH(ROWS($F$2:$F13),$D$2:$D$1000,0)-1,0)),"")</f>
        <v/>
      </c>
      <c r="N13" t="str">
        <f ca="1">IFERROR(IF(ROWS($G$2:$G13)&gt;MAX($D$2:$D$1000),"",OFFSET($G$2,MATCH(ROWS($G$2:$G13),$D$2:$D$1000,0)-1,0)),"")</f>
        <v/>
      </c>
      <c r="O13" t="str">
        <f t="shared" ca="1" si="0"/>
        <v/>
      </c>
      <c r="P13">
        <f t="shared" ca="1" si="1"/>
        <v>0</v>
      </c>
    </row>
    <row r="14" spans="1:16">
      <c r="A14" t="str">
        <f ca="1">IF(ROWS(Loco!$B$2:$B14)&gt;MAX(Loco!$A$2:$A$1000),"",OFFSET(Loco!$B$2,MATCH(ROWS(Loco!$B$2:$D14),Loco!$A$2:$A$1000,0)-1,0))</f>
        <v/>
      </c>
      <c r="C14" t="str">
        <f>IF(F14="","",IF(COUNTIF(F$2:F14,F14)&gt;1,"",MAX($C$1:$C13)+1))</f>
        <v/>
      </c>
      <c r="D14">
        <f>IFERROR((IF(F14="","",IF(COUNTIFS($F$2:$F14,F14,$G$2:$G14,G14)&gt;1,"",MAX($D$1:$D13)+1))),"")</f>
        <v>8</v>
      </c>
      <c r="E14" t="str">
        <f>Loco!B14</f>
        <v>Loco D</v>
      </c>
      <c r="F14" t="str">
        <f>IFERROR(VLOOKUP(E14,Loco!B14:D24,2,0),"")</f>
        <v>Losange</v>
      </c>
      <c r="G14" t="str">
        <f>IFERROR(VLOOKUP(F14,Loco!C14:E24,2,0),"")</f>
        <v>M</v>
      </c>
      <c r="I14" s="13" t="str">
        <f ca="1">IFERROR(IF(ROWS($F$2:$F14)&gt;MAX($C$2:$C$1000),"",OFFSET($F$2,MATCH(ROWS($F$2:$F14),$C$2:$C$1000,0)-1,0)),"")</f>
        <v/>
      </c>
      <c r="M14" t="str">
        <f ca="1">IFERROR(IF(ROWS($F$2:$F14)&gt;MAX($D$2:$D$1000),"",OFFSET($F$2,MATCH(ROWS($F$2:$F14),$D$2:$D$1000,0)-1,0)),"")</f>
        <v/>
      </c>
      <c r="N14" t="str">
        <f ca="1">IFERROR(IF(ROWS($G$2:$G14)&gt;MAX($D$2:$D$1000),"",OFFSET($G$2,MATCH(ROWS($G$2:$G14),$D$2:$D$1000,0)-1,0)),"")</f>
        <v/>
      </c>
      <c r="O14" t="str">
        <f t="shared" ca="1" si="0"/>
        <v/>
      </c>
      <c r="P14">
        <f t="shared" ca="1" si="1"/>
        <v>0</v>
      </c>
    </row>
    <row r="15" spans="1:16">
      <c r="A15" t="str">
        <f ca="1">IF(ROWS(Loco!$B$2:$B15)&gt;MAX(Loco!$A$2:$A$1000),"",OFFSET(Loco!$B$2,MATCH(ROWS(Loco!$B$2:$D15),Loco!$A$2:$A$1000,0)-1,0))</f>
        <v/>
      </c>
      <c r="C15" t="str">
        <f>IF(F15="","",IF(COUNTIF(F$2:F15,F15)&gt;1,"",MAX($C$1:$C14)+1))</f>
        <v/>
      </c>
      <c r="D15" t="str">
        <f>IFERROR((IF(F15="","",IF(COUNTIFS($F$2:$F15,F15,$G$2:$G15,G15)&gt;1,"",MAX($D$1:$D14)+1))),"")</f>
        <v/>
      </c>
      <c r="E15">
        <f>Loco!B15</f>
        <v>0</v>
      </c>
      <c r="F15" t="str">
        <f>IFERROR(VLOOKUP(E15,Loco!B15:D25,2,0),"")</f>
        <v/>
      </c>
      <c r="G15" t="str">
        <f>IFERROR(VLOOKUP(F15,Loco!C15:E25,2,0),"")</f>
        <v/>
      </c>
      <c r="I15" s="13" t="str">
        <f ca="1">IFERROR(IF(ROWS($F$2:$F15)&gt;MAX($C$2:$C$1000),"",OFFSET($F$2,MATCH(ROWS($F$2:$F15),$C$2:$C$1000,0)-1,0)),"")</f>
        <v/>
      </c>
      <c r="M15" t="str">
        <f ca="1">IFERROR(IF(ROWS($F$2:$F15)&gt;MAX($D$2:$D$1000),"",OFFSET($F$2,MATCH(ROWS($F$2:$F15),$D$2:$D$1000,0)-1,0)),"")</f>
        <v/>
      </c>
      <c r="N15" t="str">
        <f ca="1">IFERROR(IF(ROWS($G$2:$G15)&gt;MAX($D$2:$D$1000),"",OFFSET($G$2,MATCH(ROWS($G$2:$G15),$D$2:$D$1000,0)-1,0)),"")</f>
        <v/>
      </c>
      <c r="O15" t="str">
        <f t="shared" ca="1" si="0"/>
        <v/>
      </c>
      <c r="P15">
        <f t="shared" ca="1" si="1"/>
        <v>0</v>
      </c>
    </row>
    <row r="16" spans="1:16">
      <c r="A16" t="str">
        <f ca="1">IF(ROWS(Loco!$B$2:$B16)&gt;MAX(Loco!$A$2:$A$1000),"",OFFSET(Loco!$B$2,MATCH(ROWS(Loco!$B$2:$D16),Loco!$A$2:$A$1000,0)-1,0))</f>
        <v/>
      </c>
      <c r="C16" t="str">
        <f>IF(F16="","",IF(COUNTIF(F$2:F16,F16)&gt;1,"",MAX($C$1:$C15)+1))</f>
        <v/>
      </c>
      <c r="D16" t="str">
        <f>IFERROR((IF(F16="","",IF(COUNTIFS($F$2:$F16,F16,$G$2:$G16,G16)&gt;1,"",MAX($D$1:$D15)+1))),"")</f>
        <v/>
      </c>
      <c r="E16">
        <f>Loco!B16</f>
        <v>0</v>
      </c>
      <c r="F16" t="str">
        <f>IFERROR(VLOOKUP(E16,Loco!B16:D26,2,0),"")</f>
        <v/>
      </c>
      <c r="G16" t="str">
        <f>IFERROR(VLOOKUP(F16,Loco!C16:E26,2,0),"")</f>
        <v/>
      </c>
      <c r="I16" s="13" t="str">
        <f ca="1">IFERROR(IF(ROWS($F$2:$F16)&gt;MAX($C$2:$C$1000),"",OFFSET($F$2,MATCH(ROWS($F$2:$F16),$C$2:$C$1000,0)-1,0)),"")</f>
        <v/>
      </c>
      <c r="M16" t="str">
        <f ca="1">IFERROR(IF(ROWS($F$2:$F16)&gt;MAX($D$2:$D$1000),"",OFFSET($F$2,MATCH(ROWS($F$2:$F16),$D$2:$D$1000,0)-1,0)),"")</f>
        <v/>
      </c>
      <c r="N16" t="str">
        <f ca="1">IFERROR(IF(ROWS($G$2:$G16)&gt;MAX($D$2:$D$1000),"",OFFSET($G$2,MATCH(ROWS($G$2:$G16),$D$2:$D$1000,0)-1,0)),"")</f>
        <v/>
      </c>
      <c r="O16" t="str">
        <f t="shared" ca="1" si="0"/>
        <v/>
      </c>
      <c r="P16">
        <f t="shared" ca="1" si="1"/>
        <v>0</v>
      </c>
    </row>
    <row r="17" spans="1:16">
      <c r="A17" t="str">
        <f ca="1">IF(ROWS(Loco!$B$2:$B17)&gt;MAX(Loco!$A$2:$A$1000),"",OFFSET(Loco!$B$2,MATCH(ROWS(Loco!$B$2:$D17),Loco!$A$2:$A$1000,0)-1,0))</f>
        <v/>
      </c>
      <c r="C17" t="str">
        <f>IF(F17="","",IF(COUNTIF(F$2:F17,F17)&gt;1,"",MAX($C$1:$C16)+1))</f>
        <v/>
      </c>
      <c r="D17" t="str">
        <f>IFERROR((IF(F17="","",IF(COUNTIFS($F$2:$F17,F17,$G$2:$G17,G17)&gt;1,"",MAX($D$1:$D16)+1))),"")</f>
        <v/>
      </c>
      <c r="E17">
        <f>Loco!B17</f>
        <v>0</v>
      </c>
      <c r="F17" t="str">
        <f>IFERROR(VLOOKUP(E17,Loco!B17:D27,2,0),"")</f>
        <v/>
      </c>
      <c r="G17" t="str">
        <f>IFERROR(VLOOKUP(F17,Loco!C17:E27,2,0),"")</f>
        <v/>
      </c>
      <c r="I17" s="13" t="str">
        <f ca="1">IFERROR(IF(ROWS($F$2:$F17)&gt;MAX($C$2:$C$1000),"",OFFSET($F$2,MATCH(ROWS($F$2:$F17),$C$2:$C$1000,0)-1,0)),"")</f>
        <v/>
      </c>
      <c r="M17" t="str">
        <f ca="1">IFERROR(IF(ROWS($F$2:$F17)&gt;MAX($D$2:$D$1000),"",OFFSET($F$2,MATCH(ROWS($F$2:$F17),$D$2:$D$1000,0)-1,0)),"")</f>
        <v/>
      </c>
      <c r="N17" t="str">
        <f ca="1">IFERROR(IF(ROWS($G$2:$G17)&gt;MAX($D$2:$D$1000),"",OFFSET($G$2,MATCH(ROWS($G$2:$G17),$D$2:$D$1000,0)-1,0)),"")</f>
        <v/>
      </c>
      <c r="O17" t="str">
        <f t="shared" ca="1" si="0"/>
        <v/>
      </c>
      <c r="P17">
        <f t="shared" ca="1" si="1"/>
        <v>0</v>
      </c>
    </row>
    <row r="18" spans="1:16">
      <c r="A18" t="str">
        <f ca="1">IF(ROWS(Loco!$B$2:$B18)&gt;MAX(Loco!$A$2:$A$1000),"",OFFSET(Loco!$B$2,MATCH(ROWS(Loco!$B$2:$D18),Loco!$A$2:$A$1000,0)-1,0))</f>
        <v/>
      </c>
      <c r="C18" t="str">
        <f>IF(F18="","",IF(COUNTIF(F$2:F18,F18)&gt;1,"",MAX($C$1:$C17)+1))</f>
        <v/>
      </c>
      <c r="D18" t="str">
        <f>IFERROR((IF(F18="","",IF(COUNTIFS($F$2:$F18,F18,$G$2:$G18,G18)&gt;1,"",MAX($D$1:$D17)+1))),"")</f>
        <v/>
      </c>
      <c r="E18">
        <f>Loco!B18</f>
        <v>0</v>
      </c>
      <c r="F18" t="str">
        <f>IFERROR(VLOOKUP(E18,Loco!B18:D28,2,0),"")</f>
        <v/>
      </c>
      <c r="G18" t="str">
        <f>IFERROR(VLOOKUP(F18,Loco!C18:E28,2,0),"")</f>
        <v/>
      </c>
      <c r="I18" s="13" t="str">
        <f ca="1">IFERROR(IF(ROWS($F$2:$F18)&gt;MAX($C$2:$C$1000),"",OFFSET($F$2,MATCH(ROWS($F$2:$F18),$C$2:$C$1000,0)-1,0)),"")</f>
        <v/>
      </c>
      <c r="M18" t="str">
        <f ca="1">IFERROR(IF(ROWS($F$2:$F18)&gt;MAX($D$2:$D$1000),"",OFFSET($F$2,MATCH(ROWS($F$2:$F18),$D$2:$D$1000,0)-1,0)),"")</f>
        <v/>
      </c>
      <c r="N18" t="str">
        <f ca="1">IFERROR(IF(ROWS($G$2:$G18)&gt;MAX($D$2:$D$1000),"",OFFSET($G$2,MATCH(ROWS($G$2:$G18),$D$2:$D$1000,0)-1,0)),"")</f>
        <v/>
      </c>
      <c r="O18" t="str">
        <f t="shared" ca="1" si="0"/>
        <v/>
      </c>
      <c r="P18">
        <f t="shared" ca="1" si="1"/>
        <v>0</v>
      </c>
    </row>
    <row r="19" spans="1:16">
      <c r="A19" t="str">
        <f ca="1">IF(ROWS(Loco!$B$2:$B19)&gt;MAX(Loco!$A$2:$A$1000),"",OFFSET(Loco!$B$2,MATCH(ROWS(Loco!$B$2:$D19),Loco!$A$2:$A$1000,0)-1,0))</f>
        <v/>
      </c>
      <c r="C19" t="str">
        <f>IF(F19="","",IF(COUNTIF(F$2:F19,F19)&gt;1,"",MAX($C$1:$C18)+1))</f>
        <v/>
      </c>
      <c r="D19" t="str">
        <f>IFERROR((IF(F19="","",IF(COUNTIFS($F$2:$F19,F19,$G$2:$G19,G19)&gt;1,"",MAX($D$1:$D18)+1))),"")</f>
        <v/>
      </c>
      <c r="E19">
        <f>Loco!B19</f>
        <v>0</v>
      </c>
      <c r="F19" t="str">
        <f>IFERROR(VLOOKUP(E19,Loco!B19:D29,2,0),"")</f>
        <v/>
      </c>
      <c r="G19" t="str">
        <f>IFERROR(VLOOKUP(F19,Loco!C19:E29,2,0),"")</f>
        <v/>
      </c>
      <c r="I19" s="13" t="str">
        <f ca="1">IFERROR(IF(ROWS($F$2:$F19)&gt;MAX($C$2:$C$1000),"",OFFSET($F$2,MATCH(ROWS($F$2:$F19),$C$2:$C$1000,0)-1,0)),"")</f>
        <v/>
      </c>
      <c r="M19" t="str">
        <f ca="1">IFERROR(IF(ROWS($F$2:$F19)&gt;MAX($D$2:$D$1000),"",OFFSET($F$2,MATCH(ROWS($F$2:$F19),$D$2:$D$1000,0)-1,0)),"")</f>
        <v/>
      </c>
      <c r="N19" t="str">
        <f ca="1">IFERROR(IF(ROWS($G$2:$G19)&gt;MAX($D$2:$D$1000),"",OFFSET($G$2,MATCH(ROWS($G$2:$G19),$D$2:$D$1000,0)-1,0)),"")</f>
        <v/>
      </c>
      <c r="O19" t="str">
        <f t="shared" ca="1" si="0"/>
        <v/>
      </c>
      <c r="P19">
        <f t="shared" ca="1" si="1"/>
        <v>0</v>
      </c>
    </row>
    <row r="20" spans="1:16">
      <c r="A20" t="str">
        <f ca="1">IF(ROWS(Loco!$B$2:$B20)&gt;MAX(Loco!$A$2:$A$1000),"",OFFSET(Loco!$B$2,MATCH(ROWS(Loco!$B$2:$D20),Loco!$A$2:$A$1000,0)-1,0))</f>
        <v/>
      </c>
      <c r="C20" t="str">
        <f>IF(F20="","",IF(COUNTIF(F$2:F20,F20)&gt;1,"",MAX($C$1:$C19)+1))</f>
        <v/>
      </c>
      <c r="D20" t="str">
        <f>IFERROR((IF(F20="","",IF(COUNTIFS($F$2:$F20,F20,$G$2:$G20,G20)&gt;1,"",MAX($D$1:$D19)+1))),"")</f>
        <v/>
      </c>
      <c r="E20">
        <f>Loco!B20</f>
        <v>0</v>
      </c>
      <c r="F20" t="str">
        <f>IFERROR(VLOOKUP(E20,Loco!B20:D30,2,0),"")</f>
        <v/>
      </c>
      <c r="G20" t="str">
        <f>IFERROR(VLOOKUP(F20,Loco!C20:E30,2,0),"")</f>
        <v/>
      </c>
      <c r="I20" s="13" t="str">
        <f ca="1">IFERROR(IF(ROWS($F$2:$F20)&gt;MAX($C$2:$C$1000),"",OFFSET($F$2,MATCH(ROWS($F$2:$F20),$C$2:$C$1000,0)-1,0)),"")</f>
        <v/>
      </c>
      <c r="M20" t="str">
        <f ca="1">IFERROR(IF(ROWS($F$2:$F20)&gt;MAX($D$2:$D$1000),"",OFFSET($F$2,MATCH(ROWS($F$2:$F20),$D$2:$D$1000,0)-1,0)),"")</f>
        <v/>
      </c>
      <c r="N20" t="str">
        <f ca="1">IFERROR(IF(ROWS($G$2:$G20)&gt;MAX($D$2:$D$1000),"",OFFSET($G$2,MATCH(ROWS($G$2:$G20),$D$2:$D$1000,0)-1,0)),"")</f>
        <v/>
      </c>
      <c r="O20" t="str">
        <f t="shared" ca="1" si="0"/>
        <v/>
      </c>
      <c r="P20">
        <f t="shared" ca="1" si="1"/>
        <v>0</v>
      </c>
    </row>
    <row r="21" spans="1:16">
      <c r="A21" t="str">
        <f ca="1">IF(ROWS(Loco!$B$2:$B21)&gt;MAX(Loco!$A$2:$A$1000),"",OFFSET(Loco!$B$2,MATCH(ROWS(Loco!$B$2:$D21),Loco!$A$2:$A$1000,0)-1,0))</f>
        <v/>
      </c>
      <c r="C21" t="str">
        <f>IF(F21="","",IF(COUNTIF(F$2:F21,F21)&gt;1,"",MAX($C$1:$C20)+1))</f>
        <v/>
      </c>
      <c r="D21" t="str">
        <f>IFERROR((IF(F21="","",IF(COUNTIFS($F$2:$F21,F21,$G$2:$G21,G21)&gt;1,"",MAX($D$1:$D20)+1))),"")</f>
        <v/>
      </c>
      <c r="E21">
        <f>Loco!B21</f>
        <v>0</v>
      </c>
      <c r="F21" t="str">
        <f>IFERROR(VLOOKUP(E21,Loco!B21:D31,2,0),"")</f>
        <v/>
      </c>
      <c r="G21" t="str">
        <f>IFERROR(VLOOKUP(F21,Loco!C21:E31,2,0),"")</f>
        <v/>
      </c>
      <c r="I21" s="13" t="str">
        <f ca="1">IFERROR(IF(ROWS($F$2:$F21)&gt;MAX($C$2:$C$1000),"",OFFSET($F$2,MATCH(ROWS($F$2:$F21),$C$2:$C$1000,0)-1,0)),"")</f>
        <v/>
      </c>
      <c r="M21" t="str">
        <f ca="1">IFERROR(IF(ROWS($F$2:$F21)&gt;MAX($D$2:$D$1000),"",OFFSET($F$2,MATCH(ROWS($F$2:$F21),$D$2:$D$1000,0)-1,0)),"")</f>
        <v/>
      </c>
      <c r="N21" t="str">
        <f ca="1">IFERROR(IF(ROWS($G$2:$G21)&gt;MAX($D$2:$D$1000),"",OFFSET($G$2,MATCH(ROWS($G$2:$G21),$D$2:$D$1000,0)-1,0)),"")</f>
        <v/>
      </c>
      <c r="O21" t="str">
        <f t="shared" ca="1" si="0"/>
        <v/>
      </c>
      <c r="P21">
        <f t="shared" ca="1" si="1"/>
        <v>0</v>
      </c>
    </row>
    <row r="22" spans="1:16">
      <c r="A22" t="str">
        <f ca="1">IF(ROWS(Loco!$B$2:$B22)&gt;MAX(Loco!$A$2:$A$1000),"",OFFSET(Loco!$B$2,MATCH(ROWS(Loco!$B$2:$D22),Loco!$A$2:$A$1000,0)-1,0))</f>
        <v/>
      </c>
      <c r="C22" t="str">
        <f>IF(F22="","",IF(COUNTIF(F$2:F22,F22)&gt;1,"",MAX($C$1:$C21)+1))</f>
        <v/>
      </c>
      <c r="D22" t="str">
        <f>IFERROR((IF(F22="","",IF(COUNTIFS($F$2:$F22,F22,$G$2:$G22,G22)&gt;1,"",MAX($D$1:$D21)+1))),"")</f>
        <v/>
      </c>
      <c r="E22">
        <f>Loco!B22</f>
        <v>0</v>
      </c>
      <c r="F22" t="str">
        <f>IFERROR(VLOOKUP(E22,Loco!B22:D32,2,0),"")</f>
        <v/>
      </c>
      <c r="G22" t="str">
        <f>IFERROR(VLOOKUP(F22,Loco!C22:E32,2,0),"")</f>
        <v/>
      </c>
      <c r="I22" s="13" t="str">
        <f ca="1">IFERROR(IF(ROWS($F$2:$F22)&gt;MAX($C$2:$C$1000),"",OFFSET($F$2,MATCH(ROWS($F$2:$F22),$C$2:$C$1000,0)-1,0)),"")</f>
        <v/>
      </c>
      <c r="M22" t="str">
        <f ca="1">IFERROR(IF(ROWS($F$2:$F22)&gt;MAX($D$2:$D$1000),"",OFFSET($F$2,MATCH(ROWS($F$2:$F22),$D$2:$D$1000,0)-1,0)),"")</f>
        <v/>
      </c>
      <c r="N22" t="str">
        <f ca="1">IFERROR(IF(ROWS($G$2:$G22)&gt;MAX($D$2:$D$1000),"",OFFSET($G$2,MATCH(ROWS($G$2:$G22),$D$2:$D$1000,0)-1,0)),"")</f>
        <v/>
      </c>
      <c r="O22" t="str">
        <f t="shared" ca="1" si="0"/>
        <v/>
      </c>
      <c r="P22">
        <f t="shared" ca="1" si="1"/>
        <v>0</v>
      </c>
    </row>
    <row r="23" spans="1:16">
      <c r="A23" t="str">
        <f ca="1">IF(ROWS(Loco!$B$2:$B23)&gt;MAX(Loco!$A$2:$A$1000),"",OFFSET(Loco!$B$2,MATCH(ROWS(Loco!$B$2:$D23),Loco!$A$2:$A$1000,0)-1,0))</f>
        <v/>
      </c>
      <c r="C23" t="str">
        <f>IF(F23="","",IF(COUNTIF(F$2:F23,F23)&gt;1,"",MAX($C$1:$C22)+1))</f>
        <v/>
      </c>
      <c r="D23" t="str">
        <f>IFERROR((IF(F23="","",IF(COUNTIFS($F$2:$F23,F23,$G$2:$G23,G23)&gt;1,"",MAX($D$1:$D22)+1))),"")</f>
        <v/>
      </c>
      <c r="E23">
        <f>Loco!B23</f>
        <v>0</v>
      </c>
      <c r="F23" t="str">
        <f>IFERROR(VLOOKUP(E23,Loco!B23:D33,2,0),"")</f>
        <v/>
      </c>
      <c r="G23" t="str">
        <f>IFERROR(VLOOKUP(F23,Loco!C23:E33,2,0),"")</f>
        <v/>
      </c>
      <c r="I23" s="13" t="str">
        <f ca="1">IFERROR(IF(ROWS($F$2:$F23)&gt;MAX($C$2:$C$1000),"",OFFSET($F$2,MATCH(ROWS($F$2:$F23),$C$2:$C$1000,0)-1,0)),"")</f>
        <v/>
      </c>
      <c r="M23" t="str">
        <f ca="1">IFERROR(IF(ROWS($F$2:$F23)&gt;MAX($D$2:$D$1000),"",OFFSET($F$2,MATCH(ROWS($F$2:$F23),$D$2:$D$1000,0)-1,0)),"")</f>
        <v/>
      </c>
      <c r="N23" t="str">
        <f ca="1">IFERROR(IF(ROWS($G$2:$G23)&gt;MAX($D$2:$D$1000),"",OFFSET($G$2,MATCH(ROWS($G$2:$G23),$D$2:$D$1000,0)-1,0)),"")</f>
        <v/>
      </c>
      <c r="O23" t="str">
        <f t="shared" ca="1" si="0"/>
        <v/>
      </c>
      <c r="P23">
        <f t="shared" ca="1" si="1"/>
        <v>0</v>
      </c>
    </row>
    <row r="24" spans="1:16">
      <c r="A24" t="str">
        <f ca="1">IF(ROWS(Loco!$B$2:$B24)&gt;MAX(Loco!$A$2:$A$1000),"",OFFSET(Loco!$B$2,MATCH(ROWS(Loco!$B$2:$D24),Loco!$A$2:$A$1000,0)-1,0))</f>
        <v/>
      </c>
      <c r="C24" t="str">
        <f>IF(F24="","",IF(COUNTIF(F$2:F24,F24)&gt;1,"",MAX($C$1:$C23)+1))</f>
        <v/>
      </c>
      <c r="D24" t="str">
        <f>IFERROR((IF(F24="","",IF(COUNTIFS($F$2:$F24,F24,$G$2:$G24,G24)&gt;1,"",MAX($D$1:$D23)+1))),"")</f>
        <v/>
      </c>
      <c r="E24">
        <f>Loco!B24</f>
        <v>0</v>
      </c>
      <c r="F24" t="str">
        <f>IFERROR(VLOOKUP(E24,Loco!B24:D34,2,0),"")</f>
        <v/>
      </c>
      <c r="G24" t="str">
        <f>IFERROR(VLOOKUP(F24,Loco!C24:E34,2,0),"")</f>
        <v/>
      </c>
      <c r="I24" s="13" t="str">
        <f ca="1">IFERROR(IF(ROWS($F$2:$F24)&gt;MAX($C$2:$C$1000),"",OFFSET($F$2,MATCH(ROWS($F$2:$F24),$C$2:$C$1000,0)-1,0)),"")</f>
        <v/>
      </c>
      <c r="M24" t="str">
        <f ca="1">IFERROR(IF(ROWS($F$2:$F24)&gt;MAX($D$2:$D$1000),"",OFFSET($F$2,MATCH(ROWS($F$2:$F24),$D$2:$D$1000,0)-1,0)),"")</f>
        <v/>
      </c>
      <c r="N24" t="str">
        <f ca="1">IFERROR(IF(ROWS($G$2:$G24)&gt;MAX($D$2:$D$1000),"",OFFSET($G$2,MATCH(ROWS($G$2:$G24),$D$2:$D$1000,0)-1,0)),"")</f>
        <v/>
      </c>
      <c r="O24" t="str">
        <f t="shared" ca="1" si="0"/>
        <v/>
      </c>
      <c r="P24">
        <f t="shared" ca="1" si="1"/>
        <v>0</v>
      </c>
    </row>
    <row r="25" spans="1:16">
      <c r="A25" t="str">
        <f ca="1">IF(ROWS(Loco!$B$2:$B25)&gt;MAX(Loco!$A$2:$A$1000),"",OFFSET(Loco!$B$2,MATCH(ROWS(Loco!$B$2:$D25),Loco!$A$2:$A$1000,0)-1,0))</f>
        <v/>
      </c>
      <c r="C25" t="str">
        <f>IF(F25="","",IF(COUNTIF(F$2:F25,F25)&gt;1,"",MAX($C$1:$C24)+1))</f>
        <v/>
      </c>
      <c r="D25" t="str">
        <f>IFERROR((IF(F25="","",IF(COUNTIFS($F$2:$F25,F25,$G$2:$G25,G25)&gt;1,"",MAX($D$1:$D24)+1))),"")</f>
        <v/>
      </c>
      <c r="E25">
        <f>Loco!B25</f>
        <v>0</v>
      </c>
      <c r="F25" t="str">
        <f>IFERROR(VLOOKUP(E25,Loco!B25:D35,2,0),"")</f>
        <v/>
      </c>
      <c r="G25" t="str">
        <f>IFERROR(VLOOKUP(F25,Loco!C25:E35,2,0),"")</f>
        <v/>
      </c>
      <c r="I25" s="13" t="str">
        <f ca="1">IFERROR(IF(ROWS($F$2:$F25)&gt;MAX($C$2:$C$1000),"",OFFSET($F$2,MATCH(ROWS($F$2:$F25),$C$2:$C$1000,0)-1,0)),"")</f>
        <v/>
      </c>
      <c r="M25" t="str">
        <f ca="1">IFERROR(IF(ROWS($F$2:$F25)&gt;MAX($D$2:$D$1000),"",OFFSET($F$2,MATCH(ROWS($F$2:$F25),$D$2:$D$1000,0)-1,0)),"")</f>
        <v/>
      </c>
      <c r="N25" t="str">
        <f ca="1">IFERROR(IF(ROWS($G$2:$G25)&gt;MAX($D$2:$D$1000),"",OFFSET($G$2,MATCH(ROWS($G$2:$G25),$D$2:$D$1000,0)-1,0)),"")</f>
        <v/>
      </c>
      <c r="O25" t="str">
        <f t="shared" ca="1" si="0"/>
        <v/>
      </c>
      <c r="P25">
        <f t="shared" ca="1" si="1"/>
        <v>0</v>
      </c>
    </row>
    <row r="26" spans="1:16">
      <c r="A26" t="str">
        <f ca="1">IF(ROWS(Loco!$B$2:$B26)&gt;MAX(Loco!$A$2:$A$1000),"",OFFSET(Loco!$B$2,MATCH(ROWS(Loco!$B$2:$D26),Loco!$A$2:$A$1000,0)-1,0))</f>
        <v/>
      </c>
      <c r="C26" t="str">
        <f>IF(F26="","",IF(COUNTIF(F$2:F26,F26)&gt;1,"",MAX($C$1:$C25)+1))</f>
        <v/>
      </c>
      <c r="D26" t="str">
        <f>IFERROR((IF(F26="","",IF(COUNTIFS($F$2:$F26,F26,$G$2:$G26,G26)&gt;1,"",MAX($D$1:$D25)+1))),"")</f>
        <v/>
      </c>
      <c r="E26">
        <f>Loco!B26</f>
        <v>0</v>
      </c>
      <c r="F26" t="str">
        <f>IFERROR(VLOOKUP(E26,Loco!B26:D36,2,0),"")</f>
        <v/>
      </c>
      <c r="G26" t="str">
        <f>IFERROR(VLOOKUP(F26,Loco!C26:E36,2,0),"")</f>
        <v/>
      </c>
      <c r="I26" s="13" t="str">
        <f ca="1">IFERROR(IF(ROWS($F$2:$F26)&gt;MAX($C$2:$C$1000),"",OFFSET($F$2,MATCH(ROWS($F$2:$F26),$C$2:$C$1000,0)-1,0)),"")</f>
        <v/>
      </c>
      <c r="M26" t="str">
        <f ca="1">IFERROR(IF(ROWS($F$2:$F26)&gt;MAX($D$2:$D$1000),"",OFFSET($F$2,MATCH(ROWS($F$2:$F26),$D$2:$D$1000,0)-1,0)),"")</f>
        <v/>
      </c>
      <c r="N26" t="str">
        <f ca="1">IFERROR(IF(ROWS($G$2:$G26)&gt;MAX($D$2:$D$1000),"",OFFSET($G$2,MATCH(ROWS($G$2:$G26),$D$2:$D$1000,0)-1,0)),"")</f>
        <v/>
      </c>
      <c r="O26" t="str">
        <f t="shared" ca="1" si="0"/>
        <v/>
      </c>
      <c r="P26">
        <f t="shared" ca="1" si="1"/>
        <v>0</v>
      </c>
    </row>
    <row r="27" spans="1:16">
      <c r="A27" t="str">
        <f ca="1">IF(ROWS(Loco!$B$2:$B27)&gt;MAX(Loco!$A$2:$A$1000),"",OFFSET(Loco!$B$2,MATCH(ROWS(Loco!$B$2:$D27),Loco!$A$2:$A$1000,0)-1,0))</f>
        <v/>
      </c>
      <c r="C27" t="str">
        <f>IF(F27="","",IF(COUNTIF(F$2:F27,F27)&gt;1,"",MAX($C$1:$C26)+1))</f>
        <v/>
      </c>
      <c r="D27" t="str">
        <f>IFERROR((IF(F27="","",IF(COUNTIFS($F$2:$F27,F27,$G$2:$G27,G27)&gt;1,"",MAX($D$1:$D26)+1))),"")</f>
        <v/>
      </c>
      <c r="E27">
        <f>Loco!B27</f>
        <v>0</v>
      </c>
      <c r="F27" t="str">
        <f>IFERROR(VLOOKUP(E27,Loco!B27:D37,2,0),"")</f>
        <v/>
      </c>
      <c r="G27" t="str">
        <f>IFERROR(VLOOKUP(F27,Loco!C27:E37,2,0),"")</f>
        <v/>
      </c>
      <c r="I27" s="13" t="str">
        <f ca="1">IFERROR(IF(ROWS($F$2:$F27)&gt;MAX($C$2:$C$1000),"",OFFSET($F$2,MATCH(ROWS($F$2:$F27),$C$2:$C$1000,0)-1,0)),"")</f>
        <v/>
      </c>
      <c r="M27" t="str">
        <f ca="1">IFERROR(IF(ROWS($F$2:$F27)&gt;MAX($D$2:$D$1000),"",OFFSET($F$2,MATCH(ROWS($F$2:$F27),$D$2:$D$1000,0)-1,0)),"")</f>
        <v/>
      </c>
      <c r="N27" t="str">
        <f ca="1">IFERROR(IF(ROWS($G$2:$G27)&gt;MAX($D$2:$D$1000),"",OFFSET($G$2,MATCH(ROWS($G$2:$G27),$D$2:$D$1000,0)-1,0)),"")</f>
        <v/>
      </c>
      <c r="O27" t="str">
        <f t="shared" ca="1" si="0"/>
        <v/>
      </c>
      <c r="P27">
        <f t="shared" ca="1" si="1"/>
        <v>0</v>
      </c>
    </row>
    <row r="28" spans="1:16">
      <c r="A28" t="str">
        <f ca="1">IF(ROWS(Loco!$B$2:$B28)&gt;MAX(Loco!$A$2:$A$1000),"",OFFSET(Loco!$B$2,MATCH(ROWS(Loco!$B$2:$D28),Loco!$A$2:$A$1000,0)-1,0))</f>
        <v/>
      </c>
      <c r="C28" t="str">
        <f>IF(F28="","",IF(COUNTIF(F$2:F28,F28)&gt;1,"",MAX($C$1:$C27)+1))</f>
        <v/>
      </c>
      <c r="D28" t="str">
        <f>IFERROR((IF(F28="","",IF(COUNTIFS($F$2:$F28,F28,$G$2:$G28,G28)&gt;1,"",MAX($D$1:$D27)+1))),"")</f>
        <v/>
      </c>
      <c r="E28">
        <f>Loco!B28</f>
        <v>0</v>
      </c>
      <c r="F28" t="str">
        <f>IFERROR(VLOOKUP(E28,Loco!B28:D38,2,0),"")</f>
        <v/>
      </c>
      <c r="G28" t="str">
        <f>IFERROR(VLOOKUP(F28,Loco!C28:E38,2,0),"")</f>
        <v/>
      </c>
      <c r="I28" s="13" t="str">
        <f ca="1">IFERROR(IF(ROWS($F$2:$F28)&gt;MAX($C$2:$C$1000),"",OFFSET($F$2,MATCH(ROWS($F$2:$F28),$C$2:$C$1000,0)-1,0)),"")</f>
        <v/>
      </c>
      <c r="M28" t="str">
        <f ca="1">IFERROR(IF(ROWS($F$2:$F28)&gt;MAX($D$2:$D$1000),"",OFFSET($F$2,MATCH(ROWS($F$2:$F28),$D$2:$D$1000,0)-1,0)),"")</f>
        <v/>
      </c>
      <c r="N28" t="str">
        <f ca="1">IFERROR(IF(ROWS($G$2:$G28)&gt;MAX($D$2:$D$1000),"",OFFSET($G$2,MATCH(ROWS($G$2:$G28),$D$2:$D$1000,0)-1,0)),"")</f>
        <v/>
      </c>
      <c r="O28" t="str">
        <f t="shared" ca="1" si="0"/>
        <v/>
      </c>
      <c r="P28">
        <f t="shared" ca="1" si="1"/>
        <v>0</v>
      </c>
    </row>
    <row r="29" spans="1:16">
      <c r="A29" t="str">
        <f ca="1">IF(ROWS(Loco!$B$2:$B29)&gt;MAX(Loco!$A$2:$A$1000),"",OFFSET(Loco!$B$2,MATCH(ROWS(Loco!$B$2:$D29),Loco!$A$2:$A$1000,0)-1,0))</f>
        <v/>
      </c>
      <c r="C29" t="str">
        <f>IF(F29="","",IF(COUNTIF(F$2:F29,F29)&gt;1,"",MAX($C$1:$C28)+1))</f>
        <v/>
      </c>
      <c r="D29" t="str">
        <f>IFERROR((IF(F29="","",IF(COUNTIFS($F$2:$F29,F29,$G$2:$G29,G29)&gt;1,"",MAX($D$1:$D28)+1))),"")</f>
        <v/>
      </c>
      <c r="E29">
        <f>Loco!B29</f>
        <v>0</v>
      </c>
      <c r="F29" t="str">
        <f>IFERROR(VLOOKUP(E29,Loco!B29:D39,2,0),"")</f>
        <v/>
      </c>
      <c r="G29" t="str">
        <f>IFERROR(VLOOKUP(F29,Loco!C29:E39,2,0),"")</f>
        <v/>
      </c>
      <c r="I29" s="13" t="str">
        <f ca="1">IFERROR(IF(ROWS($F$2:$F29)&gt;MAX($C$2:$C$1000),"",OFFSET($F$2,MATCH(ROWS($F$2:$F29),$C$2:$C$1000,0)-1,0)),"")</f>
        <v/>
      </c>
      <c r="M29" t="str">
        <f ca="1">IFERROR(IF(ROWS($F$2:$F29)&gt;MAX($D$2:$D$1000),"",OFFSET($F$2,MATCH(ROWS($F$2:$F29),$D$2:$D$1000,0)-1,0)),"")</f>
        <v/>
      </c>
      <c r="N29" t="str">
        <f ca="1">IFERROR(IF(ROWS($G$2:$G29)&gt;MAX($D$2:$D$1000),"",OFFSET($G$2,MATCH(ROWS($G$2:$G29),$D$2:$D$1000,0)-1,0)),"")</f>
        <v/>
      </c>
      <c r="O29" t="str">
        <f t="shared" ca="1" si="0"/>
        <v/>
      </c>
      <c r="P29">
        <f t="shared" ca="1" si="1"/>
        <v>0</v>
      </c>
    </row>
    <row r="30" spans="1:16">
      <c r="A30" t="str">
        <f ca="1">IF(ROWS(Loco!$B$2:$B30)&gt;MAX(Loco!$A$2:$A$1000),"",OFFSET(Loco!$B$2,MATCH(ROWS(Loco!$B$2:$D30),Loco!$A$2:$A$1000,0)-1,0))</f>
        <v/>
      </c>
      <c r="C30" t="str">
        <f>IF(F30="","",IF(COUNTIF(F$2:F30,F30)&gt;1,"",MAX($C$1:$C29)+1))</f>
        <v/>
      </c>
      <c r="D30" t="str">
        <f>IFERROR((IF(F30="","",IF(COUNTIFS($F$2:$F30,F30,$G$2:$G30,G30)&gt;1,"",MAX($D$1:$D29)+1))),"")</f>
        <v/>
      </c>
      <c r="E30">
        <f>Loco!B30</f>
        <v>0</v>
      </c>
      <c r="F30" t="str">
        <f>IFERROR(VLOOKUP(E30,Loco!B30:D40,2,0),"")</f>
        <v/>
      </c>
      <c r="G30" t="str">
        <f>IFERROR(VLOOKUP(F30,Loco!C30:E40,2,0),"")</f>
        <v/>
      </c>
      <c r="I30" s="13" t="str">
        <f ca="1">IFERROR(IF(ROWS($F$2:$F30)&gt;MAX($C$2:$C$1000),"",OFFSET($F$2,MATCH(ROWS($F$2:$F30),$C$2:$C$1000,0)-1,0)),"")</f>
        <v/>
      </c>
      <c r="M30" t="str">
        <f ca="1">IFERROR(IF(ROWS($F$2:$F30)&gt;MAX($D$2:$D$1000),"",OFFSET($F$2,MATCH(ROWS($F$2:$F30),$D$2:$D$1000,0)-1,0)),"")</f>
        <v/>
      </c>
      <c r="N30" t="str">
        <f ca="1">IFERROR(IF(ROWS($G$2:$G30)&gt;MAX($D$2:$D$1000),"",OFFSET($G$2,MATCH(ROWS($G$2:$G30),$D$2:$D$1000,0)-1,0)),"")</f>
        <v/>
      </c>
      <c r="O30" t="str">
        <f t="shared" ca="1" si="0"/>
        <v/>
      </c>
      <c r="P30">
        <f t="shared" ca="1" si="1"/>
        <v>0</v>
      </c>
    </row>
    <row r="31" spans="1:16">
      <c r="A31" t="str">
        <f ca="1">IF(ROWS(Loco!$B$2:$B31)&gt;MAX(Loco!$A$2:$A$1000),"",OFFSET(Loco!$B$2,MATCH(ROWS(Loco!$B$2:$D31),Loco!$A$2:$A$1000,0)-1,0))</f>
        <v/>
      </c>
      <c r="C31" t="str">
        <f>IF(F31="","",IF(COUNTIF(F$2:F31,F31)&gt;1,"",MAX($C$1:$C30)+1))</f>
        <v/>
      </c>
      <c r="D31" t="str">
        <f>IFERROR((IF(F31="","",IF(COUNTIFS($F$2:$F31,F31,$G$2:$G31,G31)&gt;1,"",MAX($D$1:$D30)+1))),"")</f>
        <v/>
      </c>
      <c r="E31">
        <f>Loco!B31</f>
        <v>0</v>
      </c>
      <c r="F31" t="str">
        <f>IFERROR(VLOOKUP(E31,Loco!B31:D41,2,0),"")</f>
        <v/>
      </c>
      <c r="G31" t="str">
        <f>IFERROR(VLOOKUP(F31,Loco!C31:E41,2,0),"")</f>
        <v/>
      </c>
      <c r="I31" s="13" t="str">
        <f ca="1">IFERROR(IF(ROWS($F$2:$F31)&gt;MAX($C$2:$C$1000),"",OFFSET($F$2,MATCH(ROWS($F$2:$F31),$C$2:$C$1000,0)-1,0)),"")</f>
        <v/>
      </c>
      <c r="M31" t="str">
        <f ca="1">IFERROR(IF(ROWS($F$2:$F31)&gt;MAX($D$2:$D$1000),"",OFFSET($F$2,MATCH(ROWS($F$2:$F31),$D$2:$D$1000,0)-1,0)),"")</f>
        <v/>
      </c>
      <c r="N31" t="str">
        <f ca="1">IFERROR(IF(ROWS($G$2:$G31)&gt;MAX($D$2:$D$1000),"",OFFSET($G$2,MATCH(ROWS($G$2:$G31),$D$2:$D$1000,0)-1,0)),"")</f>
        <v/>
      </c>
      <c r="O31" t="str">
        <f t="shared" ca="1" si="0"/>
        <v/>
      </c>
      <c r="P31">
        <f t="shared" ca="1" si="1"/>
        <v>0</v>
      </c>
    </row>
    <row r="32" spans="1:16">
      <c r="A32" t="str">
        <f ca="1">IF(ROWS(Loco!$B$2:$B32)&gt;MAX(Loco!$A$2:$A$1000),"",OFFSET(Loco!$B$2,MATCH(ROWS(Loco!$B$2:$D32),Loco!$A$2:$A$1000,0)-1,0))</f>
        <v/>
      </c>
      <c r="C32" t="str">
        <f>IF(F32="","",IF(COUNTIF(F$2:F32,F32)&gt;1,"",MAX($C$1:$C31)+1))</f>
        <v/>
      </c>
      <c r="D32" t="str">
        <f>IFERROR((IF(F32="","",IF(COUNTIFS($F$2:$F32,F32,$G$2:$G32,G32)&gt;1,"",MAX($D$1:$D31)+1))),"")</f>
        <v/>
      </c>
      <c r="E32">
        <f>Loco!B32</f>
        <v>0</v>
      </c>
      <c r="F32" t="str">
        <f>IFERROR(VLOOKUP(E32,Loco!B32:D42,2,0),"")</f>
        <v/>
      </c>
      <c r="G32" t="str">
        <f>IFERROR(VLOOKUP(F32,Loco!C32:E42,2,0),"")</f>
        <v/>
      </c>
      <c r="I32" s="13" t="str">
        <f ca="1">IFERROR(IF(ROWS($F$2:$F32)&gt;MAX($C$2:$C$1000),"",OFFSET($F$2,MATCH(ROWS($F$2:$F32),$C$2:$C$1000,0)-1,0)),"")</f>
        <v/>
      </c>
      <c r="M32" t="str">
        <f ca="1">IFERROR(IF(ROWS($F$2:$F32)&gt;MAX($D$2:$D$1000),"",OFFSET($F$2,MATCH(ROWS($F$2:$F32),$D$2:$D$1000,0)-1,0)),"")</f>
        <v/>
      </c>
      <c r="N32" t="str">
        <f ca="1">IFERROR(IF(ROWS($G$2:$G32)&gt;MAX($D$2:$D$1000),"",OFFSET($G$2,MATCH(ROWS($G$2:$G32),$D$2:$D$1000,0)-1,0)),"")</f>
        <v/>
      </c>
      <c r="O32" t="str">
        <f t="shared" ca="1" si="0"/>
        <v/>
      </c>
      <c r="P32">
        <f t="shared" ca="1" si="1"/>
        <v>0</v>
      </c>
    </row>
    <row r="33" spans="1:16">
      <c r="A33" t="str">
        <f ca="1">IF(ROWS(Loco!$B$2:$B33)&gt;MAX(Loco!$A$2:$A$1000),"",OFFSET(Loco!$B$2,MATCH(ROWS(Loco!$B$2:$D33),Loco!$A$2:$A$1000,0)-1,0))</f>
        <v/>
      </c>
      <c r="C33" t="str">
        <f>IF(F33="","",IF(COUNTIF(F$2:F33,F33)&gt;1,"",MAX($C$1:$C32)+1))</f>
        <v/>
      </c>
      <c r="D33" t="str">
        <f>IFERROR((IF(F33="","",IF(COUNTIFS($F$2:$F33,F33,$G$2:$G33,G33)&gt;1,"",MAX($D$1:$D32)+1))),"")</f>
        <v/>
      </c>
      <c r="E33">
        <f>Loco!B33</f>
        <v>0</v>
      </c>
      <c r="F33" t="str">
        <f>IFERROR(VLOOKUP(E33,Loco!B33:D43,2,0),"")</f>
        <v/>
      </c>
      <c r="G33" t="str">
        <f>IFERROR(VLOOKUP(F33,Loco!C33:E43,2,0),"")</f>
        <v/>
      </c>
      <c r="I33" s="13" t="str">
        <f ca="1">IFERROR(IF(ROWS($F$2:$F33)&gt;MAX($C$2:$C$1000),"",OFFSET($F$2,MATCH(ROWS($F$2:$F33),$C$2:$C$1000,0)-1,0)),"")</f>
        <v/>
      </c>
      <c r="M33" t="str">
        <f ca="1">IFERROR(IF(ROWS($F$2:$F33)&gt;MAX($D$2:$D$1000),"",OFFSET($F$2,MATCH(ROWS($F$2:$F33),$D$2:$D$1000,0)-1,0)),"")</f>
        <v/>
      </c>
      <c r="N33" t="str">
        <f ca="1">IFERROR(IF(ROWS($G$2:$G33)&gt;MAX($D$2:$D$1000),"",OFFSET($G$2,MATCH(ROWS($G$2:$G33),$D$2:$D$1000,0)-1,0)),"")</f>
        <v/>
      </c>
      <c r="O33" t="str">
        <f t="shared" ca="1" si="0"/>
        <v/>
      </c>
      <c r="P33">
        <f t="shared" ca="1" si="1"/>
        <v>0</v>
      </c>
    </row>
    <row r="34" spans="1:16">
      <c r="A34" t="str">
        <f ca="1">IF(ROWS(Loco!$B$2:$B34)&gt;MAX(Loco!$A$2:$A$1000),"",OFFSET(Loco!$B$2,MATCH(ROWS(Loco!$B$2:$D34),Loco!$A$2:$A$1000,0)-1,0))</f>
        <v/>
      </c>
      <c r="C34" t="str">
        <f>IF(F34="","",IF(COUNTIF(F$2:F34,F34)&gt;1,"",MAX($C$1:$C33)+1))</f>
        <v/>
      </c>
      <c r="D34" t="str">
        <f>IFERROR((IF(F34="","",IF(COUNTIFS($F$2:$F34,F34,$G$2:$G34,G34)&gt;1,"",MAX($D$1:$D33)+1))),"")</f>
        <v/>
      </c>
      <c r="E34">
        <f>Loco!B34</f>
        <v>0</v>
      </c>
      <c r="F34" t="str">
        <f>IFERROR(VLOOKUP(E34,Loco!B34:D44,2,0),"")</f>
        <v/>
      </c>
      <c r="G34" t="str">
        <f>IFERROR(VLOOKUP(F34,Loco!C34:E44,2,0),"")</f>
        <v/>
      </c>
      <c r="I34" s="13" t="str">
        <f ca="1">IFERROR(IF(ROWS($F$2:$F34)&gt;MAX($C$2:$C$1000),"",OFFSET($F$2,MATCH(ROWS($F$2:$F34),$C$2:$C$1000,0)-1,0)),"")</f>
        <v/>
      </c>
      <c r="M34" t="str">
        <f ca="1">IFERROR(IF(ROWS($F$2:$F34)&gt;MAX($D$2:$D$1000),"",OFFSET($F$2,MATCH(ROWS($F$2:$F34),$D$2:$D$1000,0)-1,0)),"")</f>
        <v/>
      </c>
      <c r="N34" t="str">
        <f ca="1">IFERROR(IF(ROWS($G$2:$G34)&gt;MAX($D$2:$D$1000),"",OFFSET($G$2,MATCH(ROWS($G$2:$G34),$D$2:$D$1000,0)-1,0)),"")</f>
        <v/>
      </c>
      <c r="O34" t="str">
        <f t="shared" ca="1" si="0"/>
        <v/>
      </c>
      <c r="P34">
        <f t="shared" ca="1" si="1"/>
        <v>0</v>
      </c>
    </row>
    <row r="35" spans="1:16">
      <c r="A35" t="str">
        <f ca="1">IF(ROWS(Loco!$B$2:$B35)&gt;MAX(Loco!$A$2:$A$1000),"",OFFSET(Loco!$B$2,MATCH(ROWS(Loco!$B$2:$D35),Loco!$A$2:$A$1000,0)-1,0))</f>
        <v/>
      </c>
      <c r="C35" t="str">
        <f>IF(F35="","",IF(COUNTIF(F$2:F35,F35)&gt;1,"",MAX($C$1:$C34)+1))</f>
        <v/>
      </c>
      <c r="D35" t="str">
        <f>IFERROR((IF(F35="","",IF(COUNTIFS($F$2:$F35,F35,$G$2:$G35,G35)&gt;1,"",MAX($D$1:$D34)+1))),"")</f>
        <v/>
      </c>
      <c r="E35">
        <f>Loco!B35</f>
        <v>0</v>
      </c>
      <c r="F35" t="str">
        <f>IFERROR(VLOOKUP(E35,Loco!B35:D45,2,0),"")</f>
        <v/>
      </c>
      <c r="G35" t="str">
        <f>IFERROR(VLOOKUP(F35,Loco!C35:E45,2,0),"")</f>
        <v/>
      </c>
      <c r="I35" s="13" t="str">
        <f ca="1">IFERROR(IF(ROWS($F$2:$F35)&gt;MAX($C$2:$C$1000),"",OFFSET($F$2,MATCH(ROWS($F$2:$F35),$C$2:$C$1000,0)-1,0)),"")</f>
        <v/>
      </c>
      <c r="M35" t="str">
        <f ca="1">IFERROR(IF(ROWS($F$2:$F35)&gt;MAX($D$2:$D$1000),"",OFFSET($F$2,MATCH(ROWS($F$2:$F35),$D$2:$D$1000,0)-1,0)),"")</f>
        <v/>
      </c>
      <c r="N35" t="str">
        <f ca="1">IFERROR(IF(ROWS($G$2:$G35)&gt;MAX($D$2:$D$1000),"",OFFSET($G$2,MATCH(ROWS($G$2:$G35),$D$2:$D$1000,0)-1,0)),"")</f>
        <v/>
      </c>
      <c r="O35" t="str">
        <f t="shared" ca="1" si="0"/>
        <v/>
      </c>
      <c r="P35">
        <f t="shared" ca="1" si="1"/>
        <v>0</v>
      </c>
    </row>
    <row r="36" spans="1:16">
      <c r="A36" t="str">
        <f ca="1">IF(ROWS(Loco!$B$2:$B36)&gt;MAX(Loco!$A$2:$A$1000),"",OFFSET(Loco!$B$2,MATCH(ROWS(Loco!$B$2:$D36),Loco!$A$2:$A$1000,0)-1,0))</f>
        <v/>
      </c>
      <c r="C36" t="str">
        <f>IF(F36="","",IF(COUNTIF(F$2:F36,F36)&gt;1,"",MAX($C$1:$C35)+1))</f>
        <v/>
      </c>
      <c r="D36" t="str">
        <f>IFERROR((IF(F36="","",IF(COUNTIFS($F$2:$F36,F36,$G$2:$G36,G36)&gt;1,"",MAX($D$1:$D35)+1))),"")</f>
        <v/>
      </c>
      <c r="E36">
        <f>Loco!B36</f>
        <v>0</v>
      </c>
      <c r="F36" t="str">
        <f>IFERROR(VLOOKUP(E36,Loco!B36:D46,2,0),"")</f>
        <v/>
      </c>
      <c r="G36" t="str">
        <f>IFERROR(VLOOKUP(F36,Loco!C36:E46,2,0),"")</f>
        <v/>
      </c>
      <c r="I36" s="13" t="str">
        <f ca="1">IFERROR(IF(ROWS($F$2:$F36)&gt;MAX($C$2:$C$1000),"",OFFSET($F$2,MATCH(ROWS($F$2:$F36),$C$2:$C$1000,0)-1,0)),"")</f>
        <v/>
      </c>
      <c r="M36" t="str">
        <f ca="1">IFERROR(IF(ROWS($F$2:$F36)&gt;MAX($D$2:$D$1000),"",OFFSET($F$2,MATCH(ROWS($F$2:$F36),$D$2:$D$1000,0)-1,0)),"")</f>
        <v/>
      </c>
      <c r="N36" t="str">
        <f ca="1">IFERROR(IF(ROWS($G$2:$G36)&gt;MAX($D$2:$D$1000),"",OFFSET($G$2,MATCH(ROWS($G$2:$G36),$D$2:$D$1000,0)-1,0)),"")</f>
        <v/>
      </c>
      <c r="O36" t="str">
        <f t="shared" ca="1" si="0"/>
        <v/>
      </c>
      <c r="P36">
        <f t="shared" ca="1" si="1"/>
        <v>0</v>
      </c>
    </row>
    <row r="37" spans="1:16">
      <c r="A37" t="str">
        <f ca="1">IF(ROWS(Loco!$B$2:$B37)&gt;MAX(Loco!$A$2:$A$1000),"",OFFSET(Loco!$B$2,MATCH(ROWS(Loco!$B$2:$D37),Loco!$A$2:$A$1000,0)-1,0))</f>
        <v/>
      </c>
      <c r="C37" t="str">
        <f>IF(F37="","",IF(COUNTIF(F$2:F37,F37)&gt;1,"",MAX($C$1:$C36)+1))</f>
        <v/>
      </c>
      <c r="D37" t="str">
        <f>IFERROR((IF(F37="","",IF(COUNTIFS($F$2:$F37,F37,$G$2:$G37,G37)&gt;1,"",MAX($D$1:$D36)+1))),"")</f>
        <v/>
      </c>
      <c r="E37">
        <f>Loco!B37</f>
        <v>0</v>
      </c>
      <c r="F37" t="str">
        <f>IFERROR(VLOOKUP(E37,Loco!B37:D47,2,0),"")</f>
        <v/>
      </c>
      <c r="G37" t="str">
        <f>IFERROR(VLOOKUP(F37,Loco!C37:E47,2,0),"")</f>
        <v/>
      </c>
      <c r="I37" s="13" t="str">
        <f ca="1">IFERROR(IF(ROWS($F$2:$F37)&gt;MAX($C$2:$C$1000),"",OFFSET($F$2,MATCH(ROWS($F$2:$F37),$C$2:$C$1000,0)-1,0)),"")</f>
        <v/>
      </c>
      <c r="M37" t="str">
        <f ca="1">IFERROR(IF(ROWS($F$2:$F37)&gt;MAX($D$2:$D$1000),"",OFFSET($F$2,MATCH(ROWS($F$2:$F37),$D$2:$D$1000,0)-1,0)),"")</f>
        <v/>
      </c>
      <c r="N37" t="str">
        <f ca="1">IFERROR(IF(ROWS($G$2:$G37)&gt;MAX($D$2:$D$1000),"",OFFSET($G$2,MATCH(ROWS($G$2:$G37),$D$2:$D$1000,0)-1,0)),"")</f>
        <v/>
      </c>
      <c r="O37" t="str">
        <f t="shared" ca="1" si="0"/>
        <v/>
      </c>
      <c r="P37">
        <f t="shared" ca="1" si="1"/>
        <v>0</v>
      </c>
    </row>
    <row r="38" spans="1:16">
      <c r="A38" t="str">
        <f ca="1">IF(ROWS(Loco!$B$2:$B38)&gt;MAX(Loco!$A$2:$A$1000),"",OFFSET(Loco!$B$2,MATCH(ROWS(Loco!$B$2:$D38),Loco!$A$2:$A$1000,0)-1,0))</f>
        <v/>
      </c>
      <c r="C38" t="str">
        <f>IF(F38="","",IF(COUNTIF(F$2:F38,F38)&gt;1,"",MAX($C$1:$C37)+1))</f>
        <v/>
      </c>
      <c r="D38" t="str">
        <f>IFERROR((IF(F38="","",IF(COUNTIFS($F$2:$F38,F38,$G$2:$G38,G38)&gt;1,"",MAX($D$1:$D37)+1))),"")</f>
        <v/>
      </c>
      <c r="E38">
        <f>Loco!B38</f>
        <v>0</v>
      </c>
      <c r="F38" t="str">
        <f>IFERROR(VLOOKUP(E38,Loco!B38:D48,2,0),"")</f>
        <v/>
      </c>
      <c r="G38" t="str">
        <f>IFERROR(VLOOKUP(F38,Loco!C38:E48,2,0),"")</f>
        <v/>
      </c>
      <c r="I38" s="13" t="str">
        <f ca="1">IFERROR(IF(ROWS($F$2:$F38)&gt;MAX($C$2:$C$1000),"",OFFSET($F$2,MATCH(ROWS($F$2:$F38),$C$2:$C$1000,0)-1,0)),"")</f>
        <v/>
      </c>
      <c r="M38" t="str">
        <f ca="1">IFERROR(IF(ROWS($F$2:$F38)&gt;MAX($D$2:$D$1000),"",OFFSET($F$2,MATCH(ROWS($F$2:$F38),$D$2:$D$1000,0)-1,0)),"")</f>
        <v/>
      </c>
      <c r="N38" t="str">
        <f ca="1">IFERROR(IF(ROWS($G$2:$G38)&gt;MAX($D$2:$D$1000),"",OFFSET($G$2,MATCH(ROWS($G$2:$G38),$D$2:$D$1000,0)-1,0)),"")</f>
        <v/>
      </c>
      <c r="O38" t="str">
        <f t="shared" ca="1" si="0"/>
        <v/>
      </c>
      <c r="P38">
        <f t="shared" ca="1" si="1"/>
        <v>0</v>
      </c>
    </row>
    <row r="39" spans="1:16">
      <c r="A39" t="str">
        <f ca="1">IF(ROWS(Loco!$B$2:$B39)&gt;MAX(Loco!$A$2:$A$1000),"",OFFSET(Loco!$B$2,MATCH(ROWS(Loco!$B$2:$D39),Loco!$A$2:$A$1000,0)-1,0))</f>
        <v/>
      </c>
      <c r="C39" t="str">
        <f>IF(F39="","",IF(COUNTIF(F$2:F39,F39)&gt;1,"",MAX($C$1:$C38)+1))</f>
        <v/>
      </c>
      <c r="D39" t="str">
        <f>IFERROR((IF(F39="","",IF(COUNTIFS($F$2:$F39,F39,$G$2:$G39,G39)&gt;1,"",MAX($D$1:$D38)+1))),"")</f>
        <v/>
      </c>
      <c r="E39">
        <f>Loco!B39</f>
        <v>0</v>
      </c>
      <c r="F39" t="str">
        <f>IFERROR(VLOOKUP(E39,Loco!B39:D49,2,0),"")</f>
        <v/>
      </c>
      <c r="G39" t="str">
        <f>IFERROR(VLOOKUP(F39,Loco!C39:E49,2,0),"")</f>
        <v/>
      </c>
      <c r="I39" s="13" t="str">
        <f ca="1">IFERROR(IF(ROWS($F$2:$F39)&gt;MAX($C$2:$C$1000),"",OFFSET($F$2,MATCH(ROWS($F$2:$F39),$C$2:$C$1000,0)-1,0)),"")</f>
        <v/>
      </c>
      <c r="M39" t="str">
        <f ca="1">IFERROR(IF(ROWS($F$2:$F39)&gt;MAX($D$2:$D$1000),"",OFFSET($F$2,MATCH(ROWS($F$2:$F39),$D$2:$D$1000,0)-1,0)),"")</f>
        <v/>
      </c>
      <c r="N39" t="str">
        <f ca="1">IFERROR(IF(ROWS($G$2:$G39)&gt;MAX($D$2:$D$1000),"",OFFSET($G$2,MATCH(ROWS($G$2:$G39),$D$2:$D$1000,0)-1,0)),"")</f>
        <v/>
      </c>
      <c r="O39" t="str">
        <f t="shared" ca="1" si="0"/>
        <v/>
      </c>
      <c r="P39">
        <f t="shared" ca="1" si="1"/>
        <v>0</v>
      </c>
    </row>
    <row r="40" spans="1:16">
      <c r="A40" t="str">
        <f ca="1">IF(ROWS(Loco!$B$2:$B40)&gt;MAX(Loco!$A$2:$A$1000),"",OFFSET(Loco!$B$2,MATCH(ROWS(Loco!$B$2:$D40),Loco!$A$2:$A$1000,0)-1,0))</f>
        <v/>
      </c>
      <c r="C40" t="str">
        <f>IF(F40="","",IF(COUNTIF(F$2:F40,F40)&gt;1,"",MAX($C$1:$C39)+1))</f>
        <v/>
      </c>
      <c r="D40" t="str">
        <f>IFERROR((IF(F40="","",IF(COUNTIFS($F$2:$F40,F40,$G$2:$G40,G40)&gt;1,"",MAX($D$1:$D39)+1))),"")</f>
        <v/>
      </c>
      <c r="E40">
        <f>Loco!B40</f>
        <v>0</v>
      </c>
      <c r="F40" t="str">
        <f>IFERROR(VLOOKUP(E40,Loco!B40:D50,2,0),"")</f>
        <v/>
      </c>
      <c r="G40" t="str">
        <f>IFERROR(VLOOKUP(F40,Loco!C40:E50,2,0),"")</f>
        <v/>
      </c>
      <c r="I40" s="13" t="str">
        <f ca="1">IFERROR(IF(ROWS($F$2:$F40)&gt;MAX($C$2:$C$1000),"",OFFSET($F$2,MATCH(ROWS($F$2:$F40),$C$2:$C$1000,0)-1,0)),"")</f>
        <v/>
      </c>
      <c r="M40" t="str">
        <f ca="1">IFERROR(IF(ROWS($F$2:$F40)&gt;MAX($D$2:$D$1000),"",OFFSET($F$2,MATCH(ROWS($F$2:$F40),$D$2:$D$1000,0)-1,0)),"")</f>
        <v/>
      </c>
      <c r="N40" t="str">
        <f ca="1">IFERROR(IF(ROWS($G$2:$G40)&gt;MAX($D$2:$D$1000),"",OFFSET($G$2,MATCH(ROWS($G$2:$G40),$D$2:$D$1000,0)-1,0)),"")</f>
        <v/>
      </c>
      <c r="O40" t="str">
        <f t="shared" ca="1" si="0"/>
        <v/>
      </c>
      <c r="P40">
        <f t="shared" ca="1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S40"/>
  <sheetViews>
    <sheetView workbookViewId="0">
      <selection activeCell="D15" sqref="B15:D15"/>
    </sheetView>
  </sheetViews>
  <sheetFormatPr baseColWidth="10" defaultRowHeight="15"/>
  <cols>
    <col min="5" max="5" width="11.42578125" customWidth="1"/>
    <col min="9" max="9" width="11.5703125" style="8"/>
    <col min="10" max="10" width="11.42578125" style="8"/>
    <col min="16" max="16" width="15.7109375" bestFit="1" customWidth="1"/>
  </cols>
  <sheetData>
    <row r="1" spans="1:19">
      <c r="B1" s="1" t="s">
        <v>14</v>
      </c>
      <c r="C1" s="1" t="s">
        <v>7</v>
      </c>
      <c r="D1" s="1" t="s">
        <v>8</v>
      </c>
      <c r="E1" s="13"/>
      <c r="F1" s="13"/>
      <c r="G1" s="13"/>
      <c r="H1" s="13"/>
      <c r="I1" s="9"/>
      <c r="J1" s="9"/>
    </row>
    <row r="2" spans="1:19">
      <c r="A2">
        <f>IF(B2="","",IF(COUNTIF(B$2:B2,B2)&gt;1,"",MAX($A$1:$A1)+1))</f>
        <v>1</v>
      </c>
      <c r="B2" s="6" t="s">
        <v>0</v>
      </c>
      <c r="C2" s="2" t="s">
        <v>9</v>
      </c>
      <c r="D2" s="2" t="s">
        <v>12</v>
      </c>
      <c r="E2" s="13"/>
      <c r="F2" s="13"/>
      <c r="G2" s="13"/>
      <c r="H2" s="13"/>
      <c r="I2" s="9"/>
      <c r="J2" s="9"/>
    </row>
    <row r="3" spans="1:19">
      <c r="A3">
        <f>IF(B3="","",IF(COUNTIF(B$2:B3,B3)&gt;1,"",MAX($A$1:$A2)+1))</f>
        <v>2</v>
      </c>
      <c r="B3" s="7" t="s">
        <v>1</v>
      </c>
      <c r="C3" s="5" t="s">
        <v>10</v>
      </c>
      <c r="D3" s="5" t="s">
        <v>13</v>
      </c>
      <c r="E3" s="13"/>
      <c r="F3" s="13"/>
      <c r="G3" s="13"/>
      <c r="H3" s="13"/>
      <c r="I3" s="9"/>
      <c r="J3" s="9"/>
    </row>
    <row r="4" spans="1:19">
      <c r="A4" t="str">
        <f>IF(B4="","",IF(COUNTIF(B$2:B4,B4)&gt;1,"",MAX($A$1:$A3)+1))</f>
        <v/>
      </c>
      <c r="B4" s="7" t="s">
        <v>1</v>
      </c>
      <c r="C4" s="5" t="s">
        <v>9</v>
      </c>
      <c r="D4" s="5" t="s">
        <v>13</v>
      </c>
      <c r="E4" s="13"/>
      <c r="F4" s="13"/>
      <c r="G4" s="13"/>
      <c r="H4" s="13"/>
      <c r="I4" s="9"/>
      <c r="J4" s="9"/>
    </row>
    <row r="5" spans="1:19">
      <c r="A5">
        <f>IF(B5="","",IF(COUNTIF(B$2:B5,B5)&gt;1,"",MAX($A$1:$A4)+1))</f>
        <v>3</v>
      </c>
      <c r="B5" s="6" t="s">
        <v>2</v>
      </c>
      <c r="C5" s="2" t="s">
        <v>9</v>
      </c>
      <c r="D5" s="19" t="s">
        <v>13</v>
      </c>
      <c r="I5" s="9"/>
      <c r="J5" s="9"/>
    </row>
    <row r="6" spans="1:19">
      <c r="A6" t="str">
        <f>IF(B6="","",IF(COUNTIF(B$2:B6,B6)&gt;1,"",MAX($A$1:$A5)+1))</f>
        <v/>
      </c>
      <c r="B6" s="6" t="s">
        <v>2</v>
      </c>
      <c r="C6" s="2" t="s">
        <v>10</v>
      </c>
      <c r="D6" s="19" t="s">
        <v>13</v>
      </c>
      <c r="I6" s="9"/>
      <c r="J6" s="9"/>
    </row>
    <row r="7" spans="1:19">
      <c r="A7">
        <f>IF(B7="","",IF(COUNTIF(B$2:B7,B7)&gt;1,"",MAX($A$1:$A6)+1))</f>
        <v>4</v>
      </c>
      <c r="B7" s="7" t="s">
        <v>3</v>
      </c>
      <c r="C7" s="5" t="s">
        <v>10</v>
      </c>
      <c r="D7" s="20" t="s">
        <v>12</v>
      </c>
      <c r="I7" s="9"/>
      <c r="J7" s="9"/>
    </row>
    <row r="8" spans="1:19">
      <c r="A8" t="str">
        <f>IF(B8="","",IF(COUNTIF(B$2:B8,B8)&gt;1,"",MAX($A$1:$A7)+1))</f>
        <v/>
      </c>
      <c r="B8" s="7" t="s">
        <v>3</v>
      </c>
      <c r="C8" s="5" t="s">
        <v>11</v>
      </c>
      <c r="D8" s="20" t="s">
        <v>13</v>
      </c>
      <c r="I8" s="9"/>
      <c r="J8" s="9"/>
      <c r="P8" s="12"/>
    </row>
    <row r="9" spans="1:19">
      <c r="A9">
        <f>IF(B9="","",IF(COUNTIF(B$2:B9,B9)&gt;1,"",MAX($A$1:$A8)+1))</f>
        <v>5</v>
      </c>
      <c r="B9" s="6" t="s">
        <v>4</v>
      </c>
      <c r="C9" s="2" t="s">
        <v>11</v>
      </c>
      <c r="D9" s="19" t="s">
        <v>12</v>
      </c>
      <c r="I9" s="9"/>
      <c r="J9" s="9"/>
    </row>
    <row r="10" spans="1:19">
      <c r="A10" t="str">
        <f>IF(B10="","",IF(COUNTIF(B$2:B10,B10)&gt;1,"",MAX($A$1:$A9)+1))</f>
        <v/>
      </c>
      <c r="B10" s="6" t="s">
        <v>4</v>
      </c>
      <c r="C10" s="2" t="s">
        <v>9</v>
      </c>
      <c r="D10" s="19" t="s">
        <v>12</v>
      </c>
      <c r="I10" s="9"/>
      <c r="J10" s="9"/>
    </row>
    <row r="11" spans="1:19">
      <c r="A11">
        <f>IF(B11="","",IF(COUNTIF(B$2:B11,B11)&gt;1,"",MAX($A$1:$A10)+1))</f>
        <v>6</v>
      </c>
      <c r="B11" s="7" t="s">
        <v>5</v>
      </c>
      <c r="C11" s="5" t="s">
        <v>11</v>
      </c>
      <c r="D11" s="20" t="s">
        <v>13</v>
      </c>
      <c r="I11" s="9"/>
      <c r="J11" s="9"/>
    </row>
    <row r="12" spans="1:19">
      <c r="A12">
        <f>IF(B12="","",IF(COUNTIF(B$2:B12,B12)&gt;1,"",MAX($A$1:$A11)+1))</f>
        <v>7</v>
      </c>
      <c r="B12" s="21" t="s">
        <v>6</v>
      </c>
      <c r="C12" s="22" t="s">
        <v>10</v>
      </c>
      <c r="D12" s="23" t="s">
        <v>12</v>
      </c>
      <c r="I12" s="9"/>
      <c r="J12" s="14"/>
      <c r="K12" s="15"/>
      <c r="L12" s="15"/>
      <c r="M12" s="15"/>
      <c r="N12" s="15"/>
      <c r="O12" s="15"/>
      <c r="P12" s="15"/>
      <c r="Q12" s="15"/>
      <c r="R12" s="15"/>
      <c r="S12" s="15"/>
    </row>
    <row r="13" spans="1:19">
      <c r="A13">
        <f>IF(B13="","",IF(COUNTIF(B$2:B13,B13)&gt;1,"",MAX($A$1:$A12)+1))</f>
        <v>8</v>
      </c>
      <c r="B13" s="24" t="s">
        <v>21</v>
      </c>
      <c r="C13" s="25" t="s">
        <v>22</v>
      </c>
      <c r="D13" s="26" t="s">
        <v>13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>
      <c r="A14">
        <f>IF(B14="","",IF(COUNTIF(B$2:B14,B14)&gt;1,"",MAX($A$1:$A13)+1))</f>
        <v>9</v>
      </c>
      <c r="B14" s="24" t="s">
        <v>25</v>
      </c>
      <c r="C14" s="25" t="s">
        <v>22</v>
      </c>
      <c r="D14" s="26" t="s">
        <v>12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</row>
    <row r="15" spans="1:19">
      <c r="A15" t="str">
        <f>IF(B15="","",IF(COUNTIF(B$2:B15,B15)&gt;1,"",MAX($A$1:$A14)+1))</f>
        <v/>
      </c>
      <c r="J15" s="15"/>
      <c r="K15" s="15"/>
      <c r="L15" s="15"/>
      <c r="M15" s="15"/>
      <c r="N15" s="15"/>
      <c r="O15" s="15"/>
      <c r="P15" s="15"/>
      <c r="Q15" s="15"/>
      <c r="R15" s="15"/>
      <c r="S15" s="15"/>
    </row>
    <row r="16" spans="1:19">
      <c r="A16" t="str">
        <f>IF(B16="","",IF(COUNTIF(B$2:B16,B16)&gt;1,"",MAX($A$1:$A15)+1))</f>
        <v/>
      </c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spans="1:19">
      <c r="A17" t="str">
        <f>IF(B17="","",IF(COUNTIF(B$2:B17,B17)&gt;1,"",MAX($A$1:$A16)+1))</f>
        <v/>
      </c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1:19">
      <c r="A18" t="str">
        <f>IF(B18="","",IF(COUNTIF(B$2:B18,B18)&gt;1,"",MAX($A$1:$A17)+1))</f>
        <v/>
      </c>
      <c r="J18" s="15"/>
      <c r="K18" s="16"/>
      <c r="L18" s="15"/>
      <c r="M18" s="15"/>
      <c r="N18" s="15"/>
      <c r="O18" s="15"/>
      <c r="P18" s="15"/>
      <c r="Q18" s="15"/>
      <c r="R18" s="15"/>
      <c r="S18" s="15"/>
    </row>
    <row r="19" spans="1:19">
      <c r="A19" t="str">
        <f>IF(B19="","",IF(COUNTIF(B$2:B19,B19)&gt;1,"",MAX($A$1:$A18)+1))</f>
        <v/>
      </c>
      <c r="J19" s="15"/>
      <c r="K19" s="15"/>
      <c r="L19" s="15"/>
      <c r="M19" s="15"/>
      <c r="N19" s="15"/>
      <c r="O19" s="15"/>
      <c r="P19" s="15"/>
      <c r="Q19" s="15"/>
      <c r="R19" s="15"/>
      <c r="S19" s="15"/>
    </row>
    <row r="20" spans="1:19">
      <c r="A20" t="str">
        <f>IF(B20="","",IF(COUNTIF(B$2:B20,B20)&gt;1,"",MAX($A$1:$A19)+1))</f>
        <v/>
      </c>
      <c r="I20" s="10"/>
      <c r="J20" s="17"/>
      <c r="K20" s="15"/>
      <c r="L20" s="15"/>
      <c r="M20" s="15"/>
      <c r="N20" s="15"/>
      <c r="O20" s="15"/>
      <c r="P20" s="15"/>
      <c r="Q20" s="15"/>
      <c r="R20" s="15"/>
      <c r="S20" s="15"/>
    </row>
    <row r="21" spans="1:19">
      <c r="A21" t="str">
        <f>IF(B21="","",IF(COUNTIF(B$2:B21,B21)&gt;1,"",MAX($A$1:$A20)+1))</f>
        <v/>
      </c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>
      <c r="A22" t="str">
        <f>IF(B22="","",IF(COUNTIF(B$2:B22,B22)&gt;1,"",MAX($A$1:$A21)+1))</f>
        <v/>
      </c>
      <c r="J22" s="15"/>
      <c r="K22" s="15"/>
      <c r="L22" s="15"/>
      <c r="M22" s="15"/>
      <c r="N22" s="15"/>
      <c r="O22" s="15"/>
      <c r="P22" s="15"/>
      <c r="Q22" s="15"/>
      <c r="R22" s="15"/>
      <c r="S22" s="15"/>
    </row>
    <row r="23" spans="1:19">
      <c r="A23" t="str">
        <f>IF(B23="","",IF(COUNTIF(B$2:B23,B23)&gt;1,"",MAX($A$1:$A22)+1))</f>
        <v/>
      </c>
      <c r="J23" s="15"/>
      <c r="K23" s="15"/>
      <c r="L23" s="15"/>
      <c r="M23" s="15"/>
      <c r="N23" s="15"/>
      <c r="O23" s="15"/>
      <c r="P23" s="15"/>
      <c r="Q23" s="15"/>
      <c r="R23" s="15"/>
      <c r="S23" s="15"/>
    </row>
    <row r="24" spans="1:19">
      <c r="A24" t="str">
        <f>IF(B24="","",IF(COUNTIF(B$2:B24,B24)&gt;1,"",MAX($A$1:$A23)+1))</f>
        <v/>
      </c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1:19">
      <c r="A25" t="str">
        <f>IF(B25="","",IF(COUNTIF(B$2:B25,B25)&gt;1,"",MAX($A$1:$A24)+1))</f>
        <v/>
      </c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>
      <c r="A26" t="str">
        <f>IF(B26="","",IF(COUNTIF(B$2:B26,B26)&gt;1,"",MAX($A$1:$A25)+1))</f>
        <v/>
      </c>
      <c r="J26" s="15"/>
      <c r="K26" s="15"/>
      <c r="L26" s="15"/>
      <c r="M26" s="15"/>
      <c r="N26" s="15"/>
      <c r="O26" s="15"/>
      <c r="P26" s="15"/>
      <c r="Q26" s="15"/>
      <c r="R26" s="15"/>
      <c r="S26" s="15"/>
    </row>
    <row r="27" spans="1:19">
      <c r="A27" t="str">
        <f>IF(B27="","",IF(COUNTIF(B$2:B27,B27)&gt;1,"",MAX($A$1:$A26)+1))</f>
        <v/>
      </c>
      <c r="J27" s="15"/>
      <c r="K27" s="15"/>
      <c r="L27" s="15"/>
      <c r="M27" s="15"/>
      <c r="N27" s="15"/>
      <c r="O27" s="15"/>
      <c r="P27" s="15"/>
      <c r="Q27" s="15"/>
      <c r="R27" s="15"/>
      <c r="S27" s="15"/>
    </row>
    <row r="28" spans="1:19">
      <c r="A28" t="str">
        <f>IF(B28="","",IF(COUNTIF(B$2:B28,B28)&gt;1,"",MAX($A$1:$A27)+1))</f>
        <v/>
      </c>
      <c r="J28" s="15"/>
      <c r="K28" s="15"/>
      <c r="L28" s="15"/>
      <c r="M28" s="15"/>
      <c r="N28" s="15"/>
      <c r="O28" s="15"/>
      <c r="P28" s="15"/>
      <c r="Q28" s="15"/>
      <c r="R28" s="15"/>
      <c r="S28" s="15"/>
    </row>
    <row r="29" spans="1:19">
      <c r="A29" t="str">
        <f>IF(B29="","",IF(COUNTIF(B$2:B29,B29)&gt;1,"",MAX($A$1:$A28)+1))</f>
        <v/>
      </c>
      <c r="J29" s="15"/>
      <c r="K29" s="15"/>
      <c r="L29" s="15"/>
      <c r="M29" s="15"/>
      <c r="N29" s="15"/>
      <c r="O29" s="15"/>
      <c r="P29" s="15"/>
      <c r="Q29" s="15"/>
      <c r="R29" s="15"/>
      <c r="S29" s="15"/>
    </row>
    <row r="30" spans="1:19">
      <c r="A30" t="str">
        <f>IF(B30="","",IF(COUNTIF(B$2:B30,B30)&gt;1,"",MAX($A$1:$A29)+1))</f>
        <v/>
      </c>
      <c r="J30" s="15"/>
      <c r="K30" s="15"/>
      <c r="L30" s="15"/>
      <c r="M30" s="15"/>
      <c r="N30" s="15"/>
      <c r="O30" s="15"/>
      <c r="P30" s="15"/>
      <c r="Q30" s="15"/>
      <c r="R30" s="15"/>
      <c r="S30" s="15"/>
    </row>
    <row r="31" spans="1:19">
      <c r="A31" t="str">
        <f>IF(B31="","",IF(COUNTIF(B$2:B31,B31)&gt;1,"",MAX($A$1:$A30)+1))</f>
        <v/>
      </c>
      <c r="J31" s="15"/>
      <c r="K31" s="15"/>
      <c r="L31" s="15"/>
      <c r="M31" s="15"/>
      <c r="N31" s="15"/>
      <c r="O31" s="15"/>
      <c r="P31" s="15"/>
      <c r="Q31" s="15"/>
      <c r="R31" s="15"/>
      <c r="S31" s="15"/>
    </row>
    <row r="32" spans="1:19">
      <c r="A32" t="str">
        <f>IF(B32="","",IF(COUNTIF(B$2:B32,B32)&gt;1,"",MAX($A$1:$A31)+1))</f>
        <v/>
      </c>
      <c r="J32" s="15"/>
      <c r="K32" s="15"/>
      <c r="L32" s="15"/>
      <c r="M32" s="15"/>
      <c r="N32" s="15"/>
      <c r="O32" s="15"/>
      <c r="P32" s="15"/>
      <c r="Q32" s="15"/>
      <c r="R32" s="15"/>
      <c r="S32" s="15"/>
    </row>
    <row r="33" spans="1:14">
      <c r="A33" t="str">
        <f>IF(B33="","",IF(COUNTIF(B$2:B33,B33)&gt;1,"",MAX($A$1:$A32)+1))</f>
        <v/>
      </c>
      <c r="N33" s="11"/>
    </row>
    <row r="34" spans="1:14">
      <c r="A34" t="str">
        <f>IF(B34="","",IF(COUNTIF(B$2:B34,B34)&gt;1,"",MAX($A$1:$A33)+1))</f>
        <v/>
      </c>
      <c r="N34" s="11"/>
    </row>
    <row r="35" spans="1:14">
      <c r="A35" t="str">
        <f>IF(B35="","",IF(COUNTIF(B$2:B35,B35)&gt;1,"",MAX($A$1:$A34)+1))</f>
        <v/>
      </c>
    </row>
    <row r="36" spans="1:14">
      <c r="A36" t="str">
        <f>IF(B36="","",IF(COUNTIF(B$2:B36,B36)&gt;1,"",MAX($A$1:$A35)+1))</f>
        <v/>
      </c>
    </row>
    <row r="37" spans="1:14">
      <c r="A37" t="str">
        <f>IF(B37="","",IF(COUNTIF(B$2:B37,B37)&gt;1,"",MAX($A$1:$A36)+1))</f>
        <v/>
      </c>
    </row>
    <row r="38" spans="1:14">
      <c r="A38" t="str">
        <f>IF(B38="","",IF(COUNTIF(B$2:B38,B38)&gt;1,"",MAX($A$1:$A37)+1))</f>
        <v/>
      </c>
    </row>
    <row r="39" spans="1:14">
      <c r="A39" t="str">
        <f>IF(B39="","",IF(COUNTIF(B$2:B39,B39)&gt;1,"",MAX($A$1:$A38)+1))</f>
        <v/>
      </c>
    </row>
    <row r="40" spans="1:14">
      <c r="A40" t="str">
        <f>IF(B40="","",IF(COUNTIF(B$2:B40,B40)&gt;1,"",MAX($A$1:$A39)+1))</f>
        <v/>
      </c>
    </row>
  </sheetData>
  <dataValidations disablePrompts="1" count="2">
    <dataValidation type="list" allowBlank="1" showInputMessage="1" showErrorMessage="1" sqref="N19">
      <formula1>$K$19:$K$20</formula1>
    </dataValidation>
    <dataValidation type="list" allowBlank="1" showInputMessage="1" showErrorMessage="1" sqref="R19">
      <formula1>$K$23:$K$24</formula1>
    </dataValidation>
  </dataValidations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1:H40"/>
  <sheetViews>
    <sheetView workbookViewId="0">
      <selection activeCell="G2" sqref="G2"/>
    </sheetView>
  </sheetViews>
  <sheetFormatPr baseColWidth="10" defaultRowHeight="15"/>
  <cols>
    <col min="5" max="5" width="2.7109375" style="3" customWidth="1"/>
  </cols>
  <sheetData>
    <row r="1" spans="2:8">
      <c r="B1" s="1" t="s">
        <v>14</v>
      </c>
      <c r="C1" s="1" t="s">
        <v>7</v>
      </c>
      <c r="D1" s="1" t="s">
        <v>8</v>
      </c>
      <c r="F1" s="1" t="s">
        <v>14</v>
      </c>
      <c r="G1" s="1" t="s">
        <v>7</v>
      </c>
      <c r="H1" s="1" t="s">
        <v>8</v>
      </c>
    </row>
    <row r="2" spans="2:8">
      <c r="B2" t="str">
        <f>Traitement!E2</f>
        <v>Loco A</v>
      </c>
      <c r="C2" t="str">
        <f>Traitement!F2</f>
        <v>Carrer</v>
      </c>
      <c r="D2" t="str">
        <f>Traitement!G2</f>
        <v>M</v>
      </c>
      <c r="G2" t="str">
        <f ca="1">VLOOKUP($C2,Traitement!$M$2:$P6,4,0)</f>
        <v>Carrer</v>
      </c>
      <c r="H2" t="str">
        <f>IFERROR(IF(D2&lt;&gt;"",IF(D2="M","F","M"),""),"")</f>
        <v>F</v>
      </c>
    </row>
    <row r="3" spans="2:8">
      <c r="B3" t="str">
        <f>Traitement!E3</f>
        <v>Loco B</v>
      </c>
      <c r="C3" t="str">
        <f>Traitement!F3</f>
        <v>Rond</v>
      </c>
      <c r="D3" t="str">
        <f>Traitement!G3</f>
        <v>F</v>
      </c>
      <c r="G3" t="str">
        <f ca="1">VLOOKUP($C3,Traitement!$M$2:$P7,4,0)</f>
        <v>Rond</v>
      </c>
      <c r="H3" t="str">
        <f t="shared" ref="H3:H40" si="0">IFERROR(IF(D3&lt;&gt;"",IF(D3="M","F","M"),""),"")</f>
        <v>M</v>
      </c>
    </row>
    <row r="4" spans="2:8">
      <c r="B4" t="str">
        <f>Traitement!E4</f>
        <v>Loco B</v>
      </c>
      <c r="C4" t="str">
        <f>Traitement!F4</f>
        <v>Carrer</v>
      </c>
      <c r="D4" t="str">
        <f>Traitement!G4</f>
        <v>F</v>
      </c>
      <c r="G4" t="str">
        <f ca="1">VLOOKUP($C4,Traitement!$M$2:$P8,4,0)</f>
        <v>Carrer</v>
      </c>
      <c r="H4" t="str">
        <f t="shared" si="0"/>
        <v>M</v>
      </c>
    </row>
    <row r="5" spans="2:8">
      <c r="B5" t="str">
        <f>Traitement!E5</f>
        <v>Wagon 1</v>
      </c>
      <c r="C5" t="str">
        <f>Traitement!F5</f>
        <v>Carrer</v>
      </c>
      <c r="D5" t="str">
        <f>Traitement!G5</f>
        <v>F</v>
      </c>
      <c r="G5" t="str">
        <f ca="1">VLOOKUP($C5,Traitement!$M$2:$P9,4,0)</f>
        <v>Carrer</v>
      </c>
      <c r="H5" t="str">
        <f t="shared" si="0"/>
        <v>M</v>
      </c>
    </row>
    <row r="6" spans="2:8">
      <c r="B6" t="str">
        <f>Traitement!E6</f>
        <v>Wagon 1</v>
      </c>
      <c r="C6" t="str">
        <f>Traitement!F6</f>
        <v>Rond</v>
      </c>
      <c r="D6" t="str">
        <f>Traitement!G6</f>
        <v>F</v>
      </c>
      <c r="G6" t="str">
        <f ca="1">VLOOKUP($C6,Traitement!$M$2:$P10,4,0)</f>
        <v>Rond</v>
      </c>
      <c r="H6" t="str">
        <f t="shared" si="0"/>
        <v>M</v>
      </c>
    </row>
    <row r="7" spans="2:8">
      <c r="B7" t="str">
        <f>Traitement!E7</f>
        <v>Wagon 2</v>
      </c>
      <c r="C7" t="str">
        <f>Traitement!F7</f>
        <v>Rond</v>
      </c>
      <c r="D7" t="str">
        <f>Traitement!G7</f>
        <v>M</v>
      </c>
      <c r="G7" t="str">
        <f ca="1">VLOOKUP($C7,Traitement!$M$2:$P11,4,0)</f>
        <v>Rond</v>
      </c>
      <c r="H7" t="str">
        <f t="shared" si="0"/>
        <v>F</v>
      </c>
    </row>
    <row r="8" spans="2:8">
      <c r="B8" t="str">
        <f>Traitement!E8</f>
        <v>Wagon 2</v>
      </c>
      <c r="C8" t="str">
        <f>Traitement!F8</f>
        <v>Triangle</v>
      </c>
      <c r="D8" t="str">
        <f>Traitement!G8</f>
        <v>F</v>
      </c>
      <c r="G8" t="str">
        <f ca="1">VLOOKUP($C8,Traitement!$M$2:$P12,4,0)</f>
        <v>Triangle</v>
      </c>
      <c r="H8" t="str">
        <f t="shared" si="0"/>
        <v>M</v>
      </c>
    </row>
    <row r="9" spans="2:8">
      <c r="B9" t="str">
        <f>Traitement!E9</f>
        <v>Wagon 3</v>
      </c>
      <c r="C9" t="str">
        <f>Traitement!F9</f>
        <v>Triangle</v>
      </c>
      <c r="D9" t="str">
        <f>Traitement!G9</f>
        <v>M</v>
      </c>
      <c r="G9" t="str">
        <f ca="1">VLOOKUP($C9,Traitement!$M$2:$P13,4,0)</f>
        <v>Triangle</v>
      </c>
      <c r="H9" t="str">
        <f t="shared" si="0"/>
        <v>F</v>
      </c>
    </row>
    <row r="10" spans="2:8">
      <c r="B10" t="str">
        <f>Traitement!E10</f>
        <v>Wagon 3</v>
      </c>
      <c r="C10" t="str">
        <f>Traitement!F10</f>
        <v>Carrer</v>
      </c>
      <c r="D10" t="str">
        <f>Traitement!G10</f>
        <v>M</v>
      </c>
      <c r="G10" t="str">
        <f ca="1">VLOOKUP($C10,Traitement!$M$2:$P14,4,0)</f>
        <v>Carrer</v>
      </c>
      <c r="H10" t="str">
        <f t="shared" si="0"/>
        <v>F</v>
      </c>
    </row>
    <row r="11" spans="2:8">
      <c r="B11" t="str">
        <f>Traitement!E11</f>
        <v>Wagon fin 1</v>
      </c>
      <c r="C11" t="str">
        <f>Traitement!F11</f>
        <v>Triangle</v>
      </c>
      <c r="D11" t="str">
        <f>Traitement!G11</f>
        <v>F</v>
      </c>
      <c r="G11" t="str">
        <f ca="1">VLOOKUP($C11,Traitement!$M$2:$P15,4,0)</f>
        <v>Triangle</v>
      </c>
      <c r="H11" t="str">
        <f t="shared" si="0"/>
        <v>M</v>
      </c>
    </row>
    <row r="12" spans="2:8">
      <c r="B12" t="str">
        <f>Traitement!E12</f>
        <v>Wagon fin 2</v>
      </c>
      <c r="C12" t="str">
        <f>Traitement!F12</f>
        <v>Rond</v>
      </c>
      <c r="D12" t="str">
        <f>Traitement!G12</f>
        <v>M</v>
      </c>
      <c r="G12" t="str">
        <f ca="1">VLOOKUP($C12,Traitement!$M$2:$P16,4,0)</f>
        <v>Rond</v>
      </c>
      <c r="H12" t="str">
        <f t="shared" si="0"/>
        <v>F</v>
      </c>
    </row>
    <row r="13" spans="2:8">
      <c r="B13" t="str">
        <f>Traitement!E13</f>
        <v>Loco C</v>
      </c>
      <c r="C13" t="str">
        <f>Traitement!F13</f>
        <v>Losange</v>
      </c>
      <c r="D13" t="str">
        <f>Traitement!G13</f>
        <v>F</v>
      </c>
      <c r="G13" t="str">
        <f ca="1">VLOOKUP($C13,Traitement!$M$2:$P17,4,0)</f>
        <v>Losange</v>
      </c>
      <c r="H13" t="str">
        <f t="shared" si="0"/>
        <v>M</v>
      </c>
    </row>
    <row r="14" spans="2:8">
      <c r="B14" t="str">
        <f>Traitement!E14</f>
        <v>Loco D</v>
      </c>
      <c r="C14" t="str">
        <f>Traitement!F14</f>
        <v>Losange</v>
      </c>
      <c r="D14" t="str">
        <f>Traitement!G14</f>
        <v>M</v>
      </c>
      <c r="G14" t="str">
        <f ca="1">VLOOKUP($C14,Traitement!$M$2:$P18,4,0)</f>
        <v>Losange</v>
      </c>
      <c r="H14" t="str">
        <f t="shared" si="0"/>
        <v>F</v>
      </c>
    </row>
    <row r="15" spans="2:8">
      <c r="B15">
        <f>Traitement!E15</f>
        <v>0</v>
      </c>
      <c r="C15" t="str">
        <f>Traitement!F15</f>
        <v/>
      </c>
      <c r="D15" t="str">
        <f>Traitement!G15</f>
        <v/>
      </c>
      <c r="G15">
        <f ca="1">VLOOKUP($C15,Traitement!$M$2:$P19,4,0)</f>
        <v>0</v>
      </c>
      <c r="H15" t="str">
        <f t="shared" si="0"/>
        <v/>
      </c>
    </row>
    <row r="16" spans="2:8">
      <c r="B16">
        <f>Traitement!E16</f>
        <v>0</v>
      </c>
      <c r="C16" t="str">
        <f>Traitement!F16</f>
        <v/>
      </c>
      <c r="D16" t="str">
        <f>Traitement!G16</f>
        <v/>
      </c>
      <c r="G16">
        <f ca="1">VLOOKUP($C16,Traitement!$M$2:$P20,4,0)</f>
        <v>0</v>
      </c>
      <c r="H16" t="str">
        <f t="shared" si="0"/>
        <v/>
      </c>
    </row>
    <row r="17" spans="2:8">
      <c r="B17">
        <f>Traitement!E17</f>
        <v>0</v>
      </c>
      <c r="C17" t="str">
        <f>Traitement!F17</f>
        <v/>
      </c>
      <c r="D17" t="str">
        <f>Traitement!G17</f>
        <v/>
      </c>
      <c r="G17">
        <f ca="1">VLOOKUP($C17,Traitement!$M$2:$P21,4,0)</f>
        <v>0</v>
      </c>
      <c r="H17" t="str">
        <f t="shared" si="0"/>
        <v/>
      </c>
    </row>
    <row r="18" spans="2:8">
      <c r="B18">
        <f>Traitement!E18</f>
        <v>0</v>
      </c>
      <c r="C18" t="str">
        <f>Traitement!F18</f>
        <v/>
      </c>
      <c r="D18" t="str">
        <f>Traitement!G18</f>
        <v/>
      </c>
      <c r="G18">
        <f ca="1">VLOOKUP($C18,Traitement!$M$2:$P22,4,0)</f>
        <v>0</v>
      </c>
      <c r="H18" t="str">
        <f t="shared" si="0"/>
        <v/>
      </c>
    </row>
    <row r="19" spans="2:8">
      <c r="B19">
        <f>Traitement!E19</f>
        <v>0</v>
      </c>
      <c r="C19" t="str">
        <f>Traitement!F19</f>
        <v/>
      </c>
      <c r="D19" t="str">
        <f>Traitement!G19</f>
        <v/>
      </c>
      <c r="G19">
        <f ca="1">VLOOKUP($C19,Traitement!$M$2:$P23,4,0)</f>
        <v>0</v>
      </c>
      <c r="H19" t="str">
        <f t="shared" si="0"/>
        <v/>
      </c>
    </row>
    <row r="20" spans="2:8">
      <c r="B20">
        <f>Traitement!E20</f>
        <v>0</v>
      </c>
      <c r="C20" t="str">
        <f>Traitement!F20</f>
        <v/>
      </c>
      <c r="D20" t="str">
        <f>Traitement!G20</f>
        <v/>
      </c>
      <c r="G20">
        <f ca="1">VLOOKUP($C20,Traitement!$M$2:$P24,4,0)</f>
        <v>0</v>
      </c>
      <c r="H20" t="str">
        <f t="shared" si="0"/>
        <v/>
      </c>
    </row>
    <row r="21" spans="2:8">
      <c r="B21">
        <f>Traitement!E21</f>
        <v>0</v>
      </c>
      <c r="C21" t="str">
        <f>Traitement!F21</f>
        <v/>
      </c>
      <c r="D21" t="str">
        <f>Traitement!G21</f>
        <v/>
      </c>
      <c r="G21">
        <f ca="1">VLOOKUP($C21,Traitement!$M$2:$P25,4,0)</f>
        <v>0</v>
      </c>
      <c r="H21" t="str">
        <f t="shared" si="0"/>
        <v/>
      </c>
    </row>
    <row r="22" spans="2:8">
      <c r="B22">
        <f>Traitement!E22</f>
        <v>0</v>
      </c>
      <c r="C22" t="str">
        <f>Traitement!F22</f>
        <v/>
      </c>
      <c r="D22" t="str">
        <f>Traitement!G22</f>
        <v/>
      </c>
      <c r="G22">
        <f ca="1">VLOOKUP($C22,Traitement!$M$2:$P26,4,0)</f>
        <v>0</v>
      </c>
      <c r="H22" t="str">
        <f t="shared" si="0"/>
        <v/>
      </c>
    </row>
    <row r="23" spans="2:8">
      <c r="B23">
        <f>Traitement!E23</f>
        <v>0</v>
      </c>
      <c r="C23" t="str">
        <f>Traitement!F23</f>
        <v/>
      </c>
      <c r="D23" t="str">
        <f>Traitement!G23</f>
        <v/>
      </c>
      <c r="G23">
        <f ca="1">VLOOKUP($C23,Traitement!$M$2:$P27,4,0)</f>
        <v>0</v>
      </c>
      <c r="H23" t="str">
        <f t="shared" si="0"/>
        <v/>
      </c>
    </row>
    <row r="24" spans="2:8">
      <c r="B24">
        <f>Traitement!E24</f>
        <v>0</v>
      </c>
      <c r="C24" t="str">
        <f>Traitement!F24</f>
        <v/>
      </c>
      <c r="D24" t="str">
        <f>Traitement!G24</f>
        <v/>
      </c>
      <c r="G24">
        <f ca="1">VLOOKUP($C24,Traitement!$M$2:$P28,4,0)</f>
        <v>0</v>
      </c>
      <c r="H24" t="str">
        <f t="shared" si="0"/>
        <v/>
      </c>
    </row>
    <row r="25" spans="2:8">
      <c r="B25">
        <f>Traitement!E25</f>
        <v>0</v>
      </c>
      <c r="C25" t="str">
        <f>Traitement!F25</f>
        <v/>
      </c>
      <c r="D25" t="str">
        <f>Traitement!G25</f>
        <v/>
      </c>
      <c r="G25">
        <f ca="1">VLOOKUP($C25,Traitement!$M$2:$P29,4,0)</f>
        <v>0</v>
      </c>
      <c r="H25" t="str">
        <f t="shared" si="0"/>
        <v/>
      </c>
    </row>
    <row r="26" spans="2:8">
      <c r="B26">
        <f>Traitement!E26</f>
        <v>0</v>
      </c>
      <c r="C26" t="str">
        <f>Traitement!F26</f>
        <v/>
      </c>
      <c r="D26" t="str">
        <f>Traitement!G26</f>
        <v/>
      </c>
      <c r="G26">
        <f ca="1">VLOOKUP($C26,Traitement!$M$2:$P30,4,0)</f>
        <v>0</v>
      </c>
      <c r="H26" t="str">
        <f t="shared" si="0"/>
        <v/>
      </c>
    </row>
    <row r="27" spans="2:8">
      <c r="B27">
        <f>Traitement!E27</f>
        <v>0</v>
      </c>
      <c r="C27" t="str">
        <f>Traitement!F27</f>
        <v/>
      </c>
      <c r="D27" t="str">
        <f>Traitement!G27</f>
        <v/>
      </c>
      <c r="G27">
        <f ca="1">VLOOKUP($C27,Traitement!$M$2:$P31,4,0)</f>
        <v>0</v>
      </c>
      <c r="H27" t="str">
        <f t="shared" si="0"/>
        <v/>
      </c>
    </row>
    <row r="28" spans="2:8">
      <c r="B28">
        <f>Traitement!E28</f>
        <v>0</v>
      </c>
      <c r="C28" t="str">
        <f>Traitement!F28</f>
        <v/>
      </c>
      <c r="D28" t="str">
        <f>Traitement!G28</f>
        <v/>
      </c>
      <c r="G28">
        <f ca="1">VLOOKUP($C28,Traitement!$M$2:$P32,4,0)</f>
        <v>0</v>
      </c>
      <c r="H28" t="str">
        <f t="shared" si="0"/>
        <v/>
      </c>
    </row>
    <row r="29" spans="2:8">
      <c r="B29">
        <f>Traitement!E29</f>
        <v>0</v>
      </c>
      <c r="C29" t="str">
        <f>Traitement!F29</f>
        <v/>
      </c>
      <c r="D29" t="str">
        <f>Traitement!G29</f>
        <v/>
      </c>
      <c r="G29">
        <f ca="1">VLOOKUP($C29,Traitement!$M$2:$P33,4,0)</f>
        <v>0</v>
      </c>
      <c r="H29" t="str">
        <f t="shared" si="0"/>
        <v/>
      </c>
    </row>
    <row r="30" spans="2:8">
      <c r="B30">
        <f>Traitement!E30</f>
        <v>0</v>
      </c>
      <c r="C30" t="str">
        <f>Traitement!F30</f>
        <v/>
      </c>
      <c r="D30" t="str">
        <f>Traitement!G30</f>
        <v/>
      </c>
      <c r="G30">
        <f ca="1">VLOOKUP($C30,Traitement!$M$2:$P34,4,0)</f>
        <v>0</v>
      </c>
      <c r="H30" t="str">
        <f t="shared" si="0"/>
        <v/>
      </c>
    </row>
    <row r="31" spans="2:8">
      <c r="B31">
        <f>Traitement!E31</f>
        <v>0</v>
      </c>
      <c r="C31" t="str">
        <f>Traitement!F31</f>
        <v/>
      </c>
      <c r="D31" t="str">
        <f>Traitement!G31</f>
        <v/>
      </c>
      <c r="G31">
        <f ca="1">VLOOKUP($C31,Traitement!$M$2:$P35,4,0)</f>
        <v>0</v>
      </c>
      <c r="H31" t="str">
        <f t="shared" si="0"/>
        <v/>
      </c>
    </row>
    <row r="32" spans="2:8">
      <c r="B32">
        <f>Traitement!E32</f>
        <v>0</v>
      </c>
      <c r="C32" t="str">
        <f>Traitement!F32</f>
        <v/>
      </c>
      <c r="D32" t="str">
        <f>Traitement!G32</f>
        <v/>
      </c>
      <c r="G32">
        <f ca="1">VLOOKUP($C32,Traitement!$M$2:$P36,4,0)</f>
        <v>0</v>
      </c>
      <c r="H32" t="str">
        <f t="shared" si="0"/>
        <v/>
      </c>
    </row>
    <row r="33" spans="2:8">
      <c r="B33">
        <f>Traitement!E33</f>
        <v>0</v>
      </c>
      <c r="C33" t="str">
        <f>Traitement!F33</f>
        <v/>
      </c>
      <c r="D33" t="str">
        <f>Traitement!G33</f>
        <v/>
      </c>
      <c r="G33">
        <f ca="1">VLOOKUP($C33,Traitement!$M$2:$P37,4,0)</f>
        <v>0</v>
      </c>
      <c r="H33" t="str">
        <f t="shared" si="0"/>
        <v/>
      </c>
    </row>
    <row r="34" spans="2:8">
      <c r="B34">
        <f>Traitement!E34</f>
        <v>0</v>
      </c>
      <c r="C34" t="str">
        <f>Traitement!F34</f>
        <v/>
      </c>
      <c r="D34" t="str">
        <f>Traitement!G34</f>
        <v/>
      </c>
      <c r="G34">
        <f ca="1">VLOOKUP($C34,Traitement!$M$2:$P38,4,0)</f>
        <v>0</v>
      </c>
      <c r="H34" t="str">
        <f t="shared" si="0"/>
        <v/>
      </c>
    </row>
    <row r="35" spans="2:8">
      <c r="B35">
        <f>Traitement!E35</f>
        <v>0</v>
      </c>
      <c r="C35" t="str">
        <f>Traitement!F35</f>
        <v/>
      </c>
      <c r="D35" t="str">
        <f>Traitement!G35</f>
        <v/>
      </c>
      <c r="G35">
        <f ca="1">VLOOKUP($C35,Traitement!$M$2:$P39,4,0)</f>
        <v>0</v>
      </c>
      <c r="H35" t="str">
        <f t="shared" si="0"/>
        <v/>
      </c>
    </row>
    <row r="36" spans="2:8">
      <c r="B36">
        <f>Traitement!E36</f>
        <v>0</v>
      </c>
      <c r="C36" t="str">
        <f>Traitement!F36</f>
        <v/>
      </c>
      <c r="D36" t="str">
        <f>Traitement!G36</f>
        <v/>
      </c>
      <c r="G36">
        <f ca="1">VLOOKUP($C36,Traitement!$M$2:$P40,4,0)</f>
        <v>0</v>
      </c>
      <c r="H36" t="str">
        <f t="shared" si="0"/>
        <v/>
      </c>
    </row>
    <row r="37" spans="2:8">
      <c r="B37">
        <f>Traitement!E37</f>
        <v>0</v>
      </c>
      <c r="C37" t="str">
        <f>Traitement!F37</f>
        <v/>
      </c>
      <c r="D37" t="str">
        <f>Traitement!G37</f>
        <v/>
      </c>
      <c r="G37">
        <f ca="1">VLOOKUP($C37,Traitement!$M$2:$P41,4,0)</f>
        <v>0</v>
      </c>
      <c r="H37" t="str">
        <f t="shared" si="0"/>
        <v/>
      </c>
    </row>
    <row r="38" spans="2:8">
      <c r="B38">
        <f>Traitement!E38</f>
        <v>0</v>
      </c>
      <c r="C38" t="str">
        <f>Traitement!F38</f>
        <v/>
      </c>
      <c r="D38" t="str">
        <f>Traitement!G38</f>
        <v/>
      </c>
      <c r="G38">
        <f ca="1">VLOOKUP($C38,Traitement!$M$2:$P42,4,0)</f>
        <v>0</v>
      </c>
      <c r="H38" t="str">
        <f t="shared" si="0"/>
        <v/>
      </c>
    </row>
    <row r="39" spans="2:8">
      <c r="B39">
        <f>Traitement!E39</f>
        <v>0</v>
      </c>
      <c r="C39" t="str">
        <f>Traitement!F39</f>
        <v/>
      </c>
      <c r="D39" t="str">
        <f>Traitement!G39</f>
        <v/>
      </c>
      <c r="G39">
        <f ca="1">VLOOKUP($C39,Traitement!$M$2:$P43,4,0)</f>
        <v>0</v>
      </c>
      <c r="H39" t="str">
        <f t="shared" si="0"/>
        <v/>
      </c>
    </row>
    <row r="40" spans="2:8">
      <c r="B40">
        <f>Traitement!E40</f>
        <v>0</v>
      </c>
      <c r="C40" t="str">
        <f>Traitement!F40</f>
        <v/>
      </c>
      <c r="D40" t="str">
        <f>Traitement!G40</f>
        <v/>
      </c>
      <c r="G40">
        <f ca="1">VLOOKUP($C40,Traitement!$M$2:$P44,4,0)</f>
        <v>0</v>
      </c>
      <c r="H40" t="str">
        <f t="shared" si="0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B4" sqref="B4"/>
    </sheetView>
  </sheetViews>
  <sheetFormatPr baseColWidth="10" defaultRowHeight="15"/>
  <cols>
    <col min="1" max="1" width="12.85546875" customWidth="1"/>
  </cols>
  <sheetData>
    <row r="1" spans="1:1">
      <c r="A1" t="s">
        <v>26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Recherche</vt:lpstr>
      <vt:lpstr>Traitement</vt:lpstr>
      <vt:lpstr>Loco</vt:lpstr>
      <vt:lpstr>Correspondance</vt:lpstr>
      <vt:lpstr>Donnees_Macro</vt:lpstr>
      <vt:lpstr>Loco</vt:lpstr>
      <vt:lpstr>Wagon_Fin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JOUAN Kevin</dc:creator>
  <cp:lastModifiedBy>JOUAN Kevin</cp:lastModifiedBy>
  <dcterms:created xsi:type="dcterms:W3CDTF">2015-09-23T06:42:24Z</dcterms:created>
  <dcterms:modified xsi:type="dcterms:W3CDTF">2015-10-21T09:36:21Z</dcterms:modified>
</cp:coreProperties>
</file>