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ecile\Desktop\maison\Documents\_ORGANISATION_MAISON\RECETTES_et_MENUS\GUIDES\"/>
    </mc:Choice>
  </mc:AlternateContent>
  <bookViews>
    <workbookView xWindow="0" yWindow="0" windowWidth="20580" windowHeight="11595" tabRatio="819" firstSheet="1" activeTab="4"/>
  </bookViews>
  <sheets>
    <sheet name="MENU" sheetId="21" r:id="rId1"/>
    <sheet name="RESA OCCASIONNELLE" sheetId="22" r:id="rId2"/>
    <sheet name="AVIS Maire" sheetId="30" r:id="rId3"/>
    <sheet name="Gratuités" sheetId="45" r:id="rId4"/>
    <sheet name="FICHE RESA" sheetId="34" r:id="rId5"/>
    <sheet name="FACTURATION" sheetId="31" r:id="rId6"/>
    <sheet name="FACTURE" sheetId="44" r:id="rId7"/>
    <sheet name="RESA VILLE" sheetId="24" r:id="rId8"/>
    <sheet name="RESA ANNUELLE" sheetId="25" r:id="rId9"/>
    <sheet name="FICHES_TECH_Salles" sheetId="42" r:id="rId10"/>
    <sheet name="CorrespondanceUserform_tabl" sheetId="43" r:id="rId11"/>
    <sheet name="ModeEmploiVBA" sheetId="46" r:id="rId12"/>
  </sheets>
  <externalReferences>
    <externalReference r:id="rId13"/>
  </externalReferences>
  <definedNames>
    <definedName name="FACTURE">FACTURATION!$1:$1048576</definedName>
    <definedName name="FICHE">'RESA OCCASIONNELLE'!$A$1:$AM$169</definedName>
    <definedName name="_xlnm.Print_Titles" localSheetId="9">FICHES_TECH_Salles!$A:$B</definedName>
    <definedName name="MMASSOC" localSheetId="2">#REF!</definedName>
    <definedName name="MMASSOC" localSheetId="10">#REF!</definedName>
    <definedName name="MMASSOC" localSheetId="5">#REF!</definedName>
    <definedName name="MMASSOC" localSheetId="6">#REF!</definedName>
    <definedName name="MMASSOC" localSheetId="9">#REF!</definedName>
    <definedName name="MMASSOC" localSheetId="3">#REF!</definedName>
    <definedName name="MMASSOC" localSheetId="11">#REF!</definedName>
    <definedName name="MMASSOC">#REF!</definedName>
    <definedName name="MMPART" localSheetId="2">#REF!</definedName>
    <definedName name="MMPART" localSheetId="10">#REF!</definedName>
    <definedName name="MMPART" localSheetId="5">#REF!</definedName>
    <definedName name="MMPART" localSheetId="6">#REF!</definedName>
    <definedName name="MMPART" localSheetId="9">#REF!</definedName>
    <definedName name="MMPART" localSheetId="3">#REF!</definedName>
    <definedName name="MMPART" localSheetId="11">#REF!</definedName>
    <definedName name="MMPART">#REF!</definedName>
    <definedName name="MNASSO" localSheetId="2">#REF!</definedName>
    <definedName name="MNASSO" localSheetId="10">#REF!</definedName>
    <definedName name="MNASSO" localSheetId="5">#REF!</definedName>
    <definedName name="MNASSO" localSheetId="6">#REF!</definedName>
    <definedName name="MNASSO" localSheetId="9">#REF!</definedName>
    <definedName name="MNASSO" localSheetId="3">#REF!</definedName>
    <definedName name="MNASSO" localSheetId="11">#REF!</definedName>
    <definedName name="MNASSO">#REF!</definedName>
    <definedName name="MNPART" localSheetId="2">#REF!</definedName>
    <definedName name="MNPART" localSheetId="10">#REF!</definedName>
    <definedName name="MNPART" localSheetId="5">#REF!</definedName>
    <definedName name="MNPART" localSheetId="6">#REF!</definedName>
    <definedName name="MNPART" localSheetId="9">#REF!</definedName>
    <definedName name="MNPART" localSheetId="3">#REF!</definedName>
    <definedName name="MNPART" localSheetId="11">#REF!</definedName>
    <definedName name="MNPART">#REF!</definedName>
    <definedName name="RESA" localSheetId="10">'[1]RESA OCCASIONNELLE'!$A$1:$AM$169</definedName>
    <definedName name="RESA" localSheetId="9">'[1]RESA OCCASIONNELLE'!$A$1:$AM$169</definedName>
    <definedName name="RESA" localSheetId="11">'[1]RESA OCCASIONNELLE'!$A$1:$AM$169</definedName>
    <definedName name="RESA">'RESA OCCASIONNELLE'!$A$1:$AM$169</definedName>
  </definedNames>
  <calcPr calcId="152511"/>
</workbook>
</file>

<file path=xl/calcChain.xml><?xml version="1.0" encoding="utf-8"?>
<calcChain xmlns="http://schemas.openxmlformats.org/spreadsheetml/2006/main">
  <c r="Y23" i="44" l="1"/>
  <c r="Y22" i="44"/>
  <c r="R41" i="44"/>
  <c r="J38" i="44"/>
  <c r="M44" i="44"/>
  <c r="B44" i="44"/>
  <c r="J41" i="44"/>
  <c r="B41" i="44"/>
  <c r="M5" i="34"/>
  <c r="AH20" i="34" l="1"/>
  <c r="E45" i="34"/>
  <c r="E43" i="34"/>
  <c r="D41" i="34"/>
  <c r="I41" i="34"/>
  <c r="I36" i="34"/>
  <c r="I33" i="34"/>
  <c r="I28" i="34"/>
  <c r="I26" i="34"/>
  <c r="B21" i="34"/>
  <c r="M17" i="34"/>
  <c r="B17" i="34"/>
  <c r="R13" i="34"/>
  <c r="J13" i="34"/>
  <c r="B13" i="34"/>
  <c r="G7" i="45" l="1"/>
  <c r="Z9" i="44" l="1"/>
  <c r="W9" i="44"/>
  <c r="W8" i="44"/>
  <c r="W7" i="44"/>
  <c r="W6" i="44"/>
</calcChain>
</file>

<file path=xl/sharedStrings.xml><?xml version="1.0" encoding="utf-8"?>
<sst xmlns="http://schemas.openxmlformats.org/spreadsheetml/2006/main" count="712" uniqueCount="403">
  <si>
    <t>Nom Prénom</t>
  </si>
  <si>
    <t>Adresse</t>
  </si>
  <si>
    <t>cp</t>
  </si>
  <si>
    <t>ville</t>
  </si>
  <si>
    <t>téléphone</t>
  </si>
  <si>
    <t>Nombre de jours</t>
  </si>
  <si>
    <t>Réservation de salles</t>
  </si>
  <si>
    <t>civilité</t>
  </si>
  <si>
    <t>Nature Demandeur</t>
  </si>
  <si>
    <t>Dénomination</t>
  </si>
  <si>
    <t>Salle concernée</t>
  </si>
  <si>
    <t>Date DEBUT réservation</t>
  </si>
  <si>
    <t>Date FIN réservation</t>
  </si>
  <si>
    <t>Courriel</t>
  </si>
  <si>
    <t>Nature de l'Occupation</t>
  </si>
  <si>
    <t>N° de réservation</t>
  </si>
  <si>
    <t>SERVICE</t>
  </si>
  <si>
    <t>Nom - Prénom demandeur</t>
  </si>
  <si>
    <t>BLOQUEE OU VALIDEE</t>
  </si>
  <si>
    <t>Période concernée</t>
  </si>
  <si>
    <t>vacances scolaires comprises</t>
  </si>
  <si>
    <t>Validation Location</t>
  </si>
  <si>
    <t>Validation Gratuité</t>
  </si>
  <si>
    <t>TARIF ÉTÉ</t>
  </si>
  <si>
    <t>TARIF HIVER</t>
  </si>
  <si>
    <t>Chauffage demandé EN SUS</t>
  </si>
  <si>
    <t>Tarif chauffage</t>
  </si>
  <si>
    <t>Nettoyage FAIT</t>
  </si>
  <si>
    <t>Tarif nettoyage</t>
  </si>
  <si>
    <t>ACOMPTE VERSE</t>
  </si>
  <si>
    <t>TOTAL A PAYER</t>
  </si>
  <si>
    <t>Combobox 1</t>
  </si>
  <si>
    <t>Combobox 2</t>
  </si>
  <si>
    <t>Combobox 3</t>
  </si>
  <si>
    <t>Nature demandeur</t>
  </si>
  <si>
    <t>DTPicker 1</t>
  </si>
  <si>
    <t>Date début</t>
  </si>
  <si>
    <t>DTPicker 2</t>
  </si>
  <si>
    <t>Date fin</t>
  </si>
  <si>
    <t>Combobox 5</t>
  </si>
  <si>
    <t>Combobox 6</t>
  </si>
  <si>
    <t>nature occupation (pour facturation)</t>
  </si>
  <si>
    <t>Objet de la manifestation</t>
  </si>
  <si>
    <t>Réservation :</t>
  </si>
  <si>
    <t>N° de réservation :</t>
  </si>
  <si>
    <t>Salle concernée :</t>
  </si>
  <si>
    <t>Textbox 21</t>
  </si>
  <si>
    <t>Civilité</t>
  </si>
  <si>
    <t>Combobox 4</t>
  </si>
  <si>
    <t>Textbox 20</t>
  </si>
  <si>
    <t>Nom - Prénom</t>
  </si>
  <si>
    <t>CP</t>
  </si>
  <si>
    <t>Ville</t>
  </si>
  <si>
    <t>Téléphone</t>
  </si>
  <si>
    <t>Textbox 4</t>
  </si>
  <si>
    <t>Combobox 7</t>
  </si>
  <si>
    <t>Combobox 8</t>
  </si>
  <si>
    <t>Textbox 6</t>
  </si>
  <si>
    <t>Textbox 18</t>
  </si>
  <si>
    <t>Caution et assurance</t>
  </si>
  <si>
    <t>Assurance RC reçue</t>
  </si>
  <si>
    <t>caution reçue</t>
  </si>
  <si>
    <t>Facturation</t>
  </si>
  <si>
    <t>Combobox 14</t>
  </si>
  <si>
    <t>Gratuit location</t>
  </si>
  <si>
    <t>Checkbox 4</t>
  </si>
  <si>
    <t>Checkbox 3</t>
  </si>
  <si>
    <t xml:space="preserve">Demande chauffage en sus l'été </t>
  </si>
  <si>
    <t>Combobox 15</t>
  </si>
  <si>
    <t>Combobox 16</t>
  </si>
  <si>
    <t>Nettoyage à facturer (si non fait)</t>
  </si>
  <si>
    <t>SUIVI DU DOSSIER</t>
  </si>
  <si>
    <t>DTPicker 3</t>
  </si>
  <si>
    <t>DTPicker 4</t>
  </si>
  <si>
    <t>DTPicker 5</t>
  </si>
  <si>
    <t>DTPicker 6</t>
  </si>
  <si>
    <t>Accord transmis le</t>
  </si>
  <si>
    <t>Convention transmise le</t>
  </si>
  <si>
    <t>Retour convention signée le</t>
  </si>
  <si>
    <t>Facturation du</t>
  </si>
  <si>
    <t>Userform3</t>
  </si>
  <si>
    <t>Boutons de commandes</t>
  </si>
  <si>
    <t>CommandButton1</t>
  </si>
  <si>
    <t>Nouveau</t>
  </si>
  <si>
    <t>CommandButton2</t>
  </si>
  <si>
    <t>CommandButton3</t>
  </si>
  <si>
    <t>Modifier</t>
  </si>
  <si>
    <t>Quitter</t>
  </si>
  <si>
    <t>Textbox 17</t>
  </si>
  <si>
    <t>Nombres de jours</t>
  </si>
  <si>
    <t>Demandeur :</t>
  </si>
  <si>
    <t>Frame 2</t>
  </si>
  <si>
    <t>Frame 7</t>
  </si>
  <si>
    <t>Frame 3</t>
  </si>
  <si>
    <t>Frame 1</t>
  </si>
  <si>
    <t>Frame 4</t>
  </si>
  <si>
    <t>Frame 5</t>
  </si>
  <si>
    <t>Frame 10</t>
  </si>
  <si>
    <t>Objet manifestation</t>
  </si>
  <si>
    <t>Régularité événement</t>
  </si>
  <si>
    <t>Salle disponible</t>
  </si>
  <si>
    <t>RETOUR convention SIGNEE</t>
  </si>
  <si>
    <t>FACTURATION du</t>
  </si>
  <si>
    <t>Enregistrée dans l'agenda</t>
  </si>
  <si>
    <t>RESERVATION</t>
  </si>
  <si>
    <t>DEMANDEUR</t>
  </si>
  <si>
    <t>CAUTION reçue</t>
  </si>
  <si>
    <t>ASSURANCE reçue</t>
  </si>
  <si>
    <t>GRATUITE LOCATION</t>
  </si>
  <si>
    <t>TARIF APPLIQUE</t>
  </si>
  <si>
    <t>FACTURATION</t>
  </si>
  <si>
    <t>Montant Acompte</t>
  </si>
  <si>
    <t>Dénomination de la salle</t>
  </si>
  <si>
    <t>ESPACE FLANDRE</t>
  </si>
  <si>
    <t>Salle des AUGUSTINS</t>
  </si>
  <si>
    <t>FOYER FERDINAND BUISSON</t>
  </si>
  <si>
    <t>Rue du Milieu</t>
  </si>
  <si>
    <t>Place Georges Degroote</t>
  </si>
  <si>
    <t>Utilisations possibles</t>
  </si>
  <si>
    <t>Spectacles - Assemblée Générale de Société - Banquet</t>
  </si>
  <si>
    <t>Spectacles - Arbres de Noël - Réunion et autres -
Vin d'honneur et repas</t>
  </si>
  <si>
    <t>Réunions et autres</t>
  </si>
  <si>
    <t>Horaires d'occupation</t>
  </si>
  <si>
    <t>De 8 h à 2 h. A 2 h coupure de la sono
puis à 4 h libérer les lieux.</t>
  </si>
  <si>
    <t>Concierge / Gestionnaire</t>
  </si>
  <si>
    <t>BARROIS Jean-Marie (06</t>
  </si>
  <si>
    <t>Superficie</t>
  </si>
  <si>
    <t>900 m² (30 m x 30 m)</t>
  </si>
  <si>
    <t>65 m² (13 m x 5 m).</t>
  </si>
  <si>
    <t>385 m² (35 m x 11 m)</t>
  </si>
  <si>
    <t>revêtement de sol</t>
  </si>
  <si>
    <t>Carrelage</t>
  </si>
  <si>
    <t>Parquet</t>
  </si>
  <si>
    <t>chauffage</t>
  </si>
  <si>
    <t>PMR</t>
  </si>
  <si>
    <t>Accessibilité : OUI / Sanitaires handicapés : OUI</t>
  </si>
  <si>
    <t>Debout</t>
  </si>
  <si>
    <t>300 personnes</t>
  </si>
  <si>
    <t>200 à 1100 places</t>
  </si>
  <si>
    <t>1100 personnes</t>
  </si>
  <si>
    <t>1000 personnes</t>
  </si>
  <si>
    <t>800 personnes</t>
  </si>
  <si>
    <t>240 personnes</t>
  </si>
  <si>
    <t>Spectacle</t>
  </si>
  <si>
    <t>Scène</t>
  </si>
  <si>
    <t>240 m² (17 m x 12 m)</t>
  </si>
  <si>
    <t>Pas de scène - praticable à disposition</t>
  </si>
  <si>
    <t>Pas de scène</t>
  </si>
  <si>
    <t>90 tables - 75 cm x 250 cm (capacité 6/8 personnes)</t>
  </si>
  <si>
    <t xml:space="preserve"> Chaises : Nombre /Type</t>
  </si>
  <si>
    <t>430 chaises</t>
  </si>
  <si>
    <t>520 chaises</t>
  </si>
  <si>
    <t>Grilles d'exposition</t>
  </si>
  <si>
    <t>35 grilles</t>
  </si>
  <si>
    <t>15 praticables sont à la disposition des utilisateurs de la salle.
Charge à eux de les monter et les démonter</t>
  </si>
  <si>
    <t>Loge OU Cuisine</t>
  </si>
  <si>
    <t>5 loges équipées de tables de maquillage, lavabo, glace, douche, portemanteaux.
1 loge à costumes.
1 espace rencontre Artistes.
Office de réchauffage : 2 armoires chauffantes, 1 plaque chauffante, 1 friteuse électrique, 1 grande cafetière électrique (2 fois 5 litres), 3 réfrigérateurs</t>
  </si>
  <si>
    <t>CUISINE : 2 réfrigérateurs, 1 congélateur, 1 friteuse, 2 armoires chauffantes, 1 lave-vaisselle
Possibilité de mise à disposition ou de location de vaisselle.</t>
  </si>
  <si>
    <t>500 places</t>
  </si>
  <si>
    <t>Sonorisation</t>
  </si>
  <si>
    <t>2 micros sans fil + Enceintes au plafond.</t>
  </si>
  <si>
    <t>Sono avec 2 micros</t>
  </si>
  <si>
    <t>OBSERVATIONS</t>
  </si>
  <si>
    <t>TARIF</t>
  </si>
  <si>
    <t>SAISON</t>
  </si>
  <si>
    <t>ÉTÉ</t>
  </si>
  <si>
    <t>HIVER</t>
  </si>
  <si>
    <t>Tarif spécifique</t>
  </si>
  <si>
    <t>GRATUIT CENTRE MALRAUX</t>
  </si>
  <si>
    <t>GRATUIT CERCLE DE L'ORPHEON</t>
  </si>
  <si>
    <t>CAUTION</t>
  </si>
  <si>
    <t>location UNIQUE</t>
  </si>
  <si>
    <t>ASSOCIATIONS</t>
  </si>
  <si>
    <t>CCFI</t>
  </si>
  <si>
    <t>Repas</t>
  </si>
  <si>
    <t>Vins d'honneur</t>
  </si>
  <si>
    <t>MASSY Patricia (</t>
  </si>
  <si>
    <t>Tables (nombre, type, dimensions, capacité)</t>
  </si>
  <si>
    <t>FICHES TECHNIQUES SALLES</t>
  </si>
  <si>
    <t>CAPACITE D'ACCUEIL</t>
  </si>
  <si>
    <t>Assis (chaises)</t>
  </si>
  <si>
    <t>Repas (tables + chaises)</t>
  </si>
  <si>
    <t>Repas dansant (tables + chaises + piste de danse)</t>
  </si>
  <si>
    <t>MATERIEL A DISPOSITION SUR PLACE</t>
  </si>
  <si>
    <t>Praticables, Gradins, Fauteuils d'orchestres</t>
  </si>
  <si>
    <t>Stationnement</t>
  </si>
  <si>
    <t>ACOMPTE</t>
  </si>
  <si>
    <t>CARACTERISTIQUES TECHNIQUES</t>
  </si>
  <si>
    <t>MODALITES D'UTILISATION</t>
  </si>
  <si>
    <t xml:space="preserve">Remise de la caution lors de la confirmation </t>
  </si>
  <si>
    <t xml:space="preserve">Associations de la commune : gratuite
une fois par an (sauf charges) </t>
  </si>
  <si>
    <t>Demande</t>
  </si>
  <si>
    <t>Acompte</t>
  </si>
  <si>
    <t>Caution</t>
  </si>
  <si>
    <t>Gratuité</t>
  </si>
  <si>
    <t>courrier à l’attention de
Mme le Maire, au moins 1 mois à l’avance.</t>
  </si>
  <si>
    <t xml:space="preserve"> Règlement de l'acompte : 15 jours au plus tard après acceptation de la la réservation. </t>
  </si>
  <si>
    <t>Location</t>
  </si>
  <si>
    <t>Uniquement aux associations</t>
  </si>
  <si>
    <t>FICHE LOCATION DE SALLE</t>
  </si>
  <si>
    <t>Réservation</t>
  </si>
  <si>
    <t>Nombre de jours*</t>
  </si>
  <si>
    <t>Date Fin</t>
  </si>
  <si>
    <t>Date Début</t>
  </si>
  <si>
    <t>Nature de l'occupation</t>
  </si>
  <si>
    <t>Objet</t>
  </si>
  <si>
    <t>Régularité de l'événement*</t>
  </si>
  <si>
    <t xml:space="preserve">*compris installation et démontage </t>
  </si>
  <si>
    <t>*ponctuel ou récurrent d'une année sur l'autre</t>
  </si>
  <si>
    <t>Demandeur</t>
  </si>
  <si>
    <t>Caution et Assurance</t>
  </si>
  <si>
    <t>Caution reçue</t>
  </si>
  <si>
    <t>Attestation d'assurance RC reçue</t>
  </si>
  <si>
    <t>o</t>
  </si>
  <si>
    <t>Tarification</t>
  </si>
  <si>
    <t>Gratuité de la location</t>
  </si>
  <si>
    <t>ACCORD</t>
  </si>
  <si>
    <t>REFUS</t>
  </si>
  <si>
    <t>TARIF appliqué</t>
  </si>
  <si>
    <t>Acompte versé</t>
  </si>
  <si>
    <t>OUI</t>
  </si>
  <si>
    <t>NON</t>
  </si>
  <si>
    <t>Suppléments de frais</t>
  </si>
  <si>
    <t>*en tarif été uniquement</t>
  </si>
  <si>
    <t>*à facturer si non fait</t>
  </si>
  <si>
    <t>SUIVI du Dossier</t>
  </si>
  <si>
    <t xml:space="preserve">Demande reçue le </t>
  </si>
  <si>
    <t>Réservation enregistrée dans l'agenda</t>
  </si>
  <si>
    <t>Accord location</t>
  </si>
  <si>
    <t>Accord gratuité</t>
  </si>
  <si>
    <t>MODALITES DE RESERVATION</t>
  </si>
  <si>
    <t>Demande reçue le</t>
  </si>
  <si>
    <t>Mode d'emploi</t>
  </si>
  <si>
    <t>Ne pas imprimer un bouton</t>
  </si>
  <si>
    <t>clic droit sur le bouton</t>
  </si>
  <si>
    <t>Format de contrôle</t>
  </si>
  <si>
    <t xml:space="preserve">Onglet propriétés </t>
  </si>
  <si>
    <t>Décocher "imprimer l'objet"</t>
  </si>
  <si>
    <t>Formule pour fusionner un document</t>
  </si>
  <si>
    <t>RECHERCHEV(Valeur cherchée : ex A1;Table matrice : ex RESA; zone où se trouve les données à insérer ex 1= colonne 1)</t>
  </si>
  <si>
    <t>D'abord créer une matrice</t>
  </si>
  <si>
    <t>Observations</t>
  </si>
  <si>
    <t xml:space="preserve">Nettoyage fait* </t>
  </si>
  <si>
    <t xml:space="preserve">Demande de chauffage en sus* </t>
  </si>
  <si>
    <t>Références</t>
  </si>
  <si>
    <t>ANNEXE  salle des AUGUSTINS</t>
  </si>
  <si>
    <t>SALON D'HONNEUR d'Espace Flandre</t>
  </si>
  <si>
    <t>ECOLE JULES FERRY (Cantine)</t>
  </si>
  <si>
    <t>Salle du Rocher</t>
  </si>
  <si>
    <t>Théâtre de l'Orphéon</t>
  </si>
  <si>
    <t>Maison des Association - 2ème étage</t>
  </si>
  <si>
    <t>Maison des Association - Bureau 4</t>
  </si>
  <si>
    <t>Rue Donckèle</t>
  </si>
  <si>
    <t>Edith LEFEBVRE</t>
  </si>
  <si>
    <t>Réunion et autres</t>
  </si>
  <si>
    <t>Réunion, repas de famille</t>
  </si>
  <si>
    <t>Réunion</t>
  </si>
  <si>
    <t xml:space="preserve">Accessibilité :  / Sanitaires handicapés : </t>
  </si>
  <si>
    <t>Accessibilité : NON</t>
  </si>
  <si>
    <r>
      <t xml:space="preserve">Attention : pour changer une configuration de salle en gradins avec ou sans fauteuils orchestre en salle vide, 
</t>
    </r>
    <r>
      <rPr>
        <b/>
        <sz val="9"/>
        <color rgb="FFFF0000"/>
        <rFont val="Comic Sans MS"/>
        <family val="4"/>
      </rPr>
      <t>il faut prévoir une journée de travail.</t>
    </r>
    <r>
      <rPr>
        <sz val="9"/>
        <color rgb="FFFF0000"/>
        <rFont val="Comic Sans MS"/>
        <family val="4"/>
      </rPr>
      <t xml:space="preserve">
En ce qui concerne</t>
    </r>
    <r>
      <rPr>
        <b/>
        <sz val="9"/>
        <color rgb="FFFF0000"/>
        <rFont val="Comic Sans MS"/>
        <family val="4"/>
      </rPr>
      <t xml:space="preserve"> les salons, le cahier des charges doit être dûment complété et adressé au service compétent de la Mairie (commission sécurité) deux mois avant la manifestation.</t>
    </r>
  </si>
  <si>
    <t>Pas d'écran vidéo ni de paperboard</t>
  </si>
  <si>
    <t>Demande préalable à faire à Monsieur PILLISSER</t>
  </si>
  <si>
    <t>LIMITE à 60 personnes</t>
  </si>
  <si>
    <t>CAPACITE MAXIMALE : 50 personnes</t>
  </si>
  <si>
    <t>CAPACITE MAXIMALE : 100 personnes</t>
  </si>
  <si>
    <t>tables pour 50 personnes</t>
  </si>
  <si>
    <t>chaises pour 50 personnes</t>
  </si>
  <si>
    <t>10 praticables
Grandins modulables : 2 blocs gradins : 292 places. 3 blocs gradins : 438 places.
4 blocs gradins : 584 places.
516 places en fauteuils orchestre.
Gradins ou fauteuils orchestre placés à 2 m de la scène.</t>
  </si>
  <si>
    <t>Possibilité d'une sono (2 micros)</t>
  </si>
  <si>
    <t>Combobox 19</t>
  </si>
  <si>
    <t>tarif appliqué</t>
  </si>
  <si>
    <t>Combobox 18</t>
  </si>
  <si>
    <t>Combobox 17</t>
  </si>
  <si>
    <t>Combobox 23</t>
  </si>
  <si>
    <t>Combobox 21</t>
  </si>
  <si>
    <t>Enr Agenda</t>
  </si>
  <si>
    <t>CheckBox2</t>
  </si>
  <si>
    <t>Date demande</t>
  </si>
  <si>
    <t>DTPicker7</t>
  </si>
  <si>
    <t>RESERVATION OCCASIONNELLE</t>
  </si>
  <si>
    <t>Feuille RESA OCCASIONNELLE</t>
  </si>
  <si>
    <t>Dénomination Userform</t>
  </si>
  <si>
    <t>N° de colonne</t>
  </si>
  <si>
    <t>Feuille Excel</t>
  </si>
  <si>
    <t>FACTURE N° 2015</t>
  </si>
  <si>
    <t>LOCATION DE SALLES MUNICIPALES</t>
  </si>
  <si>
    <t>Destinataire</t>
  </si>
  <si>
    <t>Détail de la réservation</t>
  </si>
  <si>
    <t>Montant TTC</t>
  </si>
  <si>
    <t>Eté</t>
  </si>
  <si>
    <t>Hiver</t>
  </si>
  <si>
    <t>Total TTC</t>
  </si>
  <si>
    <t>Demande de chauffage en sus</t>
  </si>
  <si>
    <t>Supplément nettoyage</t>
  </si>
  <si>
    <t>Prêt vaisselle</t>
  </si>
  <si>
    <t>Désignation</t>
  </si>
  <si>
    <t>TOTAL RESERVATION</t>
  </si>
  <si>
    <t>- Acompte versé</t>
  </si>
  <si>
    <t>NET A PAYER</t>
  </si>
  <si>
    <t>Nettoyage fait</t>
  </si>
  <si>
    <t xml:space="preserve">Facture arrêté à la somme de </t>
  </si>
  <si>
    <t>Association</t>
  </si>
  <si>
    <t>dénom</t>
  </si>
  <si>
    <t>adr</t>
  </si>
  <si>
    <t>mail</t>
  </si>
  <si>
    <t>AUTRES SALLES CONCERNEES</t>
  </si>
  <si>
    <t>Droits à gratuité</t>
  </si>
  <si>
    <t>Gratuité obtenue</t>
  </si>
  <si>
    <t>AUTRES SALLES</t>
  </si>
  <si>
    <t>Administration</t>
  </si>
  <si>
    <t>Gendarmerie</t>
  </si>
  <si>
    <t>-</t>
  </si>
  <si>
    <r>
      <rPr>
        <sz val="10"/>
        <color theme="1"/>
        <rFont val="Comic Sans MS"/>
        <family val="4"/>
      </rPr>
      <t>USAN</t>
    </r>
    <r>
      <rPr>
        <sz val="8"/>
        <color theme="1"/>
        <rFont val="Comic Sans MS"/>
        <family val="4"/>
      </rPr>
      <t xml:space="preserve"> 
(Union des Syndicats d'Assainissements)</t>
    </r>
  </si>
  <si>
    <t>Championnat de montgolfières</t>
  </si>
  <si>
    <t>Autres</t>
  </si>
  <si>
    <t>Don du sang</t>
  </si>
  <si>
    <t>Foire Agricole</t>
  </si>
  <si>
    <t>CSE
HAZ BREAK</t>
  </si>
  <si>
    <t>COS</t>
  </si>
  <si>
    <t>CSE
Répétition</t>
  </si>
  <si>
    <t>CSE
Spectacle</t>
  </si>
  <si>
    <t>CANM
Spectacle</t>
  </si>
  <si>
    <t>CANM
Répétition</t>
  </si>
  <si>
    <t>Foire Agricole
PARKING</t>
  </si>
  <si>
    <t>CARC
Répétition</t>
  </si>
  <si>
    <t>CARC
Spectacle</t>
  </si>
  <si>
    <t>Centre MELIES
Répétition</t>
  </si>
  <si>
    <t>FORUM C.I.O.</t>
  </si>
  <si>
    <t>JHAZ'DANSE
Répétition</t>
  </si>
  <si>
    <t>JHAZ'DANSE
Spectacle</t>
  </si>
  <si>
    <t>Union Agricole</t>
  </si>
  <si>
    <t>Union  Agricole
Spectacle</t>
  </si>
  <si>
    <t>Amis du Musée</t>
  </si>
  <si>
    <t>ALPHA
Exposition</t>
  </si>
  <si>
    <t>A.S.C.H.
Promotion Sportive
Tournoi de Pâques</t>
  </si>
  <si>
    <t>Salon des Antiquaires</t>
  </si>
  <si>
    <t>Téléthon
Répétition</t>
  </si>
  <si>
    <t>Téléthon
Spectacle</t>
  </si>
  <si>
    <t>Collège des Flandres
Théâtre - répétitions</t>
  </si>
  <si>
    <t>Collège des Flandres
Théâtre - spectacle</t>
  </si>
  <si>
    <t>Lycée des Flandres
Répétitions</t>
  </si>
  <si>
    <t>Lycée des Flandres
spectacle</t>
  </si>
  <si>
    <t>LTP Depoorter
Répétitions</t>
  </si>
  <si>
    <t>LTP Depoorter
spectacle</t>
  </si>
  <si>
    <t>Saint Jacques
Répétitions</t>
  </si>
  <si>
    <t>Saint Jacques
spectacle</t>
  </si>
  <si>
    <t>Scolaires</t>
  </si>
  <si>
    <t>Festivités</t>
  </si>
  <si>
    <t>VILLE OUVERTE</t>
  </si>
  <si>
    <t>SALON DU JOUET
(Lions'Club)</t>
  </si>
  <si>
    <t>Associations locales</t>
  </si>
  <si>
    <t>JOURNEES A DISCRETION DE MONSIEUR LE MAIRE</t>
  </si>
  <si>
    <t>Prévus au tarif</t>
  </si>
  <si>
    <t>Triathlon Club Hazebrouck</t>
  </si>
  <si>
    <t>FERDINAND BUISSON</t>
  </si>
  <si>
    <t>Droits RESTANTS</t>
  </si>
  <si>
    <t>Pour créer une matrice sélectionner les éléments et dans le panneau où s'insèrent les réf des colonnes indiquer un nom de matrice</t>
  </si>
  <si>
    <t>Attention si plusieurs feuilles sont concernées, il faut créer plusieurs matrice</t>
  </si>
  <si>
    <t>Puis même méthode que ci-dessus (.Cells(NewLine,1)=…..</t>
  </si>
  <si>
    <t>With Sheets("nom d'une autre feuille")</t>
  </si>
  <si>
    <t xml:space="preserve">  End With</t>
  </si>
  <si>
    <t>Pour que les données remplissent plusieurs feuilles :</t>
  </si>
  <si>
    <t xml:space="preserve"> .Cells(NewLine, 1) = ComboBox1.Value (colonne 1, nouvelle ligne = valeur de la ComboBox1)</t>
  </si>
  <si>
    <t>Pour préciser que les données doivent s'inscrire dans la prochaine ligne disponible :
        NewLine = .Range("A" &amp; .Rows.Count).End(xlUp)(2).Row</t>
  </si>
  <si>
    <t>With Sheets("nom de la feuille où doivent aller les données remplies via le formulaire")</t>
  </si>
  <si>
    <t>Dim NewLine As Long
    CommandButton1.Caption = "nom du bouton"
    CommandButton1.Default = True</t>
  </si>
  <si>
    <t>Private Sub CommandButton1_Click()</t>
  </si>
  <si>
    <r>
      <rPr>
        <b/>
        <sz val="11"/>
        <color theme="1"/>
        <rFont val="Comic Sans MS"/>
        <family val="4"/>
      </rPr>
      <t>CommandButton</t>
    </r>
    <r>
      <rPr>
        <sz val="11"/>
        <color theme="1"/>
        <rFont val="Comic Sans MS"/>
        <family val="4"/>
      </rPr>
      <t xml:space="preserve"> : Bouton de commande</t>
    </r>
  </si>
  <si>
    <r>
      <rPr>
        <b/>
        <sz val="11"/>
        <color theme="1"/>
        <rFont val="Comic Sans MS"/>
        <family val="4"/>
      </rPr>
      <t>CheckBox</t>
    </r>
    <r>
      <rPr>
        <sz val="11"/>
        <color theme="1"/>
        <rFont val="Comic Sans MS"/>
        <family val="4"/>
      </rPr>
      <t xml:space="preserve"> : Case à cocher (lorsque la case est cochée, la valeur renvoie VRAI sinon FAUX)</t>
    </r>
  </si>
  <si>
    <r>
      <rPr>
        <b/>
        <sz val="11"/>
        <color theme="1"/>
        <rFont val="Comic Sans MS"/>
        <family val="4"/>
      </rPr>
      <t>TextBox</t>
    </r>
    <r>
      <rPr>
        <sz val="11"/>
        <color theme="1"/>
        <rFont val="Comic Sans MS"/>
        <family val="4"/>
      </rPr>
      <t xml:space="preserve"> : permet d'entrer du texte</t>
    </r>
  </si>
  <si>
    <t>Checkbox = true (false : la date apparaît systématiquement)</t>
  </si>
  <si>
    <t>Oglet Propriétés</t>
  </si>
  <si>
    <t>Pour ne pas faire apparaître la date :</t>
  </si>
  <si>
    <r>
      <t xml:space="preserve">DTPicker : </t>
    </r>
    <r>
      <rPr>
        <sz val="11"/>
        <color theme="1"/>
        <rFont val="Comic Sans MS"/>
        <family val="4"/>
      </rPr>
      <t>date</t>
    </r>
  </si>
  <si>
    <t>Private Sub UserForm_Initialize()
   ComboBoxX.List = Array("", "SalleX", "SalleY")</t>
  </si>
  <si>
    <t>Les listes de choix sont à inclure dans le VBA</t>
  </si>
  <si>
    <r>
      <rPr>
        <b/>
        <sz val="11"/>
        <color theme="1"/>
        <rFont val="Comic Sans MS"/>
        <family val="4"/>
      </rPr>
      <t>ComboBox</t>
    </r>
    <r>
      <rPr>
        <sz val="11"/>
        <color theme="1"/>
        <rFont val="Comic Sans MS"/>
        <family val="4"/>
      </rPr>
      <t xml:space="preserve"> : Permet une liste de choix à sélectionner (ex. salle X , salle Y…)</t>
    </r>
  </si>
  <si>
    <t>Remise de Clefs</t>
  </si>
  <si>
    <t>Prêt de clefs à prévoir</t>
  </si>
  <si>
    <t xml:space="preserve">Remise des clefs prévue le </t>
  </si>
  <si>
    <t>Nom et prénom de la personne ayant retiré les clefs</t>
  </si>
  <si>
    <t>Signature</t>
  </si>
  <si>
    <t>Restitution effective le</t>
  </si>
  <si>
    <t>Restitution des clefs prévu le</t>
  </si>
  <si>
    <t>numresa</t>
  </si>
  <si>
    <t>tel</t>
  </si>
  <si>
    <t>chauf</t>
  </si>
  <si>
    <t>Nettoy</t>
  </si>
  <si>
    <t>acompte</t>
  </si>
  <si>
    <t>NUMRESA</t>
  </si>
  <si>
    <t>locaccord</t>
  </si>
  <si>
    <t>gratuitaccord</t>
  </si>
  <si>
    <t>Salle CONCERNEE</t>
  </si>
  <si>
    <t>JOURS</t>
  </si>
  <si>
    <t>NATOCCUP</t>
  </si>
  <si>
    <t>OBJET</t>
  </si>
  <si>
    <t>régul</t>
  </si>
  <si>
    <t>natdemand</t>
  </si>
  <si>
    <t>civil</t>
  </si>
  <si>
    <t>nom prenom</t>
  </si>
  <si>
    <t>locgratuite</t>
  </si>
  <si>
    <t>été</t>
  </si>
  <si>
    <t>nettoy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</si>
</sst>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0#&quot; &quot;##&quot; &quot;##&quot; &quot;##&quot; &quot;##"/>
    <numFmt numFmtId="165" formatCode="0,000,000,000"/>
    <numFmt numFmtId="166" formatCode="dd/mm/yy;@"/>
    <numFmt numFmtId="167" formatCode="\O\C_##,#00"/>
    <numFmt numFmtId="168" formatCode="\V_##,#00"/>
    <numFmt numFmtId="169" formatCode="\A_##,#00"/>
    <numFmt numFmtId="170" formatCode="#,##0.00\ &quot;€&quot;"/>
  </numFmts>
  <fonts count="77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72"/>
      <color theme="0"/>
      <name val="Georgia"/>
      <family val="1"/>
    </font>
    <font>
      <sz val="8"/>
      <color theme="1"/>
      <name val="Comic Sans MS"/>
      <family val="4"/>
    </font>
    <font>
      <sz val="11"/>
      <color theme="1"/>
      <name val="Comic Sans MS"/>
      <family val="4"/>
    </font>
    <font>
      <sz val="10"/>
      <color theme="1"/>
      <name val="Comic Sans MS"/>
      <family val="4"/>
    </font>
    <font>
      <b/>
      <sz val="11"/>
      <color rgb="FFFF0000"/>
      <name val="Comic Sans MS"/>
      <family val="4"/>
    </font>
    <font>
      <sz val="10"/>
      <color theme="1"/>
      <name val="Calibri"/>
      <family val="2"/>
      <scheme val="minor"/>
    </font>
    <font>
      <sz val="9"/>
      <color theme="1"/>
      <name val="Comic Sans MS"/>
      <family val="4"/>
    </font>
    <font>
      <b/>
      <sz val="10"/>
      <color theme="1"/>
      <name val="Comic Sans MS"/>
      <family val="4"/>
    </font>
    <font>
      <b/>
      <sz val="10"/>
      <color rgb="FFFF0000"/>
      <name val="Comic Sans MS"/>
      <family val="4"/>
    </font>
    <font>
      <sz val="10"/>
      <color rgb="FFFF0000"/>
      <name val="Comic Sans MS"/>
      <family val="4"/>
    </font>
    <font>
      <sz val="72"/>
      <name val="Georgia"/>
      <family val="1"/>
    </font>
    <font>
      <sz val="11"/>
      <name val="Calibri"/>
      <family val="2"/>
      <scheme val="minor"/>
    </font>
    <font>
      <sz val="14"/>
      <name val="Calibri"/>
      <family val="2"/>
      <scheme val="minor"/>
    </font>
    <font>
      <sz val="8"/>
      <name val="Comic Sans MS"/>
      <family val="4"/>
    </font>
    <font>
      <sz val="9"/>
      <color rgb="FF00B050"/>
      <name val="Comic Sans MS"/>
      <family val="4"/>
    </font>
    <font>
      <sz val="11"/>
      <color rgb="FF00B050"/>
      <name val="Comic Sans MS"/>
      <family val="4"/>
    </font>
    <font>
      <sz val="10"/>
      <color rgb="FF00B0F0"/>
      <name val="Comic Sans MS"/>
      <family val="4"/>
    </font>
    <font>
      <sz val="11"/>
      <color rgb="FF00B0F0"/>
      <name val="Comic Sans MS"/>
      <family val="4"/>
    </font>
    <font>
      <b/>
      <sz val="9"/>
      <color rgb="FF00B050"/>
      <name val="Comic Sans MS"/>
      <family val="4"/>
    </font>
    <font>
      <b/>
      <sz val="9"/>
      <color rgb="FF00B0F0"/>
      <name val="Comic Sans MS"/>
      <family val="4"/>
    </font>
    <font>
      <b/>
      <sz val="12"/>
      <color rgb="FFFF0000"/>
      <name val="Comic Sans MS"/>
      <family val="4"/>
    </font>
    <font>
      <b/>
      <sz val="16"/>
      <color rgb="FF00B0F0"/>
      <name val="Comic Sans MS"/>
      <family val="4"/>
    </font>
    <font>
      <b/>
      <sz val="16"/>
      <color rgb="FF0066FF"/>
      <name val="Comic Sans MS"/>
      <family val="4"/>
    </font>
    <font>
      <b/>
      <sz val="16"/>
      <color rgb="FF7030A0"/>
      <name val="Comic Sans MS"/>
      <family val="4"/>
    </font>
    <font>
      <b/>
      <sz val="9"/>
      <color rgb="FFFF0000"/>
      <name val="Comic Sans MS"/>
      <family val="4"/>
    </font>
    <font>
      <sz val="9"/>
      <color rgb="FFFF0000"/>
      <name val="Comic Sans MS"/>
      <family val="4"/>
    </font>
    <font>
      <sz val="11"/>
      <color rgb="FFFF0000"/>
      <name val="Comic Sans MS"/>
      <family val="4"/>
    </font>
    <font>
      <i/>
      <sz val="9"/>
      <color theme="1"/>
      <name val="Comic Sans MS"/>
      <family val="4"/>
    </font>
    <font>
      <i/>
      <sz val="9"/>
      <color rgb="FFFF0000"/>
      <name val="Comic Sans MS"/>
      <family val="4"/>
    </font>
    <font>
      <i/>
      <sz val="9"/>
      <color rgb="FF00B050"/>
      <name val="Comic Sans MS"/>
      <family val="4"/>
    </font>
    <font>
      <b/>
      <sz val="18"/>
      <color rgb="FF00B050"/>
      <name val="Comic Sans MS"/>
      <family val="4"/>
    </font>
    <font>
      <b/>
      <sz val="18"/>
      <color rgb="FFFF0000"/>
      <name val="Comic Sans MS"/>
      <family val="4"/>
    </font>
    <font>
      <b/>
      <i/>
      <sz val="10"/>
      <color theme="1"/>
      <name val="Comic Sans MS"/>
      <family val="4"/>
    </font>
    <font>
      <i/>
      <sz val="10"/>
      <color theme="1"/>
      <name val="Comic Sans MS"/>
      <family val="4"/>
    </font>
    <font>
      <i/>
      <sz val="10"/>
      <color rgb="FF00B0F0"/>
      <name val="Comic Sans MS"/>
      <family val="4"/>
    </font>
    <font>
      <i/>
      <sz val="10"/>
      <color rgb="FFFF0000"/>
      <name val="Comic Sans MS"/>
      <family val="4"/>
    </font>
    <font>
      <b/>
      <sz val="11"/>
      <color theme="1"/>
      <name val="Comic Sans MS"/>
      <family val="4"/>
    </font>
    <font>
      <b/>
      <sz val="9"/>
      <color theme="1"/>
      <name val="Comic Sans MS"/>
      <family val="4"/>
    </font>
    <font>
      <b/>
      <sz val="10"/>
      <color rgb="FF00B0F0"/>
      <name val="Comic Sans MS"/>
      <family val="4"/>
    </font>
    <font>
      <b/>
      <sz val="10"/>
      <name val="Comic Sans MS"/>
      <family val="4"/>
    </font>
    <font>
      <u/>
      <sz val="11"/>
      <color theme="10"/>
      <name val="Calibri"/>
      <family val="2"/>
      <scheme val="minor"/>
    </font>
    <font>
      <b/>
      <sz val="12"/>
      <name val="Comic Sans MS"/>
      <family val="4"/>
    </font>
    <font>
      <sz val="10"/>
      <name val="Comic Sans MS"/>
      <family val="4"/>
    </font>
    <font>
      <b/>
      <sz val="12"/>
      <color theme="1"/>
      <name val="Comic Sans MS"/>
      <family val="4"/>
    </font>
    <font>
      <sz val="11"/>
      <name val="Comic Sans MS"/>
      <family val="4"/>
    </font>
    <font>
      <b/>
      <sz val="9"/>
      <name val="Comic Sans MS"/>
      <family val="4"/>
    </font>
    <font>
      <sz val="9"/>
      <name val="Comic Sans MS"/>
      <family val="4"/>
    </font>
    <font>
      <sz val="10"/>
      <name val="Arial"/>
      <family val="2"/>
    </font>
    <font>
      <b/>
      <sz val="16"/>
      <color theme="1"/>
      <name val="Comic Sans MS"/>
      <family val="4"/>
    </font>
    <font>
      <sz val="16"/>
      <color theme="1"/>
      <name val="Comic Sans MS"/>
      <family val="4"/>
    </font>
    <font>
      <b/>
      <sz val="12"/>
      <color rgb="FF0066FF"/>
      <name val="Comic Sans MS"/>
      <family val="4"/>
    </font>
    <font>
      <i/>
      <sz val="7"/>
      <color theme="8"/>
      <name val="Comic Sans MS"/>
      <family val="4"/>
    </font>
    <font>
      <sz val="11"/>
      <color theme="1"/>
      <name val="Wingdings"/>
      <charset val="2"/>
    </font>
    <font>
      <b/>
      <sz val="8"/>
      <color theme="1"/>
      <name val="Comic Sans MS"/>
      <family val="4"/>
    </font>
    <font>
      <b/>
      <sz val="10"/>
      <color theme="8"/>
      <name val="Comic Sans MS"/>
      <family val="4"/>
    </font>
    <font>
      <sz val="9"/>
      <color theme="8"/>
      <name val="Comic Sans MS"/>
      <family val="4"/>
    </font>
    <font>
      <b/>
      <sz val="14"/>
      <name val="Comic Sans MS"/>
      <family val="4"/>
    </font>
    <font>
      <b/>
      <sz val="8"/>
      <name val="Comic Sans MS"/>
      <family val="4"/>
    </font>
    <font>
      <b/>
      <sz val="11"/>
      <name val="Comic Sans MS"/>
      <family val="4"/>
    </font>
    <font>
      <b/>
      <sz val="10"/>
      <color rgb="FF00B050"/>
      <name val="Comic Sans MS"/>
      <family val="4"/>
    </font>
    <font>
      <sz val="7"/>
      <color theme="1"/>
      <name val="Comic Sans MS"/>
      <family val="4"/>
    </font>
    <font>
      <b/>
      <sz val="9"/>
      <color theme="8"/>
      <name val="Comic Sans MS"/>
      <family val="4"/>
    </font>
    <font>
      <sz val="9"/>
      <color theme="9"/>
      <name val="Comic Sans MS"/>
      <family val="4"/>
    </font>
    <font>
      <b/>
      <sz val="12"/>
      <color theme="5"/>
      <name val="Comic Sans MS"/>
      <family val="4"/>
    </font>
    <font>
      <b/>
      <sz val="11"/>
      <color theme="8"/>
      <name val="Comic Sans MS"/>
      <family val="4"/>
    </font>
    <font>
      <b/>
      <u/>
      <sz val="9"/>
      <color theme="1"/>
      <name val="Comic Sans MS"/>
      <family val="4"/>
    </font>
    <font>
      <b/>
      <sz val="8"/>
      <color theme="8"/>
      <name val="Comic Sans MS"/>
      <family val="4"/>
    </font>
    <font>
      <b/>
      <sz val="14"/>
      <color theme="1"/>
      <name val="Comic Sans MS"/>
      <family val="4"/>
    </font>
    <font>
      <b/>
      <sz val="14"/>
      <color rgb="FFFF0000"/>
      <name val="Comic Sans MS"/>
      <family val="4"/>
    </font>
    <font>
      <b/>
      <sz val="14"/>
      <color rgb="FF00B050"/>
      <name val="Comic Sans MS"/>
      <family val="4"/>
    </font>
    <font>
      <b/>
      <sz val="16"/>
      <color rgb="FF002060"/>
      <name val="Comic Sans MS"/>
      <family val="4"/>
    </font>
    <font>
      <b/>
      <sz val="16"/>
      <color theme="7" tint="-0.249977111117893"/>
      <name val="Comic Sans MS"/>
      <family val="4"/>
    </font>
    <font>
      <b/>
      <sz val="9"/>
      <color rgb="FF008000"/>
      <name val="Comic Sans MS"/>
      <family val="4"/>
    </font>
    <font>
      <b/>
      <sz val="14"/>
      <color rgb="FF008000"/>
      <name val="Comic Sans MS"/>
      <family val="4"/>
    </font>
    <font>
      <b/>
      <sz val="10"/>
      <color rgb="FF008000"/>
      <name val="Comic Sans MS"/>
      <family val="4"/>
    </font>
  </fonts>
  <fills count="2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EFFFFF"/>
        <bgColor indexed="64"/>
      </patternFill>
    </fill>
    <fill>
      <patternFill patternType="solid">
        <fgColor rgb="FFF3EBF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DDF5DB"/>
        <bgColor indexed="64"/>
      </patternFill>
    </fill>
    <fill>
      <patternFill patternType="solid">
        <fgColor rgb="FFFFFFB3"/>
        <bgColor indexed="64"/>
      </patternFill>
    </fill>
    <fill>
      <patternFill patternType="solid">
        <fgColor rgb="FFFFF3FF"/>
        <bgColor indexed="64"/>
      </patternFill>
    </fill>
    <fill>
      <patternFill patternType="solid">
        <fgColor rgb="FFF3F3E9"/>
        <bgColor indexed="64"/>
      </patternFill>
    </fill>
    <fill>
      <patternFill patternType="solid">
        <fgColor rgb="FFFDFDF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rgb="FFF8F8F8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47CFFF"/>
        <bgColor indexed="64"/>
      </patternFill>
    </fill>
    <fill>
      <patternFill patternType="solid">
        <fgColor rgb="FFA7E8FF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C5"/>
        <bgColor indexed="64"/>
      </patternFill>
    </fill>
    <fill>
      <patternFill patternType="solid">
        <fgColor rgb="FFFFFFE1"/>
        <bgColor indexed="64"/>
      </patternFill>
    </fill>
  </fills>
  <borders count="10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theme="0" tint="-0.499984740745262"/>
      </bottom>
      <diagonal/>
    </border>
    <border>
      <left style="dashDotDot">
        <color rgb="FF7030A0"/>
      </left>
      <right style="dashDotDot">
        <color rgb="FF7030A0"/>
      </right>
      <top style="dashDotDot">
        <color rgb="FF7030A0"/>
      </top>
      <bottom style="dashDotDot">
        <color rgb="FF7030A0"/>
      </bottom>
      <diagonal/>
    </border>
    <border>
      <left style="dashDotDot">
        <color theme="0" tint="-0.499984740745262"/>
      </left>
      <right/>
      <top style="dashDotDot">
        <color theme="0" tint="-0.499984740745262"/>
      </top>
      <bottom style="dashDotDot">
        <color theme="0" tint="-0.499984740745262"/>
      </bottom>
      <diagonal/>
    </border>
    <border>
      <left style="dashDotDot">
        <color rgb="FF00B0F0"/>
      </left>
      <right style="dashDotDot">
        <color rgb="FF00B0F0"/>
      </right>
      <top style="dashDotDot">
        <color rgb="FF00B0F0"/>
      </top>
      <bottom style="dashDotDot">
        <color rgb="FF00B0F0"/>
      </bottom>
      <diagonal/>
    </border>
    <border>
      <left style="dashDotDot">
        <color rgb="FF7030A0"/>
      </left>
      <right/>
      <top style="dashDotDot">
        <color rgb="FF7030A0"/>
      </top>
      <bottom style="dashDotDot">
        <color rgb="FF7030A0"/>
      </bottom>
      <diagonal/>
    </border>
    <border>
      <left style="dashDot">
        <color theme="5" tint="0.39994506668294322"/>
      </left>
      <right style="dashDot">
        <color theme="5" tint="0.39994506668294322"/>
      </right>
      <top style="dashDot">
        <color theme="5" tint="0.39994506668294322"/>
      </top>
      <bottom style="dashDot">
        <color theme="5" tint="0.39994506668294322"/>
      </bottom>
      <diagonal/>
    </border>
    <border>
      <left style="dashDot">
        <color theme="0" tint="-0.499984740745262"/>
      </left>
      <right/>
      <top style="dashDot">
        <color theme="0" tint="-0.499984740745262"/>
      </top>
      <bottom style="dashDot">
        <color theme="0" tint="-0.499984740745262"/>
      </bottom>
      <diagonal/>
    </border>
    <border>
      <left style="dashDot">
        <color theme="5" tint="0.39994506668294322"/>
      </left>
      <right/>
      <top style="dashDot">
        <color theme="5" tint="0.39994506668294322"/>
      </top>
      <bottom style="dashDot">
        <color theme="5" tint="0.39994506668294322"/>
      </bottom>
      <diagonal/>
    </border>
    <border>
      <left style="dashDot">
        <color rgb="FF93E3FF"/>
      </left>
      <right style="dashDot">
        <color rgb="FF93E3FF"/>
      </right>
      <top style="dashDot">
        <color rgb="FF93E3FF"/>
      </top>
      <bottom style="dashDot">
        <color rgb="FF93E3FF"/>
      </bottom>
      <diagonal/>
    </border>
    <border>
      <left style="dashDot">
        <color rgb="FFD5B8EA"/>
      </left>
      <right style="dashDot">
        <color rgb="FFD5B8EA"/>
      </right>
      <top style="dashDot">
        <color rgb="FFD5B8EA"/>
      </top>
      <bottom style="dashDot">
        <color rgb="FFD5B8EA"/>
      </bottom>
      <diagonal/>
    </border>
    <border>
      <left style="dashDot">
        <color rgb="FFD5B8EA"/>
      </left>
      <right/>
      <top style="dashDot">
        <color rgb="FFD5B8EA"/>
      </top>
      <bottom style="dashDot">
        <color rgb="FFD5B8EA"/>
      </bottom>
      <diagonal/>
    </border>
    <border>
      <left style="dashDot">
        <color theme="0" tint="-0.499984740745262"/>
      </left>
      <right/>
      <top style="dashDot">
        <color theme="0" tint="-0.499984740745262"/>
      </top>
      <bottom/>
      <diagonal/>
    </border>
    <border>
      <left/>
      <right/>
      <top style="dashDot">
        <color theme="0" tint="-0.499984740745262"/>
      </top>
      <bottom/>
      <diagonal/>
    </border>
    <border>
      <left/>
      <right style="dashDot">
        <color theme="0" tint="-0.499984740745262"/>
      </right>
      <top style="dashDot">
        <color theme="0" tint="-0.499984740745262"/>
      </top>
      <bottom/>
      <diagonal/>
    </border>
    <border>
      <left style="dashDot">
        <color theme="0" tint="-0.499984740745262"/>
      </left>
      <right/>
      <top/>
      <bottom/>
      <diagonal/>
    </border>
    <border>
      <left/>
      <right style="dashDot">
        <color theme="0" tint="-0.499984740745262"/>
      </right>
      <top/>
      <bottom/>
      <diagonal/>
    </border>
    <border>
      <left style="dashDot">
        <color theme="0" tint="-0.499984740745262"/>
      </left>
      <right/>
      <top/>
      <bottom style="dashDot">
        <color theme="0" tint="-0.499984740745262"/>
      </bottom>
      <diagonal/>
    </border>
    <border>
      <left/>
      <right/>
      <top/>
      <bottom style="dashDot">
        <color theme="0" tint="-0.499984740745262"/>
      </bottom>
      <diagonal/>
    </border>
    <border>
      <left/>
      <right style="dashDot">
        <color theme="0" tint="-0.499984740745262"/>
      </right>
      <top/>
      <bottom style="dashDot">
        <color theme="0" tint="-0.499984740745262"/>
      </bottom>
      <diagonal/>
    </border>
    <border>
      <left style="dashDotDot">
        <color rgb="FF00B0F0"/>
      </left>
      <right/>
      <top style="dashDotDot">
        <color rgb="FF00B0F0"/>
      </top>
      <bottom style="dashDotDot">
        <color rgb="FF00B0F0"/>
      </bottom>
      <diagonal/>
    </border>
    <border>
      <left style="dashDot">
        <color theme="0" tint="-0.499984740745262"/>
      </left>
      <right style="dashDot">
        <color theme="0" tint="-0.499984740745262"/>
      </right>
      <top style="dashDot">
        <color theme="0" tint="-0.499984740745262"/>
      </top>
      <bottom style="dashDot">
        <color theme="0" tint="-0.499984740745262"/>
      </bottom>
      <diagonal/>
    </border>
    <border>
      <left style="dashDot">
        <color rgb="FF92D050"/>
      </left>
      <right style="dashDot">
        <color rgb="FF92D050"/>
      </right>
      <top style="dashDot">
        <color rgb="FF92D050"/>
      </top>
      <bottom style="dashDot">
        <color rgb="FF92D050"/>
      </bottom>
      <diagonal/>
    </border>
    <border>
      <left style="dashDot">
        <color rgb="FF00B0F0"/>
      </left>
      <right style="dashDot">
        <color rgb="FF00B0F0"/>
      </right>
      <top style="dashDot">
        <color rgb="FF00B0F0"/>
      </top>
      <bottom style="dashDot">
        <color rgb="FF00B0F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ashDot">
        <color rgb="FF92D050"/>
      </left>
      <right/>
      <top style="dashDot">
        <color rgb="FF92D050"/>
      </top>
      <bottom style="dashDot">
        <color rgb="FF92D050"/>
      </bottom>
      <diagonal/>
    </border>
    <border>
      <left style="dashDot">
        <color rgb="FF00B0F0"/>
      </left>
      <right/>
      <top style="dashDot">
        <color rgb="FF00B0F0"/>
      </top>
      <bottom style="dashDot">
        <color rgb="FF00B0F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ashDot">
        <color rgb="FFFFA3F8"/>
      </left>
      <right/>
      <top style="dashDot">
        <color rgb="FFFFA3F8"/>
      </top>
      <bottom style="dashDot">
        <color rgb="FFFFA3F8"/>
      </bottom>
      <diagonal/>
    </border>
    <border>
      <left style="thin">
        <color indexed="64"/>
      </left>
      <right/>
      <top style="thin">
        <color indexed="64"/>
      </top>
      <bottom style="dotted">
        <color theme="0" tint="-0.499984740745262"/>
      </bottom>
      <diagonal/>
    </border>
    <border>
      <left style="slantDashDot">
        <color rgb="FF7030A0"/>
      </left>
      <right style="thin">
        <color indexed="64"/>
      </right>
      <top style="thin">
        <color indexed="64"/>
      </top>
      <bottom style="dotted">
        <color theme="0" tint="-0.499984740745262"/>
      </bottom>
      <diagonal/>
    </border>
    <border>
      <left style="slantDashDot">
        <color rgb="FF7030A0"/>
      </left>
      <right/>
      <top style="dashDotDot">
        <color theme="0" tint="-0.499984740745262"/>
      </top>
      <bottom style="dashDotDot">
        <color theme="0" tint="-0.499984740745262"/>
      </bottom>
      <diagonal/>
    </border>
    <border>
      <left style="slantDashDot">
        <color rgb="FF7030A0"/>
      </left>
      <right style="dashDotDot">
        <color rgb="FF7030A0"/>
      </right>
      <top style="dashDotDot">
        <color rgb="FF7030A0"/>
      </top>
      <bottom style="dashDotDot">
        <color rgb="FF7030A0"/>
      </bottom>
      <diagonal/>
    </border>
    <border>
      <left style="slantDashDot">
        <color rgb="FF7030A0"/>
      </left>
      <right style="dashDotDot">
        <color rgb="FF7030A0"/>
      </right>
      <top style="dashDotDot">
        <color rgb="FF7030A0"/>
      </top>
      <bottom style="dashDot">
        <color theme="0" tint="-0.499984740745262"/>
      </bottom>
      <diagonal/>
    </border>
    <border>
      <left style="slantDashDot">
        <color rgb="FF00B0F0"/>
      </left>
      <right style="thin">
        <color indexed="64"/>
      </right>
      <top style="thin">
        <color indexed="64"/>
      </top>
      <bottom style="dotted">
        <color theme="0" tint="-0.499984740745262"/>
      </bottom>
      <diagonal/>
    </border>
    <border>
      <left style="slantDashDot">
        <color rgb="FF00B0F0"/>
      </left>
      <right/>
      <top style="dashDotDot">
        <color theme="0" tint="-0.499984740745262"/>
      </top>
      <bottom style="dashDotDot">
        <color theme="0" tint="-0.499984740745262"/>
      </bottom>
      <diagonal/>
    </border>
    <border>
      <left style="slantDashDot">
        <color rgb="FF00B0F0"/>
      </left>
      <right style="dashDotDot">
        <color rgb="FF00B0F0"/>
      </right>
      <top style="dashDotDot">
        <color rgb="FF00B0F0"/>
      </top>
      <bottom style="dashDotDot">
        <color rgb="FF00B0F0"/>
      </bottom>
      <diagonal/>
    </border>
    <border>
      <left style="slantDashDot">
        <color rgb="FF00B0F0"/>
      </left>
      <right style="dashDotDot">
        <color rgb="FF00B0F0"/>
      </right>
      <top style="dashDotDot">
        <color rgb="FF00B0F0"/>
      </top>
      <bottom style="dashDot">
        <color theme="0" tint="-0.499984740745262"/>
      </bottom>
      <diagonal/>
    </border>
    <border>
      <left style="slantDashDot">
        <color theme="5"/>
      </left>
      <right style="thin">
        <color indexed="64"/>
      </right>
      <top style="thin">
        <color indexed="64"/>
      </top>
      <bottom/>
      <diagonal/>
    </border>
    <border>
      <left style="slantDashDot">
        <color theme="5"/>
      </left>
      <right/>
      <top style="dashDotDot">
        <color theme="0" tint="-0.499984740745262"/>
      </top>
      <bottom style="dashDotDot">
        <color theme="0" tint="-0.499984740745262"/>
      </bottom>
      <diagonal/>
    </border>
    <border>
      <left style="slantDashDot">
        <color theme="5"/>
      </left>
      <right style="dashDot">
        <color theme="5"/>
      </right>
      <top style="dashDot">
        <color theme="5"/>
      </top>
      <bottom style="dashDot">
        <color theme="5"/>
      </bottom>
      <diagonal/>
    </border>
    <border>
      <left style="slantDashDot">
        <color theme="5"/>
      </left>
      <right style="dashDot">
        <color theme="5"/>
      </right>
      <top style="dashDot">
        <color theme="5"/>
      </top>
      <bottom style="dashDot">
        <color theme="0" tint="-0.499984740745262"/>
      </bottom>
      <diagonal/>
    </border>
    <border>
      <left style="slantDashDot">
        <color rgb="FF00B050"/>
      </left>
      <right style="thin">
        <color indexed="64"/>
      </right>
      <top style="thin">
        <color indexed="64"/>
      </top>
      <bottom/>
      <diagonal/>
    </border>
    <border>
      <left style="slantDashDot">
        <color rgb="FF00B050"/>
      </left>
      <right/>
      <top style="dashDotDot">
        <color theme="0" tint="-0.499984740745262"/>
      </top>
      <bottom style="dashDotDot">
        <color theme="0" tint="-0.499984740745262"/>
      </bottom>
      <diagonal/>
    </border>
    <border>
      <left style="slantDashDot">
        <color rgb="FF00B050"/>
      </left>
      <right/>
      <top style="dashDot">
        <color theme="0" tint="-0.499984740745262"/>
      </top>
      <bottom style="dashDot">
        <color theme="0" tint="-0.499984740745262"/>
      </bottom>
      <diagonal/>
    </border>
    <border>
      <left style="slantDashDot">
        <color rgb="FF0066FF"/>
      </left>
      <right/>
      <top style="dashDotDot">
        <color theme="0" tint="-0.499984740745262"/>
      </top>
      <bottom style="dashDotDot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dashDotDot">
        <color theme="2" tint="-0.499984740745262"/>
      </right>
      <top style="dashDotDot">
        <color theme="2" tint="-0.499984740745262"/>
      </top>
      <bottom/>
      <diagonal/>
    </border>
    <border>
      <left/>
      <right style="dashDotDot">
        <color theme="2" tint="-0.499984740745262"/>
      </right>
      <top/>
      <bottom/>
      <diagonal/>
    </border>
    <border>
      <left/>
      <right style="dashDotDot">
        <color theme="2" tint="-0.499984740745262"/>
      </right>
      <top/>
      <bottom style="dashDotDot">
        <color theme="2" tint="-0.499984740745262"/>
      </bottom>
      <diagonal/>
    </border>
    <border>
      <left style="dashDotDot">
        <color theme="2" tint="-0.499984740745262"/>
      </left>
      <right/>
      <top/>
      <bottom style="dashDotDot">
        <color theme="2" tint="-0.499984740745262"/>
      </bottom>
      <diagonal/>
    </border>
    <border>
      <left/>
      <right/>
      <top/>
      <bottom style="dashDotDot">
        <color theme="2" tint="-0.499984740745262"/>
      </bottom>
      <diagonal/>
    </border>
    <border>
      <left style="dashDotDot">
        <color theme="2" tint="-0.499984740745262"/>
      </left>
      <right/>
      <top style="dashDotDot">
        <color theme="2" tint="-0.499984740745262"/>
      </top>
      <bottom/>
      <diagonal/>
    </border>
    <border>
      <left style="dashDotDot">
        <color theme="2" tint="-0.499984740745262"/>
      </left>
      <right/>
      <top/>
      <bottom/>
      <diagonal/>
    </border>
    <border>
      <left/>
      <right/>
      <top style="dashDotDot">
        <color theme="2" tint="-0.499984740745262"/>
      </top>
      <bottom/>
      <diagonal/>
    </border>
    <border>
      <left style="dashDotDot">
        <color theme="2" tint="-0.499984740745262"/>
      </left>
      <right style="dashDotDot">
        <color theme="2" tint="-0.499984740745262"/>
      </right>
      <top style="dashDotDot">
        <color theme="2" tint="-0.499984740745262"/>
      </top>
      <bottom style="dashDotDot">
        <color theme="2" tint="-0.499984740745262"/>
      </bottom>
      <diagonal/>
    </border>
    <border>
      <left style="dashDotDot">
        <color theme="2" tint="-0.499984740745262"/>
      </left>
      <right/>
      <top style="dashDotDot">
        <color theme="2" tint="-0.499984740745262"/>
      </top>
      <bottom style="dashDotDot">
        <color theme="2" tint="-0.499984740745262"/>
      </bottom>
      <diagonal/>
    </border>
    <border>
      <left/>
      <right style="dashDotDot">
        <color theme="2" tint="-0.499984740745262"/>
      </right>
      <top style="dashDotDot">
        <color theme="2" tint="-0.499984740745262"/>
      </top>
      <bottom style="dashDotDot">
        <color theme="2" tint="-0.499984740745262"/>
      </bottom>
      <diagonal/>
    </border>
    <border>
      <left style="slantDashDot">
        <color rgb="FF0066FF"/>
      </left>
      <right/>
      <top style="thin">
        <color indexed="64"/>
      </top>
      <bottom/>
      <diagonal/>
    </border>
    <border>
      <left style="dashDotDot">
        <color theme="0" tint="-0.499984740745262"/>
      </left>
      <right/>
      <top/>
      <bottom style="dashDotDot">
        <color theme="0" tint="-0.499984740745262"/>
      </bottom>
      <diagonal/>
    </border>
    <border>
      <left style="dashDotDot">
        <color theme="0" tint="-0.499984740745262"/>
      </left>
      <right style="dashDotDot">
        <color theme="0" tint="-0.499984740745262"/>
      </right>
      <top style="dashDotDot">
        <color theme="0" tint="-0.499984740745262"/>
      </top>
      <bottom style="dashDotDot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DotDot">
        <color theme="0" tint="-0.499984740745262"/>
      </bottom>
      <diagonal/>
    </border>
    <border>
      <left style="dashDotDot">
        <color theme="2" tint="-0.499984740745262"/>
      </left>
      <right style="dashDotDot">
        <color theme="2" tint="-0.499984740745262"/>
      </right>
      <top style="dashDotDot">
        <color theme="2" tint="-0.499984740745262"/>
      </top>
      <bottom/>
      <diagonal/>
    </border>
    <border>
      <left style="dashDotDot">
        <color theme="2" tint="-0.499984740745262"/>
      </left>
      <right style="dashDotDot">
        <color theme="2" tint="-0.499984740745262"/>
      </right>
      <top/>
      <bottom/>
      <diagonal/>
    </border>
    <border>
      <left style="dashDotDot">
        <color theme="2" tint="-0.499984740745262"/>
      </left>
      <right style="dashDotDot">
        <color theme="2" tint="-0.499984740745262"/>
      </right>
      <top/>
      <bottom style="dashDotDot">
        <color theme="2" tint="-0.499984740745262"/>
      </bottom>
      <diagonal/>
    </border>
    <border>
      <left style="dashDotDot">
        <color theme="0" tint="-0.14996795556505021"/>
      </left>
      <right style="dashDotDot">
        <color theme="0" tint="-0.14996795556505021"/>
      </right>
      <top style="dashDotDot">
        <color theme="0" tint="-0.14996795556505021"/>
      </top>
      <bottom style="dashDotDot">
        <color theme="0" tint="-0.14996795556505021"/>
      </bottom>
      <diagonal/>
    </border>
    <border>
      <left style="dashDotDot">
        <color theme="0" tint="-0.14996795556505021"/>
      </left>
      <right style="dashDotDot">
        <color theme="0" tint="-0.14996795556505021"/>
      </right>
      <top/>
      <bottom style="dashDotDot">
        <color theme="0" tint="-0.14996795556505021"/>
      </bottom>
      <diagonal/>
    </border>
    <border>
      <left/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2" tint="-0.24994659260841701"/>
      </left>
      <right/>
      <top style="thin">
        <color theme="2" tint="-0.24994659260841701"/>
      </top>
      <bottom style="thin">
        <color theme="2" tint="-0.24994659260841701"/>
      </bottom>
      <diagonal/>
    </border>
    <border>
      <left/>
      <right/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theme="0" tint="-0.24994659260841701"/>
      </left>
      <right/>
      <top style="thin">
        <color theme="2" tint="-0.24994659260841701"/>
      </top>
      <bottom style="thin">
        <color theme="2" tint="-0.24994659260841701"/>
      </bottom>
      <diagonal/>
    </border>
    <border>
      <left/>
      <right/>
      <top style="thin">
        <color theme="2" tint="-0.24994659260841701"/>
      </top>
      <bottom/>
      <diagonal/>
    </border>
    <border>
      <left/>
      <right style="thin">
        <color theme="2" tint="-0.24994659260841701"/>
      </right>
      <top style="thin">
        <color theme="2" tint="-0.24994659260841701"/>
      </top>
      <bottom/>
      <diagonal/>
    </border>
    <border>
      <left/>
      <right/>
      <top/>
      <bottom style="thin">
        <color theme="2" tint="-0.24994659260841701"/>
      </bottom>
      <diagonal/>
    </border>
    <border>
      <left/>
      <right style="thin">
        <color theme="2" tint="-0.24994659260841701"/>
      </right>
      <top/>
      <bottom style="thin">
        <color theme="2" tint="-0.24994659260841701"/>
      </bottom>
      <diagonal/>
    </border>
    <border>
      <left style="thin">
        <color theme="2" tint="-0.24994659260841701"/>
      </left>
      <right/>
      <top style="thin">
        <color theme="2" tint="-0.24994659260841701"/>
      </top>
      <bottom/>
      <diagonal/>
    </border>
    <border>
      <left style="thin">
        <color theme="2" tint="-0.24994659260841701"/>
      </left>
      <right/>
      <top/>
      <bottom style="thin">
        <color theme="2" tint="-0.24994659260841701"/>
      </bottom>
      <diagonal/>
    </border>
    <border>
      <left/>
      <right style="thin">
        <color theme="2" tint="-0.24994659260841701"/>
      </right>
      <top/>
      <bottom/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 style="thin">
        <color theme="2" tint="-0.24994659260841701"/>
      </left>
      <right/>
      <top/>
      <bottom/>
      <diagonal/>
    </border>
    <border>
      <left/>
      <right style="thin">
        <color theme="2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/>
      <diagonal/>
    </border>
    <border>
      <left style="thin">
        <color theme="2" tint="-0.24994659260841701"/>
      </left>
      <right/>
      <top style="thin">
        <color theme="0" tint="-0.24994659260841701"/>
      </top>
      <bottom/>
      <diagonal/>
    </border>
    <border>
      <left/>
      <right style="thin">
        <color theme="2" tint="-0.24994659260841701"/>
      </right>
      <top style="thin">
        <color theme="0" tint="-0.24994659260841701"/>
      </top>
      <bottom/>
      <diagonal/>
    </border>
    <border>
      <left style="thin">
        <color theme="2" tint="-0.24994659260841701"/>
      </left>
      <right/>
      <top/>
      <bottom style="thin">
        <color theme="0" tint="-0.24994659260841701"/>
      </bottom>
      <diagonal/>
    </border>
    <border>
      <left/>
      <right style="thin">
        <color theme="2" tint="-0.24994659260841701"/>
      </right>
      <top/>
      <bottom style="thin">
        <color theme="0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/>
      <bottom style="thin">
        <color theme="0" tint="-0.24994659260841701"/>
      </bottom>
      <diagonal/>
    </border>
    <border>
      <left/>
      <right style="dashDotDot">
        <color theme="0" tint="-0.499984740745262"/>
      </right>
      <top style="dashDotDot">
        <color theme="0" tint="-0.499984740745262"/>
      </top>
      <bottom style="dashDotDot">
        <color theme="0" tint="-0.499984740745262"/>
      </bottom>
      <diagonal/>
    </border>
    <border>
      <left/>
      <right/>
      <top style="dashDotDot">
        <color theme="0" tint="-0.499984740745262"/>
      </top>
      <bottom style="dashDotDot">
        <color theme="0" tint="-0.499984740745262"/>
      </bottom>
      <diagonal/>
    </border>
  </borders>
  <cellStyleXfs count="4">
    <xf numFmtId="0" fontId="0" fillId="0" borderId="0"/>
    <xf numFmtId="0" fontId="1" fillId="0" borderId="0"/>
    <xf numFmtId="0" fontId="42" fillId="0" borderId="0" applyNumberFormat="0" applyFill="0" applyBorder="0" applyAlignment="0" applyProtection="0"/>
    <xf numFmtId="0" fontId="49" fillId="0" borderId="0"/>
  </cellStyleXfs>
  <cellXfs count="563">
    <xf numFmtId="0" fontId="0" fillId="0" borderId="0" xfId="0"/>
    <xf numFmtId="0" fontId="0" fillId="0" borderId="0" xfId="0" applyAlignment="1">
      <alignment horizontal="center"/>
    </xf>
    <xf numFmtId="0" fontId="3" fillId="3" borderId="2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0" fillId="0" borderId="0" xfId="0" applyFill="1"/>
    <xf numFmtId="0" fontId="2" fillId="0" borderId="0" xfId="0" applyFont="1" applyFill="1" applyAlignment="1"/>
    <xf numFmtId="0" fontId="0" fillId="0" borderId="0" xfId="0" applyFill="1" applyAlignment="1"/>
    <xf numFmtId="0" fontId="4" fillId="0" borderId="0" xfId="0" applyFont="1" applyAlignment="1">
      <alignment horizontal="center" vertical="center" wrapText="1"/>
    </xf>
    <xf numFmtId="164" fontId="4" fillId="0" borderId="0" xfId="0" applyNumberFormat="1" applyFont="1" applyAlignment="1">
      <alignment horizontal="center" vertical="center" wrapText="1"/>
    </xf>
    <xf numFmtId="0" fontId="4" fillId="0" borderId="0" xfId="0" applyNumberFormat="1" applyFont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0" fontId="3" fillId="4" borderId="2" xfId="0" applyNumberFormat="1" applyFont="1" applyFill="1" applyBorder="1" applyAlignment="1">
      <alignment horizontal="center" vertical="center" wrapText="1"/>
    </xf>
    <xf numFmtId="0" fontId="5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64" fontId="5" fillId="0" borderId="0" xfId="0" applyNumberFormat="1" applyFont="1" applyAlignment="1">
      <alignment horizontal="center" vertical="center" wrapText="1"/>
    </xf>
    <xf numFmtId="0" fontId="5" fillId="0" borderId="0" xfId="0" applyFont="1" applyFill="1" applyAlignment="1">
      <alignment horizontal="center" vertical="center" wrapText="1"/>
    </xf>
    <xf numFmtId="0" fontId="7" fillId="0" borderId="0" xfId="0" applyFont="1" applyAlignment="1">
      <alignment horizontal="center"/>
    </xf>
    <xf numFmtId="166" fontId="3" fillId="4" borderId="2" xfId="0" applyNumberFormat="1" applyFont="1" applyFill="1" applyBorder="1" applyAlignment="1">
      <alignment horizontal="center" vertical="center" wrapText="1"/>
    </xf>
    <xf numFmtId="166" fontId="5" fillId="0" borderId="0" xfId="0" applyNumberFormat="1" applyFont="1" applyAlignment="1">
      <alignment horizontal="center" vertical="center" wrapText="1"/>
    </xf>
    <xf numFmtId="166" fontId="4" fillId="0" borderId="0" xfId="0" applyNumberFormat="1" applyFont="1" applyAlignment="1">
      <alignment horizontal="center" vertical="center" wrapText="1"/>
    </xf>
    <xf numFmtId="0" fontId="8" fillId="0" borderId="0" xfId="0" applyFont="1" applyFill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166" fontId="3" fillId="4" borderId="1" xfId="0" applyNumberFormat="1" applyFont="1" applyFill="1" applyBorder="1" applyAlignment="1">
      <alignment horizontal="center" vertical="center" wrapText="1"/>
    </xf>
    <xf numFmtId="0" fontId="3" fillId="4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165" fontId="3" fillId="3" borderId="1" xfId="0" applyNumberFormat="1" applyFont="1" applyFill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166" fontId="5" fillId="0" borderId="3" xfId="0" applyNumberFormat="1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164" fontId="5" fillId="0" borderId="5" xfId="0" applyNumberFormat="1" applyFont="1" applyBorder="1" applyAlignment="1">
      <alignment horizontal="center" vertical="center" wrapText="1"/>
    </xf>
    <xf numFmtId="0" fontId="5" fillId="0" borderId="5" xfId="0" applyNumberFormat="1" applyFont="1" applyBorder="1" applyAlignment="1">
      <alignment horizontal="center" vertical="center" wrapText="1"/>
    </xf>
    <xf numFmtId="167" fontId="4" fillId="0" borderId="0" xfId="0" applyNumberFormat="1" applyFont="1" applyAlignment="1">
      <alignment horizontal="center" vertical="center" wrapText="1"/>
    </xf>
    <xf numFmtId="167" fontId="9" fillId="0" borderId="4" xfId="0" applyNumberFormat="1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166" fontId="3" fillId="6" borderId="1" xfId="0" applyNumberFormat="1" applyFont="1" applyFill="1" applyBorder="1" applyAlignment="1">
      <alignment horizontal="center" vertical="center" wrapText="1"/>
    </xf>
    <xf numFmtId="0" fontId="3" fillId="6" borderId="1" xfId="0" applyNumberFormat="1" applyFont="1" applyFill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166" fontId="5" fillId="0" borderId="7" xfId="0" applyNumberFormat="1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/>
    </xf>
    <xf numFmtId="0" fontId="6" fillId="0" borderId="9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10" xfId="0" applyNumberFormat="1" applyFont="1" applyBorder="1" applyAlignment="1">
      <alignment horizontal="center" vertical="center" wrapText="1"/>
    </xf>
    <xf numFmtId="168" fontId="3" fillId="5" borderId="1" xfId="0" applyNumberFormat="1" applyFont="1" applyFill="1" applyBorder="1" applyAlignment="1">
      <alignment horizontal="center" vertical="center" wrapText="1"/>
    </xf>
    <xf numFmtId="168" fontId="5" fillId="0" borderId="8" xfId="0" applyNumberFormat="1" applyFont="1" applyBorder="1" applyAlignment="1">
      <alignment horizontal="center" vertical="center" wrapText="1"/>
    </xf>
    <xf numFmtId="168" fontId="5" fillId="0" borderId="0" xfId="0" applyNumberFormat="1" applyFont="1" applyAlignment="1">
      <alignment horizontal="center" vertical="center" wrapText="1"/>
    </xf>
    <xf numFmtId="168" fontId="4" fillId="0" borderId="0" xfId="0" applyNumberFormat="1" applyFont="1" applyAlignment="1">
      <alignment horizontal="center" vertical="center" wrapText="1"/>
    </xf>
    <xf numFmtId="0" fontId="6" fillId="0" borderId="8" xfId="0" applyNumberFormat="1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166" fontId="5" fillId="0" borderId="11" xfId="0" applyNumberFormat="1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/>
    </xf>
    <xf numFmtId="0" fontId="6" fillId="0" borderId="12" xfId="0" applyFont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164" fontId="3" fillId="3" borderId="1" xfId="0" applyNumberFormat="1" applyFont="1" applyFill="1" applyBorder="1" applyAlignment="1">
      <alignment horizontal="center" vertical="center" wrapText="1"/>
    </xf>
    <xf numFmtId="164" fontId="5" fillId="0" borderId="10" xfId="0" applyNumberFormat="1" applyFont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 wrapText="1"/>
    </xf>
    <xf numFmtId="169" fontId="3" fillId="5" borderId="1" xfId="0" applyNumberFormat="1" applyFont="1" applyFill="1" applyBorder="1" applyAlignment="1">
      <alignment horizontal="center" vertical="center" wrapText="1"/>
    </xf>
    <xf numFmtId="169" fontId="6" fillId="0" borderId="8" xfId="0" applyNumberFormat="1" applyFont="1" applyBorder="1" applyAlignment="1">
      <alignment horizontal="center" vertical="center" wrapText="1"/>
    </xf>
    <xf numFmtId="169" fontId="5" fillId="0" borderId="8" xfId="0" applyNumberFormat="1" applyFont="1" applyBorder="1" applyAlignment="1">
      <alignment horizontal="center" vertical="center" wrapText="1"/>
    </xf>
    <xf numFmtId="169" fontId="5" fillId="0" borderId="0" xfId="0" applyNumberFormat="1" applyFont="1" applyAlignment="1">
      <alignment horizontal="center" vertical="center" wrapText="1"/>
    </xf>
    <xf numFmtId="169" fontId="4" fillId="0" borderId="0" xfId="0" applyNumberFormat="1" applyFont="1" applyAlignment="1">
      <alignment horizontal="center" vertical="center" wrapText="1"/>
    </xf>
    <xf numFmtId="0" fontId="14" fillId="0" borderId="0" xfId="0" applyFont="1" applyFill="1"/>
    <xf numFmtId="0" fontId="13" fillId="0" borderId="0" xfId="0" applyFont="1" applyFill="1"/>
    <xf numFmtId="0" fontId="8" fillId="0" borderId="21" xfId="0" applyFont="1" applyFill="1" applyBorder="1" applyAlignment="1">
      <alignment horizontal="center" vertical="center" wrapText="1"/>
    </xf>
    <xf numFmtId="164" fontId="8" fillId="2" borderId="1" xfId="0" applyNumberFormat="1" applyFont="1" applyFill="1" applyBorder="1" applyAlignment="1">
      <alignment horizontal="center" vertical="center" wrapText="1"/>
    </xf>
    <xf numFmtId="164" fontId="8" fillId="8" borderId="1" xfId="0" applyNumberFormat="1" applyFont="1" applyFill="1" applyBorder="1" applyAlignment="1">
      <alignment horizontal="center" vertical="center" wrapText="1"/>
    </xf>
    <xf numFmtId="0" fontId="8" fillId="8" borderId="22" xfId="0" applyFont="1" applyFill="1" applyBorder="1" applyAlignment="1">
      <alignment horizontal="center" vertical="center" wrapText="1"/>
    </xf>
    <xf numFmtId="0" fontId="17" fillId="0" borderId="0" xfId="0" applyFont="1" applyFill="1" applyAlignment="1">
      <alignment horizontal="center" vertical="center" wrapText="1"/>
    </xf>
    <xf numFmtId="0" fontId="19" fillId="0" borderId="0" xfId="0" applyFont="1" applyAlignment="1">
      <alignment horizontal="center" vertical="center" wrapText="1"/>
    </xf>
    <xf numFmtId="0" fontId="8" fillId="2" borderId="8" xfId="0" applyFont="1" applyFill="1" applyBorder="1" applyAlignment="1">
      <alignment horizontal="center" vertical="center" wrapText="1"/>
    </xf>
    <xf numFmtId="0" fontId="16" fillId="0" borderId="26" xfId="0" applyFont="1" applyFill="1" applyBorder="1" applyAlignment="1">
      <alignment horizontal="center" vertical="center" wrapText="1"/>
    </xf>
    <xf numFmtId="0" fontId="18" fillId="0" borderId="27" xfId="0" applyFont="1" applyBorder="1" applyAlignment="1">
      <alignment horizontal="center" vertical="center" wrapText="1"/>
    </xf>
    <xf numFmtId="0" fontId="19" fillId="0" borderId="27" xfId="0" applyFont="1" applyBorder="1" applyAlignment="1">
      <alignment horizontal="center" vertical="center" wrapText="1"/>
    </xf>
    <xf numFmtId="0" fontId="20" fillId="7" borderId="25" xfId="0" applyFont="1" applyFill="1" applyBorder="1" applyAlignment="1">
      <alignment horizontal="center" vertical="center" wrapText="1"/>
    </xf>
    <xf numFmtId="0" fontId="21" fillId="7" borderId="24" xfId="0" applyFont="1" applyFill="1" applyBorder="1" applyAlignment="1">
      <alignment horizontal="center" vertical="center" wrapText="1"/>
    </xf>
    <xf numFmtId="0" fontId="3" fillId="7" borderId="28" xfId="0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0" fontId="5" fillId="0" borderId="23" xfId="0" applyFont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 wrapText="1"/>
    </xf>
    <xf numFmtId="0" fontId="3" fillId="9" borderId="25" xfId="0" applyFont="1" applyFill="1" applyBorder="1" applyAlignment="1">
      <alignment horizontal="center" vertical="center" wrapText="1"/>
    </xf>
    <xf numFmtId="0" fontId="28" fillId="0" borderId="0" xfId="0" applyFont="1" applyAlignment="1">
      <alignment horizontal="center" vertical="center" wrapText="1"/>
    </xf>
    <xf numFmtId="0" fontId="22" fillId="0" borderId="4" xfId="0" applyNumberFormat="1" applyFont="1" applyBorder="1" applyAlignment="1">
      <alignment horizontal="center" vertical="center" wrapText="1"/>
    </xf>
    <xf numFmtId="0" fontId="10" fillId="0" borderId="4" xfId="0" applyNumberFormat="1" applyFont="1" applyBorder="1" applyAlignment="1">
      <alignment horizontal="center" vertical="center"/>
    </xf>
    <xf numFmtId="0" fontId="10" fillId="0" borderId="4" xfId="0" applyNumberFormat="1" applyFont="1" applyBorder="1" applyAlignment="1">
      <alignment horizontal="centerContinuous" vertical="center"/>
    </xf>
    <xf numFmtId="0" fontId="11" fillId="0" borderId="0" xfId="0" applyFont="1" applyAlignment="1">
      <alignment horizontal="center" vertical="center"/>
    </xf>
    <xf numFmtId="0" fontId="26" fillId="7" borderId="25" xfId="0" applyFont="1" applyFill="1" applyBorder="1" applyAlignment="1">
      <alignment horizontal="center" vertical="center" wrapText="1"/>
    </xf>
    <xf numFmtId="0" fontId="28" fillId="0" borderId="0" xfId="0" applyFont="1" applyFill="1" applyAlignment="1">
      <alignment horizontal="center" vertical="center" wrapText="1"/>
    </xf>
    <xf numFmtId="0" fontId="22" fillId="7" borderId="4" xfId="0" applyNumberFormat="1" applyFont="1" applyFill="1" applyBorder="1" applyAlignment="1">
      <alignment horizontal="center" vertical="center" wrapText="1"/>
    </xf>
    <xf numFmtId="0" fontId="27" fillId="7" borderId="26" xfId="0" applyFont="1" applyFill="1" applyBorder="1" applyAlignment="1">
      <alignment horizontal="center" vertical="center" wrapText="1"/>
    </xf>
    <xf numFmtId="166" fontId="3" fillId="5" borderId="1" xfId="0" applyNumberFormat="1" applyFont="1" applyFill="1" applyBorder="1" applyAlignment="1">
      <alignment horizontal="center" vertical="center" wrapText="1"/>
    </xf>
    <xf numFmtId="166" fontId="10" fillId="0" borderId="4" xfId="0" applyNumberFormat="1" applyFont="1" applyBorder="1" applyAlignment="1">
      <alignment horizontal="centerContinuous" vertical="center"/>
    </xf>
    <xf numFmtId="166" fontId="9" fillId="0" borderId="4" xfId="0" applyNumberFormat="1" applyFont="1" applyBorder="1" applyAlignment="1">
      <alignment horizontal="center" vertical="center" wrapText="1"/>
    </xf>
    <xf numFmtId="0" fontId="29" fillId="0" borderId="21" xfId="0" applyFont="1" applyFill="1" applyBorder="1" applyAlignment="1">
      <alignment horizontal="center" vertical="center" wrapText="1"/>
    </xf>
    <xf numFmtId="0" fontId="30" fillId="7" borderId="26" xfId="0" applyFont="1" applyFill="1" applyBorder="1" applyAlignment="1">
      <alignment horizontal="center" vertical="center" wrapText="1"/>
    </xf>
    <xf numFmtId="0" fontId="31" fillId="0" borderId="26" xfId="0" applyFont="1" applyFill="1" applyBorder="1" applyAlignment="1">
      <alignment horizontal="center" vertical="center" wrapText="1"/>
    </xf>
    <xf numFmtId="0" fontId="33" fillId="0" borderId="4" xfId="0" applyNumberFormat="1" applyFont="1" applyBorder="1" applyAlignment="1">
      <alignment horizontal="centerContinuous" vertical="center"/>
    </xf>
    <xf numFmtId="0" fontId="11" fillId="0" borderId="23" xfId="0" applyFont="1" applyBorder="1" applyAlignment="1">
      <alignment horizontal="center" vertical="center" wrapText="1"/>
    </xf>
    <xf numFmtId="0" fontId="28" fillId="0" borderId="23" xfId="0" applyFont="1" applyBorder="1" applyAlignment="1">
      <alignment horizontal="center" vertical="center" wrapText="1"/>
    </xf>
    <xf numFmtId="0" fontId="26" fillId="7" borderId="1" xfId="0" applyFont="1" applyFill="1" applyBorder="1" applyAlignment="1">
      <alignment horizontal="center" vertical="center" wrapText="1"/>
    </xf>
    <xf numFmtId="0" fontId="33" fillId="5" borderId="4" xfId="0" applyNumberFormat="1" applyFont="1" applyFill="1" applyBorder="1" applyAlignment="1">
      <alignment horizontal="centerContinuous" vertical="center"/>
    </xf>
    <xf numFmtId="0" fontId="5" fillId="0" borderId="29" xfId="0" applyFont="1" applyBorder="1" applyAlignment="1">
      <alignment horizontal="center" vertical="center" wrapText="1"/>
    </xf>
    <xf numFmtId="0" fontId="4" fillId="0" borderId="29" xfId="0" applyFont="1" applyBorder="1" applyAlignment="1">
      <alignment horizontal="center" vertical="center" wrapText="1"/>
    </xf>
    <xf numFmtId="164" fontId="8" fillId="3" borderId="30" xfId="0" applyNumberFormat="1" applyFont="1" applyFill="1" applyBorder="1" applyAlignment="1">
      <alignment horizontal="center" vertical="center" wrapText="1"/>
    </xf>
    <xf numFmtId="0" fontId="3" fillId="4" borderId="30" xfId="0" applyFont="1" applyFill="1" applyBorder="1" applyAlignment="1">
      <alignment horizontal="center" vertical="center" wrapText="1"/>
    </xf>
    <xf numFmtId="166" fontId="3" fillId="5" borderId="25" xfId="0" applyNumberFormat="1" applyFont="1" applyFill="1" applyBorder="1" applyAlignment="1">
      <alignment horizontal="center" vertical="center" wrapText="1"/>
    </xf>
    <xf numFmtId="0" fontId="3" fillId="4" borderId="31" xfId="0" applyFont="1" applyFill="1" applyBorder="1" applyAlignment="1">
      <alignment horizontal="center" vertical="center" wrapText="1"/>
    </xf>
    <xf numFmtId="0" fontId="25" fillId="0" borderId="32" xfId="0" applyNumberFormat="1" applyFont="1" applyBorder="1" applyAlignment="1">
      <alignment horizontal="centerContinuous" vertical="center"/>
    </xf>
    <xf numFmtId="0" fontId="22" fillId="0" borderId="32" xfId="0" applyNumberFormat="1" applyFont="1" applyBorder="1" applyAlignment="1">
      <alignment horizontal="center" vertical="center" wrapText="1"/>
    </xf>
    <xf numFmtId="0" fontId="5" fillId="0" borderId="33" xfId="0" applyFont="1" applyBorder="1" applyAlignment="1">
      <alignment horizontal="center" vertical="center" wrapText="1"/>
    </xf>
    <xf numFmtId="0" fontId="5" fillId="0" borderId="34" xfId="0" applyFont="1" applyBorder="1" applyAlignment="1">
      <alignment horizontal="center" vertical="center" wrapText="1"/>
    </xf>
    <xf numFmtId="0" fontId="3" fillId="3" borderId="35" xfId="0" applyFont="1" applyFill="1" applyBorder="1" applyAlignment="1">
      <alignment horizontal="center" vertical="center" wrapText="1"/>
    </xf>
    <xf numFmtId="0" fontId="23" fillId="0" borderId="36" xfId="0" applyNumberFormat="1" applyFont="1" applyBorder="1" applyAlignment="1">
      <alignment horizontal="centerContinuous" vertical="center"/>
    </xf>
    <xf numFmtId="0" fontId="22" fillId="0" borderId="36" xfId="0" applyNumberFormat="1" applyFont="1" applyBorder="1" applyAlignment="1">
      <alignment horizontal="center" vertical="center" wrapText="1"/>
    </xf>
    <xf numFmtId="0" fontId="5" fillId="0" borderId="37" xfId="0" applyFont="1" applyBorder="1" applyAlignment="1">
      <alignment horizontal="center" vertical="center" wrapText="1"/>
    </xf>
    <xf numFmtId="0" fontId="5" fillId="0" borderId="38" xfId="0" applyFont="1" applyBorder="1" applyAlignment="1">
      <alignment horizontal="center" vertical="center" wrapText="1"/>
    </xf>
    <xf numFmtId="0" fontId="15" fillId="6" borderId="39" xfId="0" applyFont="1" applyFill="1" applyBorder="1" applyAlignment="1">
      <alignment horizontal="center" vertical="center" wrapText="1"/>
    </xf>
    <xf numFmtId="0" fontId="10" fillId="0" borderId="40" xfId="0" applyNumberFormat="1" applyFont="1" applyBorder="1" applyAlignment="1">
      <alignment horizontal="center" vertical="center"/>
    </xf>
    <xf numFmtId="0" fontId="22" fillId="0" borderId="40" xfId="0" applyNumberFormat="1" applyFont="1" applyBorder="1" applyAlignment="1">
      <alignment horizontal="center" vertical="center" wrapText="1"/>
    </xf>
    <xf numFmtId="0" fontId="5" fillId="0" borderId="41" xfId="0" applyFont="1" applyBorder="1" applyAlignment="1">
      <alignment horizontal="center" vertical="center" wrapText="1"/>
    </xf>
    <xf numFmtId="0" fontId="4" fillId="0" borderId="41" xfId="0" applyFont="1" applyBorder="1" applyAlignment="1">
      <alignment horizontal="center" vertical="center" wrapText="1"/>
    </xf>
    <xf numFmtId="0" fontId="4" fillId="0" borderId="42" xfId="0" applyFont="1" applyBorder="1" applyAlignment="1">
      <alignment horizontal="center" vertical="center" wrapText="1"/>
    </xf>
    <xf numFmtId="164" fontId="27" fillId="2" borderId="43" xfId="0" applyNumberFormat="1" applyFont="1" applyFill="1" applyBorder="1" applyAlignment="1">
      <alignment horizontal="center" vertical="center" wrapText="1"/>
    </xf>
    <xf numFmtId="0" fontId="32" fillId="5" borderId="44" xfId="0" applyNumberFormat="1" applyFont="1" applyFill="1" applyBorder="1" applyAlignment="1">
      <alignment horizontal="centerContinuous" vertical="center"/>
    </xf>
    <xf numFmtId="0" fontId="22" fillId="2" borderId="44" xfId="0" applyNumberFormat="1" applyFont="1" applyFill="1" applyBorder="1" applyAlignment="1">
      <alignment horizontal="center" vertical="center" wrapText="1"/>
    </xf>
    <xf numFmtId="0" fontId="30" fillId="2" borderId="45" xfId="0" applyFont="1" applyFill="1" applyBorder="1" applyAlignment="1">
      <alignment horizontal="center" vertical="center" wrapText="1"/>
    </xf>
    <xf numFmtId="0" fontId="27" fillId="2" borderId="45" xfId="0" applyFont="1" applyFill="1" applyBorder="1" applyAlignment="1">
      <alignment horizontal="center" vertical="center" wrapText="1"/>
    </xf>
    <xf numFmtId="167" fontId="3" fillId="5" borderId="25" xfId="0" applyNumberFormat="1" applyFont="1" applyFill="1" applyBorder="1" applyAlignment="1">
      <alignment horizontal="center" vertical="center" wrapText="1"/>
    </xf>
    <xf numFmtId="0" fontId="24" fillId="0" borderId="46" xfId="0" applyNumberFormat="1" applyFont="1" applyBorder="1" applyAlignment="1">
      <alignment horizontal="centerContinuous" vertical="center"/>
    </xf>
    <xf numFmtId="0" fontId="22" fillId="0" borderId="46" xfId="0" applyNumberFormat="1" applyFont="1" applyBorder="1" applyAlignment="1">
      <alignment horizontal="center" vertical="center" wrapText="1"/>
    </xf>
    <xf numFmtId="167" fontId="34" fillId="0" borderId="4" xfId="0" applyNumberFormat="1" applyFont="1" applyBorder="1" applyAlignment="1">
      <alignment horizontal="center" vertical="center" wrapText="1"/>
    </xf>
    <xf numFmtId="166" fontId="34" fillId="0" borderId="4" xfId="0" applyNumberFormat="1" applyFont="1" applyBorder="1" applyAlignment="1">
      <alignment horizontal="center" vertical="center" wrapText="1"/>
    </xf>
    <xf numFmtId="0" fontId="35" fillId="0" borderId="33" xfId="0" applyFont="1" applyBorder="1" applyAlignment="1">
      <alignment horizontal="center" vertical="center" wrapText="1"/>
    </xf>
    <xf numFmtId="0" fontId="35" fillId="0" borderId="3" xfId="0" applyFont="1" applyBorder="1" applyAlignment="1">
      <alignment horizontal="center" vertical="center" wrapText="1"/>
    </xf>
    <xf numFmtId="166" fontId="35" fillId="0" borderId="3" xfId="0" applyNumberFormat="1" applyFont="1" applyBorder="1" applyAlignment="1">
      <alignment horizontal="center" vertical="center" wrapText="1"/>
    </xf>
    <xf numFmtId="0" fontId="35" fillId="0" borderId="6" xfId="0" applyFont="1" applyBorder="1" applyAlignment="1">
      <alignment horizontal="center" vertical="center" wrapText="1"/>
    </xf>
    <xf numFmtId="0" fontId="35" fillId="0" borderId="37" xfId="0" applyFont="1" applyBorder="1" applyAlignment="1">
      <alignment horizontal="center" vertical="center" wrapText="1"/>
    </xf>
    <xf numFmtId="164" fontId="35" fillId="0" borderId="5" xfId="0" applyNumberFormat="1" applyFont="1" applyBorder="1" applyAlignment="1">
      <alignment horizontal="center" vertical="center" wrapText="1"/>
    </xf>
    <xf numFmtId="0" fontId="35" fillId="0" borderId="5" xfId="0" applyNumberFormat="1" applyFont="1" applyBorder="1" applyAlignment="1">
      <alignment horizontal="center" vertical="center" wrapText="1"/>
    </xf>
    <xf numFmtId="0" fontId="35" fillId="0" borderId="5" xfId="0" applyFont="1" applyBorder="1" applyAlignment="1">
      <alignment horizontal="center" vertical="center" wrapText="1"/>
    </xf>
    <xf numFmtId="0" fontId="35" fillId="0" borderId="41" xfId="0" applyFont="1" applyBorder="1" applyAlignment="1">
      <alignment horizontal="center" vertical="center" wrapText="1"/>
    </xf>
    <xf numFmtId="0" fontId="35" fillId="0" borderId="29" xfId="0" applyFont="1" applyBorder="1" applyAlignment="1">
      <alignment horizontal="center" vertical="center" wrapText="1"/>
    </xf>
    <xf numFmtId="0" fontId="35" fillId="0" borderId="23" xfId="0" applyFont="1" applyBorder="1" applyAlignment="1">
      <alignment horizontal="center" vertical="center" wrapText="1"/>
    </xf>
    <xf numFmtId="0" fontId="36" fillId="0" borderId="27" xfId="0" applyFont="1" applyBorder="1" applyAlignment="1">
      <alignment horizontal="center" vertical="center" wrapText="1"/>
    </xf>
    <xf numFmtId="0" fontId="37" fillId="0" borderId="23" xfId="0" applyFont="1" applyBorder="1" applyAlignment="1">
      <alignment horizontal="center" vertical="center" wrapText="1"/>
    </xf>
    <xf numFmtId="0" fontId="35" fillId="0" borderId="0" xfId="0" applyFont="1" applyAlignment="1">
      <alignment horizontal="center" vertical="center" wrapText="1"/>
    </xf>
    <xf numFmtId="0" fontId="48" fillId="0" borderId="63" xfId="0" applyFont="1" applyFill="1" applyBorder="1" applyAlignment="1">
      <alignment horizontal="right" vertical="center" wrapText="1"/>
    </xf>
    <xf numFmtId="170" fontId="48" fillId="0" borderId="63" xfId="0" applyNumberFormat="1" applyFont="1" applyFill="1" applyBorder="1" applyAlignment="1">
      <alignment horizontal="right" vertical="center" wrapText="1"/>
    </xf>
    <xf numFmtId="0" fontId="42" fillId="0" borderId="21" xfId="2" applyFill="1" applyBorder="1" applyAlignment="1">
      <alignment horizontal="center" vertical="center" wrapText="1"/>
    </xf>
    <xf numFmtId="167" fontId="3" fillId="5" borderId="66" xfId="0" applyNumberFormat="1" applyFont="1" applyFill="1" applyBorder="1" applyAlignment="1">
      <alignment horizontal="center" vertical="center" wrapText="1"/>
    </xf>
    <xf numFmtId="166" fontId="10" fillId="0" borderId="67" xfId="0" applyNumberFormat="1" applyFont="1" applyBorder="1" applyAlignment="1">
      <alignment horizontal="centerContinuous" vertical="center"/>
    </xf>
    <xf numFmtId="167" fontId="3" fillId="5" borderId="47" xfId="0" applyNumberFormat="1" applyFont="1" applyFill="1" applyBorder="1" applyAlignment="1">
      <alignment horizontal="center" vertical="center" wrapText="1"/>
    </xf>
    <xf numFmtId="166" fontId="9" fillId="0" borderId="46" xfId="0" applyNumberFormat="1" applyFont="1" applyBorder="1" applyAlignment="1">
      <alignment horizontal="center" vertical="center" wrapText="1"/>
    </xf>
    <xf numFmtId="166" fontId="5" fillId="0" borderId="46" xfId="0" applyNumberFormat="1" applyFont="1" applyBorder="1" applyAlignment="1">
      <alignment horizontal="center" vertical="center" wrapText="1"/>
    </xf>
    <xf numFmtId="166" fontId="5" fillId="0" borderId="4" xfId="0" applyNumberFormat="1" applyFont="1" applyBorder="1" applyAlignment="1">
      <alignment horizontal="center" vertical="center" wrapText="1"/>
    </xf>
    <xf numFmtId="0" fontId="10" fillId="0" borderId="68" xfId="0" applyNumberFormat="1" applyFont="1" applyBorder="1" applyAlignment="1">
      <alignment horizontal="center" vertical="center"/>
    </xf>
    <xf numFmtId="0" fontId="10" fillId="0" borderId="68" xfId="0" applyNumberFormat="1" applyFont="1" applyBorder="1" applyAlignment="1">
      <alignment horizontal="centerContinuous" vertical="center"/>
    </xf>
    <xf numFmtId="0" fontId="23" fillId="0" borderId="68" xfId="0" applyNumberFormat="1" applyFont="1" applyBorder="1" applyAlignment="1">
      <alignment horizontal="centerContinuous" vertical="center"/>
    </xf>
    <xf numFmtId="0" fontId="25" fillId="0" borderId="68" xfId="0" applyNumberFormat="1" applyFont="1" applyBorder="1" applyAlignment="1">
      <alignment horizontal="centerContinuous" vertical="center"/>
    </xf>
    <xf numFmtId="0" fontId="22" fillId="0" borderId="68" xfId="0" applyNumberFormat="1" applyFont="1" applyBorder="1" applyAlignment="1">
      <alignment horizontal="center" vertical="center" wrapText="1"/>
    </xf>
    <xf numFmtId="167" fontId="9" fillId="0" borderId="68" xfId="0" applyNumberFormat="1" applyFont="1" applyBorder="1" applyAlignment="1">
      <alignment horizontal="center" vertical="center" wrapText="1"/>
    </xf>
    <xf numFmtId="0" fontId="8" fillId="8" borderId="68" xfId="0" applyFont="1" applyFill="1" applyBorder="1" applyAlignment="1">
      <alignment horizontal="center" vertical="center" wrapText="1"/>
    </xf>
    <xf numFmtId="0" fontId="8" fillId="2" borderId="68" xfId="0" applyFont="1" applyFill="1" applyBorder="1" applyAlignment="1">
      <alignment horizontal="center" vertical="center" wrapText="1"/>
    </xf>
    <xf numFmtId="0" fontId="5" fillId="0" borderId="68" xfId="0" applyFont="1" applyBorder="1" applyAlignment="1">
      <alignment horizontal="center" vertical="center" wrapText="1"/>
    </xf>
    <xf numFmtId="164" fontId="5" fillId="0" borderId="68" xfId="0" applyNumberFormat="1" applyFont="1" applyBorder="1" applyAlignment="1">
      <alignment horizontal="center" vertical="center" wrapText="1"/>
    </xf>
    <xf numFmtId="166" fontId="5" fillId="0" borderId="68" xfId="0" applyNumberFormat="1" applyFont="1" applyBorder="1" applyAlignment="1">
      <alignment horizontal="center" vertical="center" wrapText="1"/>
    </xf>
    <xf numFmtId="167" fontId="3" fillId="5" borderId="69" xfId="0" applyNumberFormat="1" applyFont="1" applyFill="1" applyBorder="1" applyAlignment="1">
      <alignment horizontal="center" vertical="center" wrapText="1"/>
    </xf>
    <xf numFmtId="164" fontId="8" fillId="8" borderId="69" xfId="0" applyNumberFormat="1" applyFont="1" applyFill="1" applyBorder="1" applyAlignment="1">
      <alignment horizontal="center" vertical="center" wrapText="1"/>
    </xf>
    <xf numFmtId="164" fontId="8" fillId="2" borderId="69" xfId="0" applyNumberFormat="1" applyFont="1" applyFill="1" applyBorder="1" applyAlignment="1">
      <alignment horizontal="center" vertical="center" wrapText="1"/>
    </xf>
    <xf numFmtId="0" fontId="3" fillId="3" borderId="69" xfId="0" applyFont="1" applyFill="1" applyBorder="1" applyAlignment="1">
      <alignment horizontal="center" vertical="center" wrapText="1"/>
    </xf>
    <xf numFmtId="0" fontId="3" fillId="4" borderId="69" xfId="0" applyFont="1" applyFill="1" applyBorder="1" applyAlignment="1">
      <alignment horizontal="center" vertical="center" wrapText="1"/>
    </xf>
    <xf numFmtId="0" fontId="3" fillId="4" borderId="69" xfId="0" applyNumberFormat="1" applyFont="1" applyFill="1" applyBorder="1" applyAlignment="1">
      <alignment horizontal="center" vertical="center" wrapText="1"/>
    </xf>
    <xf numFmtId="166" fontId="3" fillId="4" borderId="69" xfId="0" applyNumberFormat="1" applyFont="1" applyFill="1" applyBorder="1" applyAlignment="1">
      <alignment horizontal="center" vertical="center" wrapText="1"/>
    </xf>
    <xf numFmtId="0" fontId="50" fillId="0" borderId="0" xfId="0" applyFont="1" applyBorder="1" applyAlignment="1">
      <alignment horizontal="left" vertical="center"/>
    </xf>
    <xf numFmtId="0" fontId="51" fillId="0" borderId="0" xfId="0" applyFont="1" applyBorder="1" applyAlignment="1">
      <alignment horizontal="left" vertical="center"/>
    </xf>
    <xf numFmtId="0" fontId="8" fillId="0" borderId="0" xfId="0" applyFont="1" applyBorder="1" applyAlignment="1">
      <alignment horizontal="left" vertical="center"/>
    </xf>
    <xf numFmtId="0" fontId="39" fillId="0" borderId="0" xfId="0" applyFont="1" applyBorder="1" applyAlignment="1">
      <alignment horizontal="left" vertical="center"/>
    </xf>
    <xf numFmtId="0" fontId="8" fillId="0" borderId="60" xfId="0" applyFont="1" applyBorder="1" applyAlignment="1">
      <alignment horizontal="left" vertical="center"/>
    </xf>
    <xf numFmtId="0" fontId="39" fillId="0" borderId="55" xfId="0" applyFont="1" applyBorder="1" applyAlignment="1">
      <alignment horizontal="left" vertical="center"/>
    </xf>
    <xf numFmtId="0" fontId="39" fillId="0" borderId="62" xfId="0" applyFont="1" applyBorder="1" applyAlignment="1">
      <alignment horizontal="left" vertical="center"/>
    </xf>
    <xf numFmtId="0" fontId="52" fillId="0" borderId="0" xfId="0" applyFont="1" applyBorder="1" applyAlignment="1">
      <alignment vertical="center"/>
    </xf>
    <xf numFmtId="0" fontId="8" fillId="0" borderId="61" xfId="0" applyFont="1" applyBorder="1" applyAlignment="1">
      <alignment horizontal="left" vertical="center"/>
    </xf>
    <xf numFmtId="0" fontId="39" fillId="0" borderId="56" xfId="0" applyFont="1" applyBorder="1" applyAlignment="1">
      <alignment horizontal="left" vertical="center"/>
    </xf>
    <xf numFmtId="0" fontId="39" fillId="0" borderId="60" xfId="0" applyFont="1" applyBorder="1" applyAlignment="1">
      <alignment horizontal="left" vertical="center"/>
    </xf>
    <xf numFmtId="0" fontId="8" fillId="0" borderId="58" xfId="0" applyFont="1" applyBorder="1" applyAlignment="1">
      <alignment horizontal="left" vertical="center"/>
    </xf>
    <xf numFmtId="0" fontId="8" fillId="0" borderId="59" xfId="0" applyFont="1" applyBorder="1" applyAlignment="1">
      <alignment horizontal="left" vertical="center"/>
    </xf>
    <xf numFmtId="0" fontId="8" fillId="0" borderId="57" xfId="0" applyFont="1" applyBorder="1" applyAlignment="1">
      <alignment horizontal="left" vertical="center"/>
    </xf>
    <xf numFmtId="0" fontId="8" fillId="0" borderId="56" xfId="0" applyFont="1" applyBorder="1" applyAlignment="1">
      <alignment horizontal="left" vertical="center"/>
    </xf>
    <xf numFmtId="0" fontId="39" fillId="0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14" fontId="39" fillId="0" borderId="0" xfId="0" applyNumberFormat="1" applyFont="1" applyFill="1" applyBorder="1" applyAlignment="1">
      <alignment horizontal="left" vertical="center"/>
    </xf>
    <xf numFmtId="0" fontId="8" fillId="0" borderId="56" xfId="0" applyFont="1" applyFill="1" applyBorder="1" applyAlignment="1">
      <alignment horizontal="left" vertical="center"/>
    </xf>
    <xf numFmtId="0" fontId="39" fillId="0" borderId="61" xfId="0" applyFont="1" applyFill="1" applyBorder="1" applyAlignment="1">
      <alignment horizontal="left" vertical="center"/>
    </xf>
    <xf numFmtId="0" fontId="8" fillId="0" borderId="61" xfId="0" applyFont="1" applyFill="1" applyBorder="1" applyAlignment="1">
      <alignment horizontal="left" vertical="center"/>
    </xf>
    <xf numFmtId="14" fontId="8" fillId="0" borderId="0" xfId="0" applyNumberFormat="1" applyFont="1" applyFill="1" applyBorder="1" applyAlignment="1">
      <alignment horizontal="left" vertical="center"/>
    </xf>
    <xf numFmtId="14" fontId="39" fillId="0" borderId="56" xfId="0" applyNumberFormat="1" applyFont="1" applyFill="1" applyBorder="1" applyAlignment="1">
      <alignment horizontal="left" vertical="center"/>
    </xf>
    <xf numFmtId="0" fontId="39" fillId="0" borderId="61" xfId="0" applyFont="1" applyBorder="1" applyAlignment="1">
      <alignment horizontal="left" vertical="center"/>
    </xf>
    <xf numFmtId="14" fontId="8" fillId="0" borderId="0" xfId="0" applyNumberFormat="1" applyFont="1" applyFill="1" applyBorder="1" applyAlignment="1">
      <alignment vertical="center"/>
    </xf>
    <xf numFmtId="14" fontId="39" fillId="0" borderId="0" xfId="0" applyNumberFormat="1" applyFont="1" applyFill="1" applyBorder="1" applyAlignment="1">
      <alignment vertical="center"/>
    </xf>
    <xf numFmtId="14" fontId="39" fillId="0" borderId="0" xfId="0" applyNumberFormat="1" applyFont="1" applyFill="1" applyBorder="1" applyAlignment="1">
      <alignment horizontal="center" vertical="center"/>
    </xf>
    <xf numFmtId="0" fontId="8" fillId="0" borderId="0" xfId="0" applyFont="1" applyBorder="1" applyAlignment="1">
      <alignment horizontal="right" vertical="center"/>
    </xf>
    <xf numFmtId="0" fontId="8" fillId="0" borderId="0" xfId="0" applyFont="1" applyFill="1" applyBorder="1" applyAlignment="1">
      <alignment horizontal="right" vertical="center"/>
    </xf>
    <xf numFmtId="0" fontId="53" fillId="0" borderId="59" xfId="0" applyFont="1" applyBorder="1" applyAlignment="1">
      <alignment horizontal="left" vertical="top"/>
    </xf>
    <xf numFmtId="14" fontId="9" fillId="0" borderId="0" xfId="0" applyNumberFormat="1" applyFont="1" applyFill="1" applyBorder="1" applyAlignment="1">
      <alignment vertical="center"/>
    </xf>
    <xf numFmtId="0" fontId="39" fillId="0" borderId="56" xfId="0" applyFont="1" applyFill="1" applyBorder="1" applyAlignment="1">
      <alignment horizontal="left" vertical="center"/>
    </xf>
    <xf numFmtId="0" fontId="53" fillId="0" borderId="58" xfId="0" applyFont="1" applyBorder="1" applyAlignment="1">
      <alignment horizontal="left" vertical="top"/>
    </xf>
    <xf numFmtId="164" fontId="39" fillId="0" borderId="0" xfId="0" applyNumberFormat="1" applyFont="1" applyFill="1" applyBorder="1" applyAlignment="1">
      <alignment vertical="center"/>
    </xf>
    <xf numFmtId="14" fontId="8" fillId="0" borderId="0" xfId="0" applyNumberFormat="1" applyFont="1" applyFill="1" applyBorder="1" applyAlignment="1">
      <alignment horizontal="right" vertical="center"/>
    </xf>
    <xf numFmtId="0" fontId="8" fillId="0" borderId="58" xfId="0" applyFont="1" applyFill="1" applyBorder="1" applyAlignment="1">
      <alignment horizontal="left" vertical="center"/>
    </xf>
    <xf numFmtId="0" fontId="53" fillId="0" borderId="59" xfId="0" applyFont="1" applyFill="1" applyBorder="1" applyAlignment="1">
      <alignment horizontal="left" vertical="top"/>
    </xf>
    <xf numFmtId="0" fontId="8" fillId="0" borderId="59" xfId="0" applyFont="1" applyFill="1" applyBorder="1" applyAlignment="1">
      <alignment horizontal="left" vertical="center"/>
    </xf>
    <xf numFmtId="0" fontId="8" fillId="0" borderId="57" xfId="0" applyFont="1" applyFill="1" applyBorder="1" applyAlignment="1">
      <alignment horizontal="left" vertical="center"/>
    </xf>
    <xf numFmtId="14" fontId="9" fillId="0" borderId="60" xfId="0" applyNumberFormat="1" applyFont="1" applyFill="1" applyBorder="1" applyAlignment="1">
      <alignment vertical="center"/>
    </xf>
    <xf numFmtId="14" fontId="39" fillId="0" borderId="62" xfId="0" applyNumberFormat="1" applyFont="1" applyFill="1" applyBorder="1" applyAlignment="1">
      <alignment vertical="center"/>
    </xf>
    <xf numFmtId="0" fontId="39" fillId="0" borderId="62" xfId="0" applyFont="1" applyFill="1" applyBorder="1" applyAlignment="1">
      <alignment horizontal="left" vertical="center"/>
    </xf>
    <xf numFmtId="0" fontId="39" fillId="0" borderId="55" xfId="0" applyFont="1" applyFill="1" applyBorder="1" applyAlignment="1">
      <alignment horizontal="left" vertical="center"/>
    </xf>
    <xf numFmtId="14" fontId="8" fillId="0" borderId="61" xfId="0" applyNumberFormat="1" applyFont="1" applyFill="1" applyBorder="1" applyAlignment="1">
      <alignment horizontal="left" vertical="center"/>
    </xf>
    <xf numFmtId="14" fontId="39" fillId="0" borderId="61" xfId="0" applyNumberFormat="1" applyFont="1" applyFill="1" applyBorder="1" applyAlignment="1">
      <alignment vertical="center"/>
    </xf>
    <xf numFmtId="14" fontId="8" fillId="0" borderId="58" xfId="0" applyNumberFormat="1" applyFont="1" applyFill="1" applyBorder="1" applyAlignment="1">
      <alignment vertical="center"/>
    </xf>
    <xf numFmtId="14" fontId="39" fillId="0" borderId="59" xfId="0" applyNumberFormat="1" applyFont="1" applyFill="1" applyBorder="1" applyAlignment="1">
      <alignment vertical="center"/>
    </xf>
    <xf numFmtId="14" fontId="39" fillId="0" borderId="59" xfId="0" applyNumberFormat="1" applyFont="1" applyFill="1" applyBorder="1" applyAlignment="1">
      <alignment horizontal="left" vertical="center"/>
    </xf>
    <xf numFmtId="0" fontId="39" fillId="0" borderId="59" xfId="0" applyFont="1" applyFill="1" applyBorder="1" applyAlignment="1">
      <alignment horizontal="left" vertical="center"/>
    </xf>
    <xf numFmtId="0" fontId="39" fillId="0" borderId="57" xfId="0" applyFont="1" applyFill="1" applyBorder="1" applyAlignment="1">
      <alignment horizontal="left" vertical="center"/>
    </xf>
    <xf numFmtId="0" fontId="53" fillId="0" borderId="0" xfId="0" applyFont="1" applyFill="1" applyBorder="1" applyAlignment="1">
      <alignment horizontal="left" vertical="center"/>
    </xf>
    <xf numFmtId="14" fontId="53" fillId="0" borderId="0" xfId="0" applyNumberFormat="1" applyFont="1" applyFill="1" applyBorder="1" applyAlignment="1">
      <alignment vertical="center"/>
    </xf>
    <xf numFmtId="0" fontId="45" fillId="0" borderId="0" xfId="0" applyFont="1" applyBorder="1" applyAlignment="1">
      <alignment horizontal="center" vertical="center"/>
    </xf>
    <xf numFmtId="0" fontId="54" fillId="0" borderId="0" xfId="0" applyFont="1" applyBorder="1" applyAlignment="1">
      <alignment horizontal="right" vertical="center"/>
    </xf>
    <xf numFmtId="0" fontId="8" fillId="0" borderId="0" xfId="0" applyFont="1" applyBorder="1" applyAlignment="1">
      <alignment horizontal="center" vertical="center"/>
    </xf>
    <xf numFmtId="14" fontId="53" fillId="0" borderId="0" xfId="0" applyNumberFormat="1" applyFont="1" applyFill="1" applyBorder="1" applyAlignment="1">
      <alignment horizontal="right" vertical="top"/>
    </xf>
    <xf numFmtId="167" fontId="39" fillId="10" borderId="0" xfId="0" applyNumberFormat="1" applyFont="1" applyFill="1" applyBorder="1" applyAlignment="1">
      <alignment vertical="center"/>
    </xf>
    <xf numFmtId="0" fontId="38" fillId="0" borderId="0" xfId="0" applyFont="1" applyBorder="1" applyAlignment="1">
      <alignment vertical="center"/>
    </xf>
    <xf numFmtId="0" fontId="45" fillId="0" borderId="0" xfId="0" applyFont="1" applyBorder="1" applyAlignment="1">
      <alignment vertical="center"/>
    </xf>
    <xf numFmtId="167" fontId="39" fillId="10" borderId="0" xfId="0" applyNumberFormat="1" applyFont="1" applyFill="1" applyBorder="1" applyAlignment="1">
      <alignment horizontal="center" vertical="center"/>
    </xf>
    <xf numFmtId="0" fontId="45" fillId="0" borderId="62" xfId="0" applyFont="1" applyBorder="1" applyAlignment="1">
      <alignment vertical="center"/>
    </xf>
    <xf numFmtId="0" fontId="57" fillId="0" borderId="0" xfId="0" applyFont="1" applyBorder="1" applyAlignment="1">
      <alignment horizontal="left" vertical="center"/>
    </xf>
    <xf numFmtId="0" fontId="58" fillId="0" borderId="0" xfId="0" applyFont="1" applyAlignment="1">
      <alignment vertical="center"/>
    </xf>
    <xf numFmtId="0" fontId="48" fillId="0" borderId="0" xfId="0" applyFont="1" applyFill="1" applyBorder="1" applyAlignment="1">
      <alignment horizontal="right" vertical="center" wrapText="1"/>
    </xf>
    <xf numFmtId="0" fontId="48" fillId="0" borderId="0" xfId="0" applyFont="1" applyFill="1" applyBorder="1" applyAlignment="1">
      <alignment vertical="center" wrapText="1"/>
    </xf>
    <xf numFmtId="0" fontId="13" fillId="0" borderId="0" xfId="0" applyFont="1"/>
    <xf numFmtId="14" fontId="41" fillId="0" borderId="63" xfId="0" applyNumberFormat="1" applyFont="1" applyFill="1" applyBorder="1" applyAlignment="1">
      <alignment horizontal="right" vertical="center" wrapText="1"/>
    </xf>
    <xf numFmtId="14" fontId="48" fillId="0" borderId="63" xfId="0" applyNumberFormat="1" applyFont="1" applyFill="1" applyBorder="1" applyAlignment="1">
      <alignment horizontal="right" vertical="center" wrapText="1"/>
    </xf>
    <xf numFmtId="0" fontId="48" fillId="0" borderId="64" xfId="0" applyFont="1" applyFill="1" applyBorder="1" applyAlignment="1">
      <alignment horizontal="center" vertical="center" wrapText="1"/>
    </xf>
    <xf numFmtId="0" fontId="48" fillId="0" borderId="65" xfId="0" applyFont="1" applyFill="1" applyBorder="1" applyAlignment="1">
      <alignment horizontal="center" vertical="center" wrapText="1"/>
    </xf>
    <xf numFmtId="164" fontId="48" fillId="0" borderId="63" xfId="0" applyNumberFormat="1" applyFont="1" applyFill="1" applyBorder="1" applyAlignment="1">
      <alignment horizontal="right" vertical="center" wrapText="1"/>
    </xf>
    <xf numFmtId="0" fontId="60" fillId="0" borderId="63" xfId="0" applyFont="1" applyFill="1" applyBorder="1" applyAlignment="1">
      <alignment horizontal="center" vertical="center" wrapText="1"/>
    </xf>
    <xf numFmtId="0" fontId="60" fillId="0" borderId="63" xfId="2" applyFont="1" applyFill="1" applyBorder="1" applyAlignment="1">
      <alignment horizontal="center" vertical="center" wrapText="1"/>
    </xf>
    <xf numFmtId="0" fontId="47" fillId="0" borderId="63" xfId="0" applyFont="1" applyFill="1" applyBorder="1" applyAlignment="1">
      <alignment horizontal="right" vertical="center" wrapText="1"/>
    </xf>
    <xf numFmtId="0" fontId="46" fillId="0" borderId="63" xfId="0" applyFont="1" applyFill="1" applyBorder="1" applyAlignment="1">
      <alignment vertical="center" wrapText="1"/>
    </xf>
    <xf numFmtId="170" fontId="46" fillId="0" borderId="63" xfId="0" applyNumberFormat="1" applyFont="1" applyFill="1" applyBorder="1" applyAlignment="1">
      <alignment vertical="center" wrapText="1"/>
    </xf>
    <xf numFmtId="170" fontId="60" fillId="0" borderId="63" xfId="0" applyNumberFormat="1" applyFont="1" applyFill="1" applyBorder="1" applyAlignment="1">
      <alignment horizontal="center" vertical="center" wrapText="1"/>
    </xf>
    <xf numFmtId="0" fontId="5" fillId="0" borderId="0" xfId="0" applyFont="1"/>
    <xf numFmtId="0" fontId="5" fillId="0" borderId="73" xfId="0" applyFont="1" applyBorder="1"/>
    <xf numFmtId="0" fontId="5" fillId="12" borderId="73" xfId="0" applyFont="1" applyFill="1" applyBorder="1"/>
    <xf numFmtId="0" fontId="9" fillId="0" borderId="73" xfId="0" applyFont="1" applyBorder="1"/>
    <xf numFmtId="0" fontId="5" fillId="13" borderId="73" xfId="0" applyFont="1" applyFill="1" applyBorder="1"/>
    <xf numFmtId="0" fontId="10" fillId="7" borderId="73" xfId="0" applyNumberFormat="1" applyFont="1" applyFill="1" applyBorder="1" applyAlignment="1">
      <alignment horizontal="center" vertical="center" wrapText="1"/>
    </xf>
    <xf numFmtId="0" fontId="10" fillId="7" borderId="73" xfId="0" applyFont="1" applyFill="1" applyBorder="1" applyAlignment="1">
      <alignment horizontal="center" vertical="center" wrapText="1"/>
    </xf>
    <xf numFmtId="0" fontId="5" fillId="7" borderId="73" xfId="0" applyFont="1" applyFill="1" applyBorder="1" applyAlignment="1">
      <alignment horizontal="center" vertical="center" wrapText="1"/>
    </xf>
    <xf numFmtId="0" fontId="40" fillId="7" borderId="73" xfId="0" applyFont="1" applyFill="1" applyBorder="1" applyAlignment="1">
      <alignment horizontal="center" vertical="center" wrapText="1"/>
    </xf>
    <xf numFmtId="0" fontId="10" fillId="0" borderId="4" xfId="0" applyNumberFormat="1" applyFont="1" applyBorder="1" applyAlignment="1">
      <alignment horizontal="center" vertical="center" wrapText="1"/>
    </xf>
    <xf numFmtId="0" fontId="61" fillId="7" borderId="73" xfId="0" applyFont="1" applyFill="1" applyBorder="1" applyAlignment="1">
      <alignment horizontal="center" vertical="center" wrapText="1"/>
    </xf>
    <xf numFmtId="0" fontId="10" fillId="2" borderId="73" xfId="0" applyNumberFormat="1" applyFont="1" applyFill="1" applyBorder="1" applyAlignment="1">
      <alignment horizontal="center" vertical="center" wrapText="1"/>
    </xf>
    <xf numFmtId="164" fontId="11" fillId="2" borderId="73" xfId="0" applyNumberFormat="1" applyFont="1" applyFill="1" applyBorder="1" applyAlignment="1">
      <alignment horizontal="center" vertical="center" wrapText="1"/>
    </xf>
    <xf numFmtId="0" fontId="10" fillId="9" borderId="73" xfId="0" applyNumberFormat="1" applyFont="1" applyFill="1" applyBorder="1" applyAlignment="1">
      <alignment horizontal="center" vertical="center" wrapText="1"/>
    </xf>
    <xf numFmtId="0" fontId="5" fillId="9" borderId="73" xfId="0" applyFont="1" applyFill="1" applyBorder="1" applyAlignment="1">
      <alignment horizontal="center" vertical="center" wrapText="1"/>
    </xf>
    <xf numFmtId="0" fontId="10" fillId="14" borderId="73" xfId="0" applyNumberFormat="1" applyFont="1" applyFill="1" applyBorder="1" applyAlignment="1">
      <alignment horizontal="center" vertical="center" wrapText="1"/>
    </xf>
    <xf numFmtId="0" fontId="44" fillId="14" borderId="73" xfId="0" applyFont="1" applyFill="1" applyBorder="1" applyAlignment="1">
      <alignment horizontal="center" vertical="center" wrapText="1"/>
    </xf>
    <xf numFmtId="0" fontId="10" fillId="3" borderId="73" xfId="0" applyNumberFormat="1" applyFont="1" applyFill="1" applyBorder="1" applyAlignment="1">
      <alignment horizontal="center" vertical="center" wrapText="1"/>
    </xf>
    <xf numFmtId="164" fontId="5" fillId="3" borderId="73" xfId="0" applyNumberFormat="1" applyFont="1" applyFill="1" applyBorder="1" applyAlignment="1">
      <alignment horizontal="center" vertical="center" wrapText="1"/>
    </xf>
    <xf numFmtId="165" fontId="5" fillId="3" borderId="73" xfId="0" applyNumberFormat="1" applyFont="1" applyFill="1" applyBorder="1" applyAlignment="1">
      <alignment horizontal="center" vertical="center" wrapText="1"/>
    </xf>
    <xf numFmtId="0" fontId="5" fillId="3" borderId="73" xfId="0" applyFont="1" applyFill="1" applyBorder="1" applyAlignment="1">
      <alignment horizontal="center" vertical="center" wrapText="1"/>
    </xf>
    <xf numFmtId="0" fontId="10" fillId="4" borderId="73" xfId="0" applyNumberFormat="1" applyFont="1" applyFill="1" applyBorder="1" applyAlignment="1">
      <alignment horizontal="center" vertical="center" wrapText="1"/>
    </xf>
    <xf numFmtId="0" fontId="5" fillId="4" borderId="73" xfId="0" applyFont="1" applyFill="1" applyBorder="1" applyAlignment="1">
      <alignment horizontal="center" vertical="center" wrapText="1"/>
    </xf>
    <xf numFmtId="0" fontId="5" fillId="4" borderId="73" xfId="0" applyNumberFormat="1" applyFont="1" applyFill="1" applyBorder="1" applyAlignment="1">
      <alignment horizontal="center" vertical="center" wrapText="1"/>
    </xf>
    <xf numFmtId="166" fontId="5" fillId="4" borderId="73" xfId="0" applyNumberFormat="1" applyFont="1" applyFill="1" applyBorder="1" applyAlignment="1">
      <alignment horizontal="center" vertical="center" wrapText="1"/>
    </xf>
    <xf numFmtId="0" fontId="10" fillId="0" borderId="73" xfId="0" applyNumberFormat="1" applyFont="1" applyBorder="1" applyAlignment="1">
      <alignment horizontal="center" vertical="center" wrapText="1"/>
    </xf>
    <xf numFmtId="166" fontId="5" fillId="5" borderId="73" xfId="0" applyNumberFormat="1" applyFont="1" applyFill="1" applyBorder="1" applyAlignment="1">
      <alignment horizontal="center" vertical="center" wrapText="1"/>
    </xf>
    <xf numFmtId="164" fontId="5" fillId="2" borderId="73" xfId="0" applyNumberFormat="1" applyFont="1" applyFill="1" applyBorder="1" applyAlignment="1">
      <alignment horizontal="center" vertical="center" wrapText="1"/>
    </xf>
    <xf numFmtId="0" fontId="10" fillId="8" borderId="73" xfId="0" applyNumberFormat="1" applyFont="1" applyFill="1" applyBorder="1" applyAlignment="1">
      <alignment horizontal="center" vertical="center" wrapText="1"/>
    </xf>
    <xf numFmtId="164" fontId="5" fillId="8" borderId="73" xfId="0" applyNumberFormat="1" applyFont="1" applyFill="1" applyBorder="1" applyAlignment="1">
      <alignment horizontal="center" vertical="center" wrapText="1"/>
    </xf>
    <xf numFmtId="167" fontId="5" fillId="5" borderId="73" xfId="0" applyNumberFormat="1" applyFont="1" applyFill="1" applyBorder="1" applyAlignment="1">
      <alignment horizontal="center" vertical="center" wrapText="1"/>
    </xf>
    <xf numFmtId="0" fontId="5" fillId="0" borderId="74" xfId="0" applyFont="1" applyBorder="1"/>
    <xf numFmtId="0" fontId="3" fillId="0" borderId="0" xfId="0" applyFont="1" applyAlignment="1">
      <alignment horizontal="center"/>
    </xf>
    <xf numFmtId="0" fontId="3" fillId="0" borderId="47" xfId="0" applyFont="1" applyBorder="1" applyAlignment="1">
      <alignment horizontal="center"/>
    </xf>
    <xf numFmtId="167" fontId="45" fillId="10" borderId="0" xfId="0" applyNumberFormat="1" applyFont="1" applyFill="1" applyBorder="1" applyAlignment="1">
      <alignment vertical="center"/>
    </xf>
    <xf numFmtId="0" fontId="38" fillId="0" borderId="62" xfId="0" applyFont="1" applyBorder="1" applyAlignment="1">
      <alignment vertical="center"/>
    </xf>
    <xf numFmtId="0" fontId="51" fillId="0" borderId="60" xfId="0" applyFont="1" applyBorder="1" applyAlignment="1">
      <alignment horizontal="left" vertical="center"/>
    </xf>
    <xf numFmtId="0" fontId="51" fillId="0" borderId="62" xfId="0" applyFont="1" applyBorder="1" applyAlignment="1">
      <alignment horizontal="left" vertical="center"/>
    </xf>
    <xf numFmtId="0" fontId="51" fillId="0" borderId="55" xfId="0" applyFont="1" applyBorder="1" applyAlignment="1">
      <alignment horizontal="left" vertical="center"/>
    </xf>
    <xf numFmtId="0" fontId="51" fillId="0" borderId="61" xfId="0" applyFont="1" applyBorder="1" applyAlignment="1">
      <alignment horizontal="left" vertical="center"/>
    </xf>
    <xf numFmtId="0" fontId="51" fillId="0" borderId="56" xfId="0" applyFont="1" applyBorder="1" applyAlignment="1">
      <alignment horizontal="left" vertical="center"/>
    </xf>
    <xf numFmtId="0" fontId="51" fillId="0" borderId="58" xfId="0" applyFont="1" applyBorder="1" applyAlignment="1">
      <alignment horizontal="left" vertical="center"/>
    </xf>
    <xf numFmtId="0" fontId="51" fillId="0" borderId="59" xfId="0" applyFont="1" applyBorder="1" applyAlignment="1">
      <alignment horizontal="left" vertical="center"/>
    </xf>
    <xf numFmtId="0" fontId="51" fillId="0" borderId="57" xfId="0" applyFont="1" applyBorder="1" applyAlignment="1">
      <alignment horizontal="left" vertical="center"/>
    </xf>
    <xf numFmtId="0" fontId="9" fillId="0" borderId="0" xfId="0" applyFont="1" applyBorder="1" applyAlignment="1">
      <alignment horizontal="center" vertical="center"/>
    </xf>
    <xf numFmtId="0" fontId="9" fillId="0" borderId="62" xfId="0" applyFont="1" applyBorder="1" applyAlignment="1">
      <alignment vertical="center"/>
    </xf>
    <xf numFmtId="0" fontId="9" fillId="0" borderId="0" xfId="0" applyFont="1" applyBorder="1" applyAlignment="1">
      <alignment vertical="center"/>
    </xf>
    <xf numFmtId="167" fontId="39" fillId="10" borderId="0" xfId="0" applyNumberFormat="1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8" fillId="0" borderId="0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3" fillId="0" borderId="0" xfId="0" applyFont="1" applyFill="1" applyBorder="1" applyAlignment="1">
      <alignment horizontal="left" vertical="center"/>
    </xf>
    <xf numFmtId="0" fontId="8" fillId="0" borderId="77" xfId="0" applyFont="1" applyFill="1" applyBorder="1" applyAlignment="1">
      <alignment horizontal="left" vertical="center"/>
    </xf>
    <xf numFmtId="14" fontId="8" fillId="0" borderId="78" xfId="0" applyNumberFormat="1" applyFont="1" applyFill="1" applyBorder="1" applyAlignment="1">
      <alignment vertical="center"/>
    </xf>
    <xf numFmtId="0" fontId="39" fillId="0" borderId="77" xfId="0" applyFont="1" applyFill="1" applyBorder="1" applyAlignment="1">
      <alignment horizontal="left" vertical="center"/>
    </xf>
    <xf numFmtId="14" fontId="39" fillId="0" borderId="78" xfId="0" applyNumberFormat="1" applyFont="1" applyFill="1" applyBorder="1" applyAlignment="1">
      <alignment vertical="center"/>
    </xf>
    <xf numFmtId="0" fontId="8" fillId="0" borderId="78" xfId="0" applyFont="1" applyBorder="1" applyAlignment="1">
      <alignment horizontal="left" vertical="center"/>
    </xf>
    <xf numFmtId="0" fontId="39" fillId="0" borderId="90" xfId="0" applyFont="1" applyFill="1" applyBorder="1" applyAlignment="1">
      <alignment horizontal="left" vertical="center"/>
    </xf>
    <xf numFmtId="14" fontId="8" fillId="0" borderId="91" xfId="0" applyNumberFormat="1" applyFont="1" applyFill="1" applyBorder="1" applyAlignment="1">
      <alignment horizontal="left" vertical="center"/>
    </xf>
    <xf numFmtId="0" fontId="8" fillId="15" borderId="77" xfId="0" applyFont="1" applyFill="1" applyBorder="1" applyAlignment="1">
      <alignment horizontal="left" vertical="center"/>
    </xf>
    <xf numFmtId="0" fontId="3" fillId="0" borderId="78" xfId="0" applyFont="1" applyBorder="1" applyAlignment="1">
      <alignment horizontal="left" vertical="center"/>
    </xf>
    <xf numFmtId="14" fontId="57" fillId="0" borderId="78" xfId="0" applyNumberFormat="1" applyFont="1" applyFill="1" applyBorder="1" applyAlignment="1">
      <alignment horizontal="right" vertical="center"/>
    </xf>
    <xf numFmtId="14" fontId="64" fillId="0" borderId="78" xfId="0" applyNumberFormat="1" applyFont="1" applyFill="1" applyBorder="1" applyAlignment="1">
      <alignment horizontal="right" vertical="center"/>
    </xf>
    <xf numFmtId="0" fontId="3" fillId="0" borderId="56" xfId="0" applyFont="1" applyBorder="1" applyAlignment="1">
      <alignment horizontal="left" vertical="center"/>
    </xf>
    <xf numFmtId="0" fontId="3" fillId="0" borderId="61" xfId="0" applyFont="1" applyBorder="1" applyAlignment="1">
      <alignment horizontal="left" vertical="center"/>
    </xf>
    <xf numFmtId="0" fontId="8" fillId="0" borderId="62" xfId="0" applyFont="1" applyBorder="1" applyAlignment="1">
      <alignment horizontal="left" vertical="center"/>
    </xf>
    <xf numFmtId="0" fontId="56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right" vertical="center"/>
    </xf>
    <xf numFmtId="0" fontId="53" fillId="0" borderId="0" xfId="0" applyFont="1" applyBorder="1" applyAlignment="1">
      <alignment horizontal="left" vertical="top"/>
    </xf>
    <xf numFmtId="0" fontId="67" fillId="0" borderId="0" xfId="0" applyFont="1" applyFill="1" applyBorder="1" applyAlignment="1">
      <alignment vertical="center"/>
    </xf>
    <xf numFmtId="14" fontId="53" fillId="0" borderId="59" xfId="0" applyNumberFormat="1" applyFont="1" applyFill="1" applyBorder="1" applyAlignment="1">
      <alignment horizontal="right" vertical="center"/>
    </xf>
    <xf numFmtId="0" fontId="3" fillId="0" borderId="0" xfId="0" applyFont="1" applyBorder="1" applyAlignment="1">
      <alignment horizontal="right" vertical="center"/>
    </xf>
    <xf numFmtId="0" fontId="53" fillId="0" borderId="0" xfId="0" applyFont="1" applyFill="1" applyBorder="1" applyAlignment="1">
      <alignment horizontal="right" vertical="top"/>
    </xf>
    <xf numFmtId="0" fontId="8" fillId="0" borderId="62" xfId="0" applyFont="1" applyFill="1" applyBorder="1" applyAlignment="1">
      <alignment horizontal="left" vertical="center"/>
    </xf>
    <xf numFmtId="0" fontId="5" fillId="10" borderId="0" xfId="0" applyFont="1" applyFill="1" applyBorder="1" applyAlignment="1">
      <alignment horizontal="center" vertical="center"/>
    </xf>
    <xf numFmtId="0" fontId="39" fillId="0" borderId="0" xfId="0" applyFont="1" applyFill="1" applyBorder="1" applyAlignment="1">
      <alignment horizontal="left" vertical="center"/>
    </xf>
    <xf numFmtId="164" fontId="3" fillId="3" borderId="2" xfId="0" applyNumberFormat="1" applyFont="1" applyFill="1" applyBorder="1" applyAlignment="1">
      <alignment horizontal="center" vertical="center" wrapText="1"/>
    </xf>
    <xf numFmtId="164" fontId="8" fillId="0" borderId="5" xfId="0" applyNumberFormat="1" applyFont="1" applyBorder="1" applyAlignment="1">
      <alignment horizontal="center" vertical="center" wrapText="1"/>
    </xf>
    <xf numFmtId="164" fontId="29" fillId="0" borderId="5" xfId="0" applyNumberFormat="1" applyFont="1" applyBorder="1" applyAlignment="1">
      <alignment horizontal="center" vertical="center" wrapText="1"/>
    </xf>
    <xf numFmtId="164" fontId="8" fillId="0" borderId="0" xfId="0" applyNumberFormat="1" applyFont="1" applyAlignment="1">
      <alignment horizontal="center" vertical="center" wrapText="1"/>
    </xf>
    <xf numFmtId="164" fontId="27" fillId="0" borderId="4" xfId="0" applyNumberFormat="1" applyFont="1" applyBorder="1" applyAlignment="1">
      <alignment horizontal="centerContinuous" vertical="center"/>
    </xf>
    <xf numFmtId="164" fontId="27" fillId="0" borderId="4" xfId="0" applyNumberFormat="1" applyFont="1" applyBorder="1" applyAlignment="1">
      <alignment horizontal="center" vertical="center" wrapText="1"/>
    </xf>
    <xf numFmtId="0" fontId="23" fillId="0" borderId="68" xfId="0" applyNumberFormat="1" applyFont="1" applyBorder="1" applyAlignment="1">
      <alignment vertical="center"/>
    </xf>
    <xf numFmtId="0" fontId="10" fillId="0" borderId="68" xfId="0" applyNumberFormat="1" applyFont="1" applyBorder="1" applyAlignment="1">
      <alignment vertical="center"/>
    </xf>
    <xf numFmtId="164" fontId="26" fillId="17" borderId="69" xfId="0" applyNumberFormat="1" applyFont="1" applyFill="1" applyBorder="1" applyAlignment="1">
      <alignment horizontal="center" vertical="center" wrapText="1"/>
    </xf>
    <xf numFmtId="164" fontId="39" fillId="18" borderId="69" xfId="0" applyNumberFormat="1" applyFont="1" applyFill="1" applyBorder="1" applyAlignment="1">
      <alignment horizontal="center" vertical="center" wrapText="1"/>
    </xf>
    <xf numFmtId="0" fontId="3" fillId="19" borderId="69" xfId="0" applyFont="1" applyFill="1" applyBorder="1" applyAlignment="1">
      <alignment horizontal="center" vertical="center" wrapText="1"/>
    </xf>
    <xf numFmtId="0" fontId="5" fillId="19" borderId="68" xfId="0" applyFont="1" applyFill="1" applyBorder="1" applyAlignment="1">
      <alignment horizontal="center" vertical="center" wrapText="1"/>
    </xf>
    <xf numFmtId="0" fontId="10" fillId="16" borderId="68" xfId="0" applyNumberFormat="1" applyFont="1" applyFill="1" applyBorder="1" applyAlignment="1">
      <alignment horizontal="center" vertical="center" wrapText="1"/>
    </xf>
    <xf numFmtId="0" fontId="70" fillId="18" borderId="68" xfId="0" applyNumberFormat="1" applyFont="1" applyFill="1" applyBorder="1" applyAlignment="1">
      <alignment horizontal="centerContinuous" vertical="center"/>
    </xf>
    <xf numFmtId="0" fontId="70" fillId="17" borderId="68" xfId="0" applyNumberFormat="1" applyFont="1" applyFill="1" applyBorder="1" applyAlignment="1">
      <alignment horizontal="centerContinuous" vertical="center"/>
    </xf>
    <xf numFmtId="0" fontId="70" fillId="18" borderId="68" xfId="0" applyNumberFormat="1" applyFont="1" applyFill="1" applyBorder="1" applyAlignment="1">
      <alignment horizontal="center" vertical="center" wrapText="1"/>
    </xf>
    <xf numFmtId="0" fontId="69" fillId="18" borderId="68" xfId="0" applyFont="1" applyFill="1" applyBorder="1" applyAlignment="1">
      <alignment horizontal="center" vertical="center" wrapText="1"/>
    </xf>
    <xf numFmtId="0" fontId="70" fillId="17" borderId="68" xfId="0" applyFont="1" applyFill="1" applyBorder="1" applyAlignment="1">
      <alignment horizontal="center" vertical="center" wrapText="1"/>
    </xf>
    <xf numFmtId="0" fontId="69" fillId="0" borderId="0" xfId="0" applyFont="1" applyAlignment="1">
      <alignment horizontal="center" vertical="center" wrapText="1"/>
    </xf>
    <xf numFmtId="0" fontId="70" fillId="0" borderId="0" xfId="0" applyFont="1" applyAlignment="1">
      <alignment horizontal="center" vertical="center" wrapText="1"/>
    </xf>
    <xf numFmtId="0" fontId="71" fillId="16" borderId="68" xfId="0" applyNumberFormat="1" applyFont="1" applyFill="1" applyBorder="1" applyAlignment="1">
      <alignment horizontal="centerContinuous" vertical="center"/>
    </xf>
    <xf numFmtId="0" fontId="70" fillId="16" borderId="68" xfId="0" applyNumberFormat="1" applyFont="1" applyFill="1" applyBorder="1" applyAlignment="1">
      <alignment horizontal="center" vertical="center" wrapText="1"/>
    </xf>
    <xf numFmtId="0" fontId="10" fillId="0" borderId="68" xfId="0" applyNumberFormat="1" applyFont="1" applyBorder="1" applyAlignment="1">
      <alignment horizontal="center" vertical="center" wrapText="1"/>
    </xf>
    <xf numFmtId="0" fontId="10" fillId="19" borderId="68" xfId="0" applyNumberFormat="1" applyFont="1" applyFill="1" applyBorder="1" applyAlignment="1">
      <alignment horizontal="center" vertical="center" wrapText="1"/>
    </xf>
    <xf numFmtId="0" fontId="10" fillId="18" borderId="68" xfId="0" applyNumberFormat="1" applyFont="1" applyFill="1" applyBorder="1" applyAlignment="1">
      <alignment horizontal="center" vertical="center" wrapText="1"/>
    </xf>
    <xf numFmtId="0" fontId="10" fillId="17" borderId="68" xfId="0" applyNumberFormat="1" applyFont="1" applyFill="1" applyBorder="1" applyAlignment="1">
      <alignment horizontal="center" vertical="center" wrapText="1"/>
    </xf>
    <xf numFmtId="164" fontId="3" fillId="0" borderId="68" xfId="0" applyNumberFormat="1" applyFont="1" applyBorder="1" applyAlignment="1">
      <alignment horizontal="center" vertical="center" wrapText="1"/>
    </xf>
    <xf numFmtId="0" fontId="70" fillId="16" borderId="68" xfId="0" applyFont="1" applyFill="1" applyBorder="1" applyAlignment="1">
      <alignment horizontal="center" vertical="center" wrapText="1"/>
    </xf>
    <xf numFmtId="0" fontId="72" fillId="19" borderId="68" xfId="0" applyNumberFormat="1" applyFont="1" applyFill="1" applyBorder="1" applyAlignment="1">
      <alignment horizontal="centerContinuous" vertical="center"/>
    </xf>
    <xf numFmtId="164" fontId="26" fillId="16" borderId="69" xfId="0" applyNumberFormat="1" applyFont="1" applyFill="1" applyBorder="1" applyAlignment="1">
      <alignment horizontal="center" vertical="center" wrapText="1"/>
    </xf>
    <xf numFmtId="164" fontId="39" fillId="21" borderId="69" xfId="0" applyNumberFormat="1" applyFont="1" applyFill="1" applyBorder="1" applyAlignment="1">
      <alignment horizontal="center" vertical="center" wrapText="1"/>
    </xf>
    <xf numFmtId="0" fontId="71" fillId="21" borderId="68" xfId="0" applyNumberFormat="1" applyFont="1" applyFill="1" applyBorder="1" applyAlignment="1">
      <alignment horizontal="centerContinuous" vertical="center"/>
    </xf>
    <xf numFmtId="0" fontId="10" fillId="21" borderId="68" xfId="0" applyNumberFormat="1" applyFont="1" applyFill="1" applyBorder="1" applyAlignment="1">
      <alignment horizontal="center" vertical="center" wrapText="1"/>
    </xf>
    <xf numFmtId="0" fontId="70" fillId="21" borderId="68" xfId="0" applyFont="1" applyFill="1" applyBorder="1" applyAlignment="1">
      <alignment horizontal="center" vertical="center" wrapText="1"/>
    </xf>
    <xf numFmtId="0" fontId="69" fillId="21" borderId="68" xfId="0" applyFont="1" applyFill="1" applyBorder="1" applyAlignment="1">
      <alignment horizontal="center" vertical="center" wrapText="1"/>
    </xf>
    <xf numFmtId="0" fontId="3" fillId="22" borderId="69" xfId="0" applyFont="1" applyFill="1" applyBorder="1" applyAlignment="1">
      <alignment horizontal="center" vertical="center" wrapText="1"/>
    </xf>
    <xf numFmtId="0" fontId="73" fillId="22" borderId="68" xfId="0" applyNumberFormat="1" applyFont="1" applyFill="1" applyBorder="1" applyAlignment="1">
      <alignment horizontal="centerContinuous" vertical="center"/>
    </xf>
    <xf numFmtId="0" fontId="10" fillId="22" borderId="68" xfId="0" applyNumberFormat="1" applyFont="1" applyFill="1" applyBorder="1" applyAlignment="1">
      <alignment horizontal="center" vertical="center" wrapText="1"/>
    </xf>
    <xf numFmtId="0" fontId="5" fillId="22" borderId="68" xfId="0" applyFont="1" applyFill="1" applyBorder="1" applyAlignment="1">
      <alignment horizontal="center" vertical="center" wrapText="1"/>
    </xf>
    <xf numFmtId="164" fontId="74" fillId="2" borderId="69" xfId="0" applyNumberFormat="1" applyFont="1" applyFill="1" applyBorder="1" applyAlignment="1">
      <alignment horizontal="center" vertical="center" wrapText="1"/>
    </xf>
    <xf numFmtId="0" fontId="75" fillId="2" borderId="68" xfId="0" applyNumberFormat="1" applyFont="1" applyFill="1" applyBorder="1" applyAlignment="1">
      <alignment horizontal="centerContinuous" vertical="center"/>
    </xf>
    <xf numFmtId="0" fontId="76" fillId="2" borderId="68" xfId="0" applyNumberFormat="1" applyFont="1" applyFill="1" applyBorder="1" applyAlignment="1">
      <alignment horizontal="center" vertical="center" wrapText="1"/>
    </xf>
    <xf numFmtId="0" fontId="75" fillId="2" borderId="68" xfId="0" applyNumberFormat="1" applyFont="1" applyFill="1" applyBorder="1" applyAlignment="1">
      <alignment horizontal="center" vertical="center" wrapText="1"/>
    </xf>
    <xf numFmtId="0" fontId="75" fillId="2" borderId="68" xfId="0" applyFont="1" applyFill="1" applyBorder="1" applyAlignment="1">
      <alignment horizontal="center" vertical="center" wrapText="1"/>
    </xf>
    <xf numFmtId="0" fontId="75" fillId="0" borderId="0" xfId="0" applyFont="1" applyFill="1" applyAlignment="1">
      <alignment horizontal="center" vertical="center" wrapText="1"/>
    </xf>
    <xf numFmtId="0" fontId="4" fillId="0" borderId="0" xfId="0" applyFont="1"/>
    <xf numFmtId="0" fontId="38" fillId="0" borderId="0" xfId="0" applyFont="1"/>
    <xf numFmtId="0" fontId="4" fillId="0" borderId="0" xfId="0" applyFont="1" applyAlignment="1"/>
    <xf numFmtId="0" fontId="38" fillId="0" borderId="0" xfId="0" applyFont="1" applyAlignment="1"/>
    <xf numFmtId="0" fontId="11" fillId="22" borderId="68" xfId="0" applyFont="1" applyFill="1" applyBorder="1" applyAlignment="1">
      <alignment horizontal="center" vertical="center" wrapText="1"/>
    </xf>
    <xf numFmtId="0" fontId="52" fillId="0" borderId="62" xfId="0" applyFont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14" fontId="55" fillId="0" borderId="0" xfId="0" applyNumberFormat="1" applyFont="1" applyFill="1" applyBorder="1" applyAlignment="1">
      <alignment vertical="center"/>
    </xf>
    <xf numFmtId="164" fontId="63" fillId="0" borderId="0" xfId="0" applyNumberFormat="1" applyFont="1" applyFill="1" applyBorder="1" applyAlignment="1">
      <alignment horizontal="center" vertical="center"/>
    </xf>
    <xf numFmtId="14" fontId="68" fillId="0" borderId="0" xfId="0" applyNumberFormat="1" applyFont="1" applyFill="1" applyBorder="1" applyAlignment="1">
      <alignment horizontal="center" vertical="center"/>
    </xf>
    <xf numFmtId="0" fontId="39" fillId="0" borderId="0" xfId="0" applyFont="1" applyFill="1" applyBorder="1" applyAlignment="1">
      <alignment horizontal="left" vertical="center"/>
    </xf>
    <xf numFmtId="0" fontId="52" fillId="0" borderId="0" xfId="0" applyFont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14" fontId="35" fillId="0" borderId="5" xfId="0" applyNumberFormat="1" applyFont="1" applyBorder="1" applyAlignment="1">
      <alignment horizontal="center" vertical="center" wrapText="1"/>
    </xf>
    <xf numFmtId="0" fontId="12" fillId="0" borderId="13" xfId="0" applyFont="1" applyFill="1" applyBorder="1" applyAlignment="1">
      <alignment horizontal="center"/>
    </xf>
    <xf numFmtId="0" fontId="12" fillId="0" borderId="14" xfId="0" applyFont="1" applyFill="1" applyBorder="1" applyAlignment="1">
      <alignment horizontal="center"/>
    </xf>
    <xf numFmtId="0" fontId="12" fillId="0" borderId="15" xfId="0" applyFont="1" applyFill="1" applyBorder="1" applyAlignment="1">
      <alignment horizontal="center"/>
    </xf>
    <xf numFmtId="0" fontId="12" fillId="0" borderId="16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12" fillId="0" borderId="17" xfId="0" applyFont="1" applyFill="1" applyBorder="1" applyAlignment="1">
      <alignment horizontal="center"/>
    </xf>
    <xf numFmtId="0" fontId="12" fillId="0" borderId="18" xfId="0" applyFont="1" applyFill="1" applyBorder="1" applyAlignment="1">
      <alignment horizontal="center"/>
    </xf>
    <xf numFmtId="0" fontId="12" fillId="0" borderId="19" xfId="0" applyFont="1" applyFill="1" applyBorder="1" applyAlignment="1">
      <alignment horizontal="center"/>
    </xf>
    <xf numFmtId="0" fontId="12" fillId="0" borderId="20" xfId="0" applyFont="1" applyFill="1" applyBorder="1" applyAlignment="1">
      <alignment horizontal="center"/>
    </xf>
    <xf numFmtId="0" fontId="70" fillId="20" borderId="4" xfId="0" applyNumberFormat="1" applyFont="1" applyFill="1" applyBorder="1" applyAlignment="1">
      <alignment horizontal="center" vertical="center" wrapText="1"/>
    </xf>
    <xf numFmtId="0" fontId="70" fillId="20" borderId="101" xfId="0" applyNumberFormat="1" applyFont="1" applyFill="1" applyBorder="1" applyAlignment="1">
      <alignment horizontal="center" vertical="center" wrapText="1"/>
    </xf>
    <xf numFmtId="0" fontId="70" fillId="20" borderId="100" xfId="0" applyNumberFormat="1" applyFont="1" applyFill="1" applyBorder="1" applyAlignment="1">
      <alignment horizontal="center" vertical="center" wrapText="1"/>
    </xf>
    <xf numFmtId="0" fontId="70" fillId="13" borderId="4" xfId="0" applyNumberFormat="1" applyFont="1" applyFill="1" applyBorder="1" applyAlignment="1">
      <alignment horizontal="center" vertical="center" wrapText="1"/>
    </xf>
    <xf numFmtId="0" fontId="70" fillId="13" borderId="101" xfId="0" applyNumberFormat="1" applyFont="1" applyFill="1" applyBorder="1" applyAlignment="1">
      <alignment horizontal="center" vertical="center" wrapText="1"/>
    </xf>
    <xf numFmtId="0" fontId="70" fillId="13" borderId="100" xfId="0" applyNumberFormat="1" applyFont="1" applyFill="1" applyBorder="1" applyAlignment="1">
      <alignment horizontal="center" vertical="center" wrapText="1"/>
    </xf>
    <xf numFmtId="0" fontId="39" fillId="0" borderId="48" xfId="0" applyFont="1" applyFill="1" applyBorder="1" applyAlignment="1">
      <alignment horizontal="center" vertical="center"/>
    </xf>
    <xf numFmtId="0" fontId="39" fillId="0" borderId="49" xfId="0" applyFont="1" applyFill="1" applyBorder="1" applyAlignment="1">
      <alignment horizontal="center" vertical="center"/>
    </xf>
    <xf numFmtId="0" fontId="39" fillId="0" borderId="50" xfId="0" applyFont="1" applyFill="1" applyBorder="1" applyAlignment="1">
      <alignment horizontal="center" vertical="center"/>
    </xf>
    <xf numFmtId="14" fontId="39" fillId="0" borderId="48" xfId="0" applyNumberFormat="1" applyFont="1" applyFill="1" applyBorder="1" applyAlignment="1">
      <alignment horizontal="center" vertical="center"/>
    </xf>
    <xf numFmtId="14" fontId="39" fillId="0" borderId="49" xfId="0" applyNumberFormat="1" applyFont="1" applyFill="1" applyBorder="1" applyAlignment="1">
      <alignment horizontal="center" vertical="center"/>
    </xf>
    <xf numFmtId="14" fontId="39" fillId="0" borderId="50" xfId="0" applyNumberFormat="1" applyFont="1" applyFill="1" applyBorder="1" applyAlignment="1">
      <alignment horizontal="center" vertical="center"/>
    </xf>
    <xf numFmtId="14" fontId="9" fillId="10" borderId="0" xfId="0" applyNumberFormat="1" applyFont="1" applyFill="1" applyBorder="1" applyAlignment="1">
      <alignment horizontal="center" vertical="center"/>
    </xf>
    <xf numFmtId="14" fontId="55" fillId="0" borderId="48" xfId="0" applyNumberFormat="1" applyFont="1" applyFill="1" applyBorder="1" applyAlignment="1">
      <alignment horizontal="center" vertical="center"/>
    </xf>
    <xf numFmtId="14" fontId="55" fillId="0" borderId="50" xfId="0" applyNumberFormat="1" applyFont="1" applyFill="1" applyBorder="1" applyAlignment="1">
      <alignment horizontal="center" vertical="center"/>
    </xf>
    <xf numFmtId="164" fontId="56" fillId="10" borderId="0" xfId="0" applyNumberFormat="1" applyFont="1" applyFill="1" applyBorder="1" applyAlignment="1">
      <alignment horizontal="center" vertical="center"/>
    </xf>
    <xf numFmtId="0" fontId="39" fillId="0" borderId="0" xfId="0" applyFont="1" applyFill="1" applyBorder="1" applyAlignment="1">
      <alignment horizontal="center" vertical="center"/>
    </xf>
    <xf numFmtId="0" fontId="39" fillId="0" borderId="0" xfId="0" applyFont="1" applyFill="1" applyBorder="1" applyAlignment="1">
      <alignment horizontal="left" vertical="center"/>
    </xf>
    <xf numFmtId="0" fontId="47" fillId="0" borderId="48" xfId="0" applyFont="1" applyFill="1" applyBorder="1" applyAlignment="1">
      <alignment horizontal="center" vertical="center"/>
    </xf>
    <xf numFmtId="0" fontId="47" fillId="0" borderId="49" xfId="0" applyFont="1" applyFill="1" applyBorder="1" applyAlignment="1">
      <alignment horizontal="center" vertical="center"/>
    </xf>
    <xf numFmtId="0" fontId="47" fillId="0" borderId="50" xfId="0" applyFont="1" applyFill="1" applyBorder="1" applyAlignment="1">
      <alignment horizontal="center" vertical="center"/>
    </xf>
    <xf numFmtId="14" fontId="26" fillId="10" borderId="48" xfId="0" applyNumberFormat="1" applyFont="1" applyFill="1" applyBorder="1" applyAlignment="1">
      <alignment horizontal="center" vertical="center"/>
    </xf>
    <xf numFmtId="14" fontId="26" fillId="10" borderId="49" xfId="0" applyNumberFormat="1" applyFont="1" applyFill="1" applyBorder="1" applyAlignment="1">
      <alignment horizontal="center" vertical="center"/>
    </xf>
    <xf numFmtId="14" fontId="26" fillId="10" borderId="50" xfId="0" applyNumberFormat="1" applyFont="1" applyFill="1" applyBorder="1" applyAlignment="1">
      <alignment horizontal="center" vertical="center"/>
    </xf>
    <xf numFmtId="0" fontId="45" fillId="0" borderId="0" xfId="0" applyFont="1" applyBorder="1" applyAlignment="1">
      <alignment horizontal="center" vertical="center"/>
    </xf>
    <xf numFmtId="0" fontId="9" fillId="10" borderId="0" xfId="0" applyFont="1" applyFill="1" applyBorder="1" applyAlignment="1">
      <alignment horizontal="center" vertical="center"/>
    </xf>
    <xf numFmtId="14" fontId="9" fillId="10" borderId="0" xfId="0" applyNumberFormat="1" applyFont="1" applyFill="1" applyBorder="1" applyAlignment="1">
      <alignment horizontal="center" vertical="top"/>
    </xf>
    <xf numFmtId="0" fontId="52" fillId="0" borderId="0" xfId="0" applyFont="1" applyBorder="1" applyAlignment="1">
      <alignment horizontal="center" vertical="center"/>
    </xf>
    <xf numFmtId="166" fontId="5" fillId="10" borderId="0" xfId="0" applyNumberFormat="1" applyFont="1" applyFill="1" applyBorder="1" applyAlignment="1">
      <alignment horizontal="center" vertical="center"/>
    </xf>
    <xf numFmtId="0" fontId="38" fillId="0" borderId="0" xfId="0" applyFont="1" applyBorder="1" applyAlignment="1">
      <alignment horizontal="center" vertical="center"/>
    </xf>
    <xf numFmtId="0" fontId="56" fillId="10" borderId="0" xfId="0" applyFont="1" applyFill="1" applyBorder="1" applyAlignment="1">
      <alignment horizontal="center" vertical="center" wrapText="1"/>
    </xf>
    <xf numFmtId="167" fontId="9" fillId="10" borderId="0" xfId="0" applyNumberFormat="1" applyFont="1" applyFill="1" applyBorder="1" applyAlignment="1">
      <alignment horizontal="center" vertical="center"/>
    </xf>
    <xf numFmtId="14" fontId="9" fillId="10" borderId="0" xfId="0" applyNumberFormat="1" applyFont="1" applyFill="1" applyBorder="1" applyAlignment="1">
      <alignment horizontal="center" vertical="center" wrapText="1"/>
    </xf>
    <xf numFmtId="14" fontId="66" fillId="10" borderId="0" xfId="0" applyNumberFormat="1" applyFont="1" applyFill="1" applyBorder="1" applyAlignment="1">
      <alignment horizontal="center" vertical="center"/>
    </xf>
    <xf numFmtId="14" fontId="38" fillId="10" borderId="0" xfId="0" applyNumberFormat="1" applyFont="1" applyFill="1" applyBorder="1" applyAlignment="1">
      <alignment horizontal="center" vertical="top" wrapText="1"/>
    </xf>
    <xf numFmtId="0" fontId="45" fillId="10" borderId="0" xfId="0" applyNumberFormat="1" applyFont="1" applyFill="1" applyBorder="1" applyAlignment="1">
      <alignment horizontal="center" vertical="center"/>
    </xf>
    <xf numFmtId="14" fontId="9" fillId="10" borderId="0" xfId="0" applyNumberFormat="1" applyFont="1" applyFill="1" applyBorder="1" applyAlignment="1">
      <alignment horizontal="center" vertical="top" wrapText="1"/>
    </xf>
    <xf numFmtId="170" fontId="26" fillId="10" borderId="25" xfId="0" applyNumberFormat="1" applyFont="1" applyFill="1" applyBorder="1" applyAlignment="1">
      <alignment horizontal="center" vertical="center"/>
    </xf>
    <xf numFmtId="170" fontId="26" fillId="10" borderId="51" xfId="0" applyNumberFormat="1" applyFont="1" applyFill="1" applyBorder="1" applyAlignment="1">
      <alignment horizontal="center" vertical="center"/>
    </xf>
    <xf numFmtId="170" fontId="26" fillId="10" borderId="28" xfId="0" applyNumberFormat="1" applyFont="1" applyFill="1" applyBorder="1" applyAlignment="1">
      <alignment horizontal="center" vertical="center"/>
    </xf>
    <xf numFmtId="170" fontId="26" fillId="10" borderId="52" xfId="0" applyNumberFormat="1" applyFont="1" applyFill="1" applyBorder="1" applyAlignment="1">
      <alignment horizontal="center" vertical="center"/>
    </xf>
    <xf numFmtId="170" fontId="26" fillId="10" borderId="53" xfId="0" applyNumberFormat="1" applyFont="1" applyFill="1" applyBorder="1" applyAlignment="1">
      <alignment horizontal="center" vertical="center"/>
    </xf>
    <xf numFmtId="170" fontId="26" fillId="10" borderId="54" xfId="0" applyNumberFormat="1" applyFont="1" applyFill="1" applyBorder="1" applyAlignment="1">
      <alignment horizontal="center" vertical="center"/>
    </xf>
    <xf numFmtId="14" fontId="39" fillId="0" borderId="25" xfId="0" applyNumberFormat="1" applyFont="1" applyFill="1" applyBorder="1" applyAlignment="1">
      <alignment horizontal="center" vertical="center"/>
    </xf>
    <xf numFmtId="14" fontId="39" fillId="0" borderId="51" xfId="0" applyNumberFormat="1" applyFont="1" applyFill="1" applyBorder="1" applyAlignment="1">
      <alignment horizontal="center" vertical="center"/>
    </xf>
    <xf numFmtId="14" fontId="39" fillId="0" borderId="28" xfId="0" applyNumberFormat="1" applyFont="1" applyFill="1" applyBorder="1" applyAlignment="1">
      <alignment horizontal="center" vertical="center"/>
    </xf>
    <xf numFmtId="14" fontId="39" fillId="0" borderId="52" xfId="0" applyNumberFormat="1" applyFont="1" applyFill="1" applyBorder="1" applyAlignment="1">
      <alignment horizontal="center" vertical="center"/>
    </xf>
    <xf numFmtId="14" fontId="39" fillId="0" borderId="53" xfId="0" applyNumberFormat="1" applyFont="1" applyFill="1" applyBorder="1" applyAlignment="1">
      <alignment horizontal="center" vertical="center"/>
    </xf>
    <xf numFmtId="14" fontId="39" fillId="0" borderId="54" xfId="0" applyNumberFormat="1" applyFont="1" applyFill="1" applyBorder="1" applyAlignment="1">
      <alignment horizontal="center" vertical="center"/>
    </xf>
    <xf numFmtId="0" fontId="8" fillId="10" borderId="0" xfId="0" applyFont="1" applyFill="1" applyBorder="1" applyAlignment="1">
      <alignment horizontal="center" vertical="center"/>
    </xf>
    <xf numFmtId="14" fontId="63" fillId="10" borderId="0" xfId="0" applyNumberFormat="1" applyFont="1" applyFill="1" applyBorder="1" applyAlignment="1">
      <alignment horizontal="left" vertical="center"/>
    </xf>
    <xf numFmtId="14" fontId="55" fillId="0" borderId="80" xfId="0" applyNumberFormat="1" applyFont="1" applyFill="1" applyBorder="1" applyAlignment="1">
      <alignment horizontal="center" vertical="center"/>
    </xf>
    <xf numFmtId="14" fontId="55" fillId="0" borderId="81" xfId="0" applyNumberFormat="1" applyFont="1" applyFill="1" applyBorder="1" applyAlignment="1">
      <alignment horizontal="center" vertical="center"/>
    </xf>
    <xf numFmtId="14" fontId="55" fillId="0" borderId="75" xfId="0" applyNumberFormat="1" applyFont="1" applyFill="1" applyBorder="1" applyAlignment="1">
      <alignment horizontal="center" vertical="center"/>
    </xf>
    <xf numFmtId="0" fontId="3" fillId="0" borderId="80" xfId="0" applyFont="1" applyBorder="1" applyAlignment="1">
      <alignment horizontal="center" vertical="center"/>
    </xf>
    <xf numFmtId="0" fontId="3" fillId="0" borderId="81" xfId="0" applyFont="1" applyBorder="1" applyAlignment="1">
      <alignment horizontal="center" vertical="center"/>
    </xf>
    <xf numFmtId="0" fontId="3" fillId="0" borderId="75" xfId="0" applyFont="1" applyBorder="1" applyAlignment="1">
      <alignment horizontal="center" vertical="center"/>
    </xf>
    <xf numFmtId="0" fontId="8" fillId="0" borderId="95" xfId="0" applyFont="1" applyBorder="1" applyAlignment="1">
      <alignment horizontal="center" vertical="center"/>
    </xf>
    <xf numFmtId="0" fontId="8" fillId="0" borderId="94" xfId="0" applyFont="1" applyBorder="1" applyAlignment="1">
      <alignment horizontal="center" vertical="center"/>
    </xf>
    <xf numFmtId="0" fontId="8" fillId="0" borderId="96" xfId="0" applyFont="1" applyBorder="1" applyAlignment="1">
      <alignment horizontal="center" vertical="center"/>
    </xf>
    <xf numFmtId="0" fontId="8" fillId="0" borderId="97" xfId="0" applyFont="1" applyBorder="1" applyAlignment="1">
      <alignment horizontal="center" vertical="center"/>
    </xf>
    <xf numFmtId="0" fontId="8" fillId="0" borderId="91" xfId="0" applyFont="1" applyBorder="1" applyAlignment="1">
      <alignment horizontal="center" vertical="center"/>
    </xf>
    <xf numFmtId="0" fontId="8" fillId="0" borderId="98" xfId="0" applyFont="1" applyBorder="1" applyAlignment="1">
      <alignment horizontal="center" vertical="center"/>
    </xf>
    <xf numFmtId="14" fontId="55" fillId="0" borderId="82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5" fillId="0" borderId="0" xfId="0" applyFont="1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3" fillId="0" borderId="76" xfId="0" applyFont="1" applyBorder="1" applyAlignment="1">
      <alignment horizontal="center" vertical="center"/>
    </xf>
    <xf numFmtId="0" fontId="3" fillId="0" borderId="99" xfId="0" applyFont="1" applyBorder="1" applyAlignment="1">
      <alignment horizontal="center" vertical="center"/>
    </xf>
    <xf numFmtId="0" fontId="62" fillId="0" borderId="76" xfId="0" applyFont="1" applyBorder="1" applyAlignment="1">
      <alignment horizontal="center" vertical="center" wrapText="1"/>
    </xf>
    <xf numFmtId="0" fontId="62" fillId="0" borderId="99" xfId="0" applyFont="1" applyBorder="1" applyAlignment="1">
      <alignment horizontal="center" vertical="center" wrapText="1"/>
    </xf>
    <xf numFmtId="14" fontId="55" fillId="0" borderId="77" xfId="0" applyNumberFormat="1" applyFont="1" applyFill="1" applyBorder="1" applyAlignment="1">
      <alignment horizontal="center" vertical="center"/>
    </xf>
    <xf numFmtId="14" fontId="55" fillId="0" borderId="79" xfId="0" applyNumberFormat="1" applyFont="1" applyFill="1" applyBorder="1" applyAlignment="1">
      <alignment horizontal="center" vertical="center"/>
    </xf>
    <xf numFmtId="49" fontId="39" fillId="0" borderId="80" xfId="0" applyNumberFormat="1" applyFont="1" applyFill="1" applyBorder="1" applyAlignment="1">
      <alignment horizontal="right" vertical="center"/>
    </xf>
    <xf numFmtId="49" fontId="39" fillId="0" borderId="81" xfId="0" applyNumberFormat="1" applyFont="1" applyFill="1" applyBorder="1" applyAlignment="1">
      <alignment horizontal="right" vertical="center"/>
    </xf>
    <xf numFmtId="49" fontId="39" fillId="0" borderId="75" xfId="0" applyNumberFormat="1" applyFont="1" applyFill="1" applyBorder="1" applyAlignment="1">
      <alignment horizontal="right" vertical="center"/>
    </xf>
    <xf numFmtId="14" fontId="63" fillId="15" borderId="80" xfId="0" applyNumberFormat="1" applyFont="1" applyFill="1" applyBorder="1" applyAlignment="1">
      <alignment horizontal="right" vertical="center"/>
    </xf>
    <xf numFmtId="14" fontId="63" fillId="15" borderId="81" xfId="0" applyNumberFormat="1" applyFont="1" applyFill="1" applyBorder="1" applyAlignment="1">
      <alignment horizontal="right" vertical="center"/>
    </xf>
    <xf numFmtId="14" fontId="63" fillId="15" borderId="75" xfId="0" applyNumberFormat="1" applyFont="1" applyFill="1" applyBorder="1" applyAlignment="1">
      <alignment horizontal="right" vertical="center"/>
    </xf>
    <xf numFmtId="0" fontId="8" fillId="0" borderId="80" xfId="0" applyFont="1" applyBorder="1" applyAlignment="1">
      <alignment horizontal="center" vertical="center"/>
    </xf>
    <xf numFmtId="0" fontId="8" fillId="0" borderId="81" xfId="0" applyFont="1" applyBorder="1" applyAlignment="1">
      <alignment horizontal="center" vertical="center"/>
    </xf>
    <xf numFmtId="0" fontId="8" fillId="0" borderId="75" xfId="0" applyFont="1" applyBorder="1" applyAlignment="1">
      <alignment horizontal="center" vertical="center"/>
    </xf>
    <xf numFmtId="0" fontId="3" fillId="15" borderId="80" xfId="0" applyFont="1" applyFill="1" applyBorder="1" applyAlignment="1">
      <alignment horizontal="center" vertical="center"/>
    </xf>
    <xf numFmtId="0" fontId="3" fillId="15" borderId="81" xfId="0" applyFont="1" applyFill="1" applyBorder="1" applyAlignment="1">
      <alignment horizontal="center" vertical="center"/>
    </xf>
    <xf numFmtId="0" fontId="3" fillId="15" borderId="75" xfId="0" applyFont="1" applyFill="1" applyBorder="1" applyAlignment="1">
      <alignment horizontal="center" vertical="center"/>
    </xf>
    <xf numFmtId="49" fontId="39" fillId="0" borderId="92" xfId="0" applyNumberFormat="1" applyFont="1" applyFill="1" applyBorder="1" applyAlignment="1">
      <alignment horizontal="center" vertical="center"/>
    </xf>
    <xf numFmtId="49" fontId="39" fillId="0" borderId="0" xfId="0" applyNumberFormat="1" applyFont="1" applyFill="1" applyBorder="1" applyAlignment="1">
      <alignment horizontal="center" vertical="center"/>
    </xf>
    <xf numFmtId="49" fontId="39" fillId="0" borderId="89" xfId="0" applyNumberFormat="1" applyFont="1" applyFill="1" applyBorder="1" applyAlignment="1">
      <alignment horizontal="center" vertical="center"/>
    </xf>
    <xf numFmtId="49" fontId="39" fillId="0" borderId="88" xfId="0" applyNumberFormat="1" applyFont="1" applyFill="1" applyBorder="1" applyAlignment="1">
      <alignment horizontal="center" vertical="center"/>
    </xf>
    <xf numFmtId="49" fontId="39" fillId="0" borderId="85" xfId="0" applyNumberFormat="1" applyFont="1" applyFill="1" applyBorder="1" applyAlignment="1">
      <alignment horizontal="center" vertical="center"/>
    </xf>
    <xf numFmtId="49" fontId="39" fillId="0" borderId="86" xfId="0" applyNumberFormat="1" applyFont="1" applyFill="1" applyBorder="1" applyAlignment="1">
      <alignment horizontal="center" vertical="center"/>
    </xf>
    <xf numFmtId="0" fontId="66" fillId="10" borderId="0" xfId="0" applyFont="1" applyFill="1" applyBorder="1" applyAlignment="1">
      <alignment horizontal="center" vertical="center"/>
    </xf>
    <xf numFmtId="49" fontId="39" fillId="0" borderId="87" xfId="0" applyNumberFormat="1" applyFont="1" applyFill="1" applyBorder="1" applyAlignment="1">
      <alignment horizontal="center" vertical="center"/>
    </xf>
    <xf numFmtId="49" fontId="39" fillId="0" borderId="83" xfId="0" applyNumberFormat="1" applyFont="1" applyFill="1" applyBorder="1" applyAlignment="1">
      <alignment horizontal="center" vertical="center"/>
    </xf>
    <xf numFmtId="49" fontId="39" fillId="0" borderId="84" xfId="0" applyNumberFormat="1" applyFont="1" applyFill="1" applyBorder="1" applyAlignment="1">
      <alignment horizontal="center" vertical="center"/>
    </xf>
    <xf numFmtId="0" fontId="39" fillId="0" borderId="62" xfId="0" applyFont="1" applyBorder="1" applyAlignment="1">
      <alignment horizontal="center" vertical="center"/>
    </xf>
    <xf numFmtId="0" fontId="39" fillId="0" borderId="0" xfId="0" applyFont="1" applyBorder="1" applyAlignment="1">
      <alignment horizontal="center" vertical="center"/>
    </xf>
    <xf numFmtId="0" fontId="38" fillId="0" borderId="62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14" fontId="8" fillId="0" borderId="78" xfId="0" applyNumberFormat="1" applyFont="1" applyFill="1" applyBorder="1" applyAlignment="1">
      <alignment horizontal="right" vertical="center"/>
    </xf>
    <xf numFmtId="14" fontId="8" fillId="0" borderId="79" xfId="0" applyNumberFormat="1" applyFont="1" applyFill="1" applyBorder="1" applyAlignment="1">
      <alignment horizontal="right" vertical="center"/>
    </xf>
    <xf numFmtId="14" fontId="39" fillId="0" borderId="82" xfId="0" applyNumberFormat="1" applyFont="1" applyFill="1" applyBorder="1" applyAlignment="1">
      <alignment horizontal="center" vertical="center"/>
    </xf>
    <xf numFmtId="14" fontId="39" fillId="0" borderId="81" xfId="0" applyNumberFormat="1" applyFont="1" applyFill="1" applyBorder="1" applyAlignment="1">
      <alignment horizontal="center" vertical="center"/>
    </xf>
    <xf numFmtId="14" fontId="39" fillId="0" borderId="75" xfId="0" applyNumberFormat="1" applyFont="1" applyFill="1" applyBorder="1" applyAlignment="1">
      <alignment horizontal="center" vertical="center"/>
    </xf>
    <xf numFmtId="14" fontId="3" fillId="0" borderId="76" xfId="0" applyNumberFormat="1" applyFont="1" applyFill="1" applyBorder="1" applyAlignment="1">
      <alignment horizontal="center" vertical="center"/>
    </xf>
    <xf numFmtId="14" fontId="3" fillId="0" borderId="99" xfId="0" applyNumberFormat="1" applyFont="1" applyFill="1" applyBorder="1" applyAlignment="1">
      <alignment horizontal="center" vertical="center"/>
    </xf>
    <xf numFmtId="14" fontId="39" fillId="15" borderId="78" xfId="0" applyNumberFormat="1" applyFont="1" applyFill="1" applyBorder="1" applyAlignment="1">
      <alignment horizontal="left" vertical="center"/>
    </xf>
    <xf numFmtId="14" fontId="39" fillId="15" borderId="93" xfId="0" applyNumberFormat="1" applyFont="1" applyFill="1" applyBorder="1" applyAlignment="1">
      <alignment horizontal="left" vertical="center"/>
    </xf>
    <xf numFmtId="14" fontId="39" fillId="15" borderId="94" xfId="0" applyNumberFormat="1" applyFont="1" applyFill="1" applyBorder="1" applyAlignment="1">
      <alignment horizontal="left" vertical="center"/>
    </xf>
    <xf numFmtId="14" fontId="39" fillId="15" borderId="96" xfId="0" applyNumberFormat="1" applyFont="1" applyFill="1" applyBorder="1" applyAlignment="1">
      <alignment horizontal="left" vertical="center"/>
    </xf>
    <xf numFmtId="14" fontId="39" fillId="0" borderId="77" xfId="0" applyNumberFormat="1" applyFont="1" applyFill="1" applyBorder="1" applyAlignment="1">
      <alignment horizontal="center" vertical="center"/>
    </xf>
    <xf numFmtId="14" fontId="39" fillId="0" borderId="78" xfId="0" applyNumberFormat="1" applyFont="1" applyFill="1" applyBorder="1" applyAlignment="1">
      <alignment horizontal="center" vertical="center"/>
    </xf>
    <xf numFmtId="14" fontId="39" fillId="0" borderId="93" xfId="0" applyNumberFormat="1" applyFont="1" applyFill="1" applyBorder="1" applyAlignment="1">
      <alignment horizontal="center" vertical="center"/>
    </xf>
    <xf numFmtId="14" fontId="39" fillId="10" borderId="0" xfId="0" applyNumberFormat="1" applyFont="1" applyFill="1" applyBorder="1" applyAlignment="1">
      <alignment horizontal="center" vertical="center"/>
    </xf>
    <xf numFmtId="14" fontId="63" fillId="10" borderId="0" xfId="0" applyNumberFormat="1" applyFont="1" applyFill="1" applyBorder="1" applyAlignment="1">
      <alignment horizontal="center" vertical="center"/>
    </xf>
    <xf numFmtId="0" fontId="39" fillId="10" borderId="0" xfId="0" applyNumberFormat="1" applyFont="1" applyFill="1" applyBorder="1" applyAlignment="1">
      <alignment horizontal="center" vertical="center"/>
    </xf>
    <xf numFmtId="14" fontId="39" fillId="0" borderId="88" xfId="0" applyNumberFormat="1" applyFont="1" applyFill="1" applyBorder="1" applyAlignment="1">
      <alignment horizontal="right" vertical="center"/>
    </xf>
    <xf numFmtId="14" fontId="39" fillId="0" borderId="85" xfId="0" applyNumberFormat="1" applyFont="1" applyFill="1" applyBorder="1" applyAlignment="1">
      <alignment horizontal="right" vertical="center"/>
    </xf>
    <xf numFmtId="14" fontId="39" fillId="0" borderId="86" xfId="0" applyNumberFormat="1" applyFont="1" applyFill="1" applyBorder="1" applyAlignment="1">
      <alignment horizontal="right" vertical="center"/>
    </xf>
    <xf numFmtId="14" fontId="39" fillId="0" borderId="79" xfId="0" applyNumberFormat="1" applyFont="1" applyFill="1" applyBorder="1" applyAlignment="1">
      <alignment horizontal="center" vertical="center"/>
    </xf>
    <xf numFmtId="0" fontId="65" fillId="0" borderId="78" xfId="0" applyFont="1" applyFill="1" applyBorder="1" applyAlignment="1">
      <alignment horizontal="center" vertical="center"/>
    </xf>
    <xf numFmtId="0" fontId="65" fillId="0" borderId="79" xfId="0" applyFont="1" applyFill="1" applyBorder="1" applyAlignment="1">
      <alignment horizontal="center" vertical="center"/>
    </xf>
    <xf numFmtId="0" fontId="48" fillId="0" borderId="64" xfId="0" applyFont="1" applyFill="1" applyBorder="1" applyAlignment="1">
      <alignment horizontal="center" vertical="center" wrapText="1"/>
    </xf>
    <xf numFmtId="0" fontId="48" fillId="0" borderId="65" xfId="0" applyFont="1" applyFill="1" applyBorder="1" applyAlignment="1">
      <alignment horizontal="center" vertical="center" wrapText="1"/>
    </xf>
    <xf numFmtId="0" fontId="41" fillId="11" borderId="70" xfId="0" applyFont="1" applyFill="1" applyBorder="1" applyAlignment="1">
      <alignment horizontal="center" vertical="center" textRotation="90" wrapText="1"/>
    </xf>
    <xf numFmtId="0" fontId="41" fillId="11" borderId="71" xfId="0" applyFont="1" applyFill="1" applyBorder="1" applyAlignment="1">
      <alignment horizontal="center" vertical="center" textRotation="90" wrapText="1"/>
    </xf>
    <xf numFmtId="0" fontId="41" fillId="11" borderId="72" xfId="0" applyFont="1" applyFill="1" applyBorder="1" applyAlignment="1">
      <alignment horizontal="center" vertical="center" textRotation="90" wrapText="1"/>
    </xf>
    <xf numFmtId="0" fontId="6" fillId="0" borderId="64" xfId="0" applyFont="1" applyFill="1" applyBorder="1" applyAlignment="1">
      <alignment horizontal="center" vertical="center" wrapText="1"/>
    </xf>
    <xf numFmtId="0" fontId="6" fillId="0" borderId="65" xfId="0" applyFont="1" applyFill="1" applyBorder="1" applyAlignment="1">
      <alignment horizontal="center" vertical="center" wrapText="1"/>
    </xf>
    <xf numFmtId="0" fontId="60" fillId="0" borderId="64" xfId="0" applyFont="1" applyFill="1" applyBorder="1" applyAlignment="1">
      <alignment horizontal="center" vertical="center" wrapText="1"/>
    </xf>
    <xf numFmtId="0" fontId="60" fillId="0" borderId="65" xfId="0" applyFont="1" applyFill="1" applyBorder="1" applyAlignment="1">
      <alignment horizontal="center" vertical="center" wrapText="1"/>
    </xf>
    <xf numFmtId="170" fontId="60" fillId="0" borderId="64" xfId="0" applyNumberFormat="1" applyFont="1" applyFill="1" applyBorder="1" applyAlignment="1">
      <alignment horizontal="center" vertical="center" wrapText="1"/>
    </xf>
    <xf numFmtId="170" fontId="60" fillId="0" borderId="65" xfId="0" applyNumberFormat="1" applyFont="1" applyFill="1" applyBorder="1" applyAlignment="1">
      <alignment horizontal="center" vertical="center" wrapText="1"/>
    </xf>
    <xf numFmtId="164" fontId="15" fillId="0" borderId="63" xfId="0" applyNumberFormat="1" applyFont="1" applyFill="1" applyBorder="1" applyAlignment="1">
      <alignment horizontal="center" vertical="center" wrapText="1"/>
    </xf>
    <xf numFmtId="0" fontId="47" fillId="0" borderId="64" xfId="0" applyFont="1" applyFill="1" applyBorder="1" applyAlignment="1">
      <alignment horizontal="center" vertical="center" wrapText="1"/>
    </xf>
    <xf numFmtId="0" fontId="47" fillId="0" borderId="65" xfId="0" applyFont="1" applyFill="1" applyBorder="1" applyAlignment="1">
      <alignment horizontal="center" vertical="center" wrapText="1"/>
    </xf>
    <xf numFmtId="164" fontId="41" fillId="0" borderId="63" xfId="0" applyNumberFormat="1" applyFont="1" applyFill="1" applyBorder="1" applyAlignment="1">
      <alignment horizontal="center" vertical="center" wrapText="1"/>
    </xf>
    <xf numFmtId="165" fontId="60" fillId="0" borderId="63" xfId="0" applyNumberFormat="1" applyFont="1" applyFill="1" applyBorder="1" applyAlignment="1">
      <alignment horizontal="center" vertical="center" wrapText="1"/>
    </xf>
    <xf numFmtId="164" fontId="41" fillId="11" borderId="70" xfId="0" applyNumberFormat="1" applyFont="1" applyFill="1" applyBorder="1" applyAlignment="1">
      <alignment horizontal="center" vertical="center" textRotation="90" wrapText="1"/>
    </xf>
    <xf numFmtId="164" fontId="41" fillId="11" borderId="71" xfId="0" applyNumberFormat="1" applyFont="1" applyFill="1" applyBorder="1" applyAlignment="1">
      <alignment horizontal="center" vertical="center" textRotation="90" wrapText="1"/>
    </xf>
    <xf numFmtId="164" fontId="41" fillId="11" borderId="72" xfId="0" applyNumberFormat="1" applyFont="1" applyFill="1" applyBorder="1" applyAlignment="1">
      <alignment horizontal="center" vertical="center" textRotation="90" wrapText="1"/>
    </xf>
    <xf numFmtId="0" fontId="6" fillId="0" borderId="63" xfId="0" applyFont="1" applyFill="1" applyBorder="1" applyAlignment="1">
      <alignment horizontal="center" vertical="center" wrapText="1"/>
    </xf>
    <xf numFmtId="0" fontId="60" fillId="0" borderId="63" xfId="0" applyFont="1" applyFill="1" applyBorder="1" applyAlignment="1">
      <alignment horizontal="center" vertical="center" wrapText="1"/>
    </xf>
    <xf numFmtId="0" fontId="41" fillId="0" borderId="63" xfId="0" applyFont="1" applyFill="1" applyBorder="1" applyAlignment="1">
      <alignment horizontal="center" vertical="center" wrapText="1"/>
    </xf>
    <xf numFmtId="0" fontId="27" fillId="0" borderId="64" xfId="0" applyFont="1" applyFill="1" applyBorder="1" applyAlignment="1">
      <alignment horizontal="center" vertical="center" wrapText="1"/>
    </xf>
    <xf numFmtId="0" fontId="27" fillId="0" borderId="65" xfId="0" applyFont="1" applyFill="1" applyBorder="1" applyAlignment="1">
      <alignment horizontal="center" vertical="center" wrapText="1"/>
    </xf>
    <xf numFmtId="0" fontId="41" fillId="0" borderId="64" xfId="0" applyFont="1" applyFill="1" applyBorder="1" applyAlignment="1">
      <alignment horizontal="center" vertical="center" wrapText="1"/>
    </xf>
    <xf numFmtId="0" fontId="41" fillId="0" borderId="65" xfId="0" applyFont="1" applyFill="1" applyBorder="1" applyAlignment="1">
      <alignment horizontal="center" vertical="center" wrapText="1"/>
    </xf>
    <xf numFmtId="0" fontId="47" fillId="0" borderId="63" xfId="0" applyFont="1" applyFill="1" applyBorder="1" applyAlignment="1">
      <alignment horizontal="center" vertical="center" wrapText="1"/>
    </xf>
    <xf numFmtId="0" fontId="59" fillId="11" borderId="70" xfId="0" applyFont="1" applyFill="1" applyBorder="1" applyAlignment="1">
      <alignment horizontal="center" vertical="center" textRotation="90" wrapText="1"/>
    </xf>
    <xf numFmtId="0" fontId="59" fillId="11" borderId="72" xfId="0" applyFont="1" applyFill="1" applyBorder="1" applyAlignment="1">
      <alignment horizontal="center" vertical="center" textRotation="90" wrapText="1"/>
    </xf>
    <xf numFmtId="0" fontId="48" fillId="0" borderId="63" xfId="0" applyFont="1" applyFill="1" applyBorder="1" applyAlignment="1">
      <alignment horizontal="center" vertical="center" wrapText="1"/>
    </xf>
    <xf numFmtId="0" fontId="43" fillId="0" borderId="63" xfId="0" applyFont="1" applyFill="1" applyBorder="1" applyAlignment="1">
      <alignment horizontal="center" vertical="center" wrapText="1"/>
    </xf>
    <xf numFmtId="14" fontId="43" fillId="0" borderId="64" xfId="0" applyNumberFormat="1" applyFont="1" applyFill="1" applyBorder="1" applyAlignment="1">
      <alignment horizontal="center" vertical="center" wrapText="1"/>
    </xf>
    <xf numFmtId="14" fontId="43" fillId="0" borderId="65" xfId="0" applyNumberFormat="1" applyFont="1" applyFill="1" applyBorder="1" applyAlignment="1">
      <alignment horizontal="center" vertical="center" wrapText="1"/>
    </xf>
    <xf numFmtId="14" fontId="48" fillId="0" borderId="63" xfId="0" applyNumberFormat="1" applyFont="1" applyFill="1" applyBorder="1" applyAlignment="1">
      <alignment horizontal="center" vertical="center" wrapText="1"/>
    </xf>
    <xf numFmtId="0" fontId="59" fillId="0" borderId="70" xfId="0" applyFont="1" applyBorder="1" applyAlignment="1">
      <alignment horizontal="center" vertical="center" textRotation="90"/>
    </xf>
    <xf numFmtId="0" fontId="59" fillId="0" borderId="71" xfId="0" applyFont="1" applyBorder="1" applyAlignment="1">
      <alignment horizontal="center" vertical="center" textRotation="90"/>
    </xf>
    <xf numFmtId="0" fontId="59" fillId="0" borderId="72" xfId="0" applyFont="1" applyBorder="1" applyAlignment="1">
      <alignment horizontal="center" vertical="center" textRotation="90"/>
    </xf>
    <xf numFmtId="14" fontId="43" fillId="0" borderId="63" xfId="0" applyNumberFormat="1" applyFont="1" applyFill="1" applyBorder="1" applyAlignment="1">
      <alignment horizontal="center" vertical="center" wrapText="1"/>
    </xf>
  </cellXfs>
  <cellStyles count="4">
    <cellStyle name="Lien hypertexte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colors>
    <mruColors>
      <color rgb="FFCCCCFF"/>
      <color rgb="FFF3F3E9"/>
      <color rgb="FFCCECFF"/>
      <color rgb="FFB93AC6"/>
      <color rgb="FF009900"/>
      <color rgb="FF008000"/>
      <color rgb="FFFFFFE1"/>
      <color rgb="FFFFFFC5"/>
      <color rgb="FFFFFF99"/>
      <color rgb="FFA7E8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47625</xdr:colOff>
      <xdr:row>12</xdr:row>
      <xdr:rowOff>180975</xdr:rowOff>
    </xdr:from>
    <xdr:to>
      <xdr:col>11</xdr:col>
      <xdr:colOff>66674</xdr:colOff>
      <xdr:row>18</xdr:row>
      <xdr:rowOff>152400</xdr:rowOff>
    </xdr:to>
    <xdr:grpSp>
      <xdr:nvGrpSpPr>
        <xdr:cNvPr id="6" name="Groupe 5"/>
        <xdr:cNvGrpSpPr/>
      </xdr:nvGrpSpPr>
      <xdr:grpSpPr>
        <a:xfrm>
          <a:off x="4295775" y="2324100"/>
          <a:ext cx="3067049" cy="1114425"/>
          <a:chOff x="4295775" y="2324100"/>
          <a:chExt cx="3067049" cy="1114425"/>
        </a:xfrm>
      </xdr:grpSpPr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8441" name="CommandButton2" hidden="1">
                <a:extLst>
                  <a:ext uri="{63B3BB69-23CF-44E3-9099-C40C66FF867C}">
                    <a14:compatExt spid="_x0000_s18441"/>
                  </a:ext>
                </a:extLst>
              </xdr:cNvPr>
              <xdr:cNvSpPr/>
            </xdr:nvSpPr>
            <xdr:spPr bwMode="auto">
              <a:xfrm>
                <a:off x="4295775" y="2324100"/>
                <a:ext cx="3067049" cy="638175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xdr:sp macro="" textlink="">
        <xdr:nvSpPr>
          <xdr:cNvPr id="3" name="ZoneTexte 2"/>
          <xdr:cNvSpPr txBox="1"/>
        </xdr:nvSpPr>
        <xdr:spPr>
          <a:xfrm>
            <a:off x="4305300" y="2962275"/>
            <a:ext cx="3050334" cy="476250"/>
          </a:xfrm>
          <a:prstGeom prst="rect">
            <a:avLst/>
          </a:prstGeom>
          <a:solidFill>
            <a:srgbClr val="B93AC6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 b="1"/>
              <a:t>pour location ponctuelle</a:t>
            </a:r>
            <a:endParaRPr lang="fr-FR" sz="1100" b="1" baseline="0"/>
          </a:p>
          <a:p>
            <a:pPr algn="ctr"/>
            <a:r>
              <a:rPr lang="fr-FR" sz="1100" b="1" baseline="0"/>
              <a:t>ou récurrente (d'une année sur l'autre)</a:t>
            </a:r>
            <a:endParaRPr lang="fr-FR" sz="1100" b="1"/>
          </a:p>
        </xdr:txBody>
      </xdr:sp>
    </xdr:grpSp>
    <xdr:clientData/>
  </xdr:twoCellAnchor>
  <xdr:twoCellAnchor>
    <xdr:from>
      <xdr:col>1</xdr:col>
      <xdr:colOff>0</xdr:colOff>
      <xdr:row>17</xdr:row>
      <xdr:rowOff>9525</xdr:rowOff>
    </xdr:from>
    <xdr:to>
      <xdr:col>5</xdr:col>
      <xdr:colOff>504825</xdr:colOff>
      <xdr:row>22</xdr:row>
      <xdr:rowOff>171450</xdr:rowOff>
    </xdr:to>
    <xdr:grpSp>
      <xdr:nvGrpSpPr>
        <xdr:cNvPr id="4" name="Groupe 3"/>
        <xdr:cNvGrpSpPr/>
      </xdr:nvGrpSpPr>
      <xdr:grpSpPr>
        <a:xfrm>
          <a:off x="409575" y="3105150"/>
          <a:ext cx="2819400" cy="1114425"/>
          <a:chOff x="409575" y="3105150"/>
          <a:chExt cx="2905125" cy="1114425"/>
        </a:xfrm>
      </xdr:grpSpPr>
      <xdr:sp macro="" textlink="">
        <xdr:nvSpPr>
          <xdr:cNvPr id="8" name="ZoneTexte 7"/>
          <xdr:cNvSpPr txBox="1"/>
        </xdr:nvSpPr>
        <xdr:spPr>
          <a:xfrm>
            <a:off x="416744" y="3762375"/>
            <a:ext cx="2888820" cy="457200"/>
          </a:xfrm>
          <a:prstGeom prst="rect">
            <a:avLst/>
          </a:prstGeom>
          <a:solidFill>
            <a:schemeClr val="accent2">
              <a:lumMod val="20000"/>
              <a:lumOff val="80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 baseline="0"/>
              <a:t>pour location sur l'année</a:t>
            </a:r>
          </a:p>
          <a:p>
            <a:pPr algn="ctr"/>
            <a:r>
              <a:rPr lang="fr-FR" sz="1100" baseline="0"/>
              <a:t>Convention faite par Marie (service juridique)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8449" name="CommandButton3" hidden="1">
                <a:extLst>
                  <a:ext uri="{63B3BB69-23CF-44E3-9099-C40C66FF867C}">
                    <a14:compatExt spid="_x0000_s18449"/>
                  </a:ext>
                </a:extLst>
              </xdr:cNvPr>
              <xdr:cNvSpPr/>
            </xdr:nvSpPr>
            <xdr:spPr bwMode="auto">
              <a:xfrm>
                <a:off x="409575" y="3105150"/>
                <a:ext cx="2905125" cy="638175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</xdr:grpSp>
    <xdr:clientData/>
  </xdr:twoCellAnchor>
  <xdr:twoCellAnchor>
    <xdr:from>
      <xdr:col>1</xdr:col>
      <xdr:colOff>0</xdr:colOff>
      <xdr:row>8</xdr:row>
      <xdr:rowOff>152400</xdr:rowOff>
    </xdr:from>
    <xdr:to>
      <xdr:col>5</xdr:col>
      <xdr:colOff>438150</xdr:colOff>
      <xdr:row>13</xdr:row>
      <xdr:rowOff>123825</xdr:rowOff>
    </xdr:to>
    <xdr:grpSp>
      <xdr:nvGrpSpPr>
        <xdr:cNvPr id="2" name="Groupe 1"/>
        <xdr:cNvGrpSpPr/>
      </xdr:nvGrpSpPr>
      <xdr:grpSpPr>
        <a:xfrm>
          <a:off x="409575" y="1533525"/>
          <a:ext cx="2752725" cy="923925"/>
          <a:chOff x="409575" y="1533525"/>
          <a:chExt cx="2752725" cy="923925"/>
        </a:xfrm>
      </xdr:grpSpPr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8448" name="CommandButton1" hidden="1">
                <a:extLst>
                  <a:ext uri="{63B3BB69-23CF-44E3-9099-C40C66FF867C}">
                    <a14:compatExt spid="_x0000_s18448"/>
                  </a:ext>
                </a:extLst>
              </xdr:cNvPr>
              <xdr:cNvSpPr/>
            </xdr:nvSpPr>
            <xdr:spPr bwMode="auto">
              <a:xfrm>
                <a:off x="409575" y="1533525"/>
                <a:ext cx="2752725" cy="638175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xdr:sp macro="" textlink="">
        <xdr:nvSpPr>
          <xdr:cNvPr id="5" name="ZoneTexte 4"/>
          <xdr:cNvSpPr txBox="1"/>
        </xdr:nvSpPr>
        <xdr:spPr>
          <a:xfrm>
            <a:off x="424576" y="2181225"/>
            <a:ext cx="2722723" cy="276225"/>
          </a:xfrm>
          <a:prstGeom prst="rect">
            <a:avLst/>
          </a:prstGeom>
          <a:solidFill>
            <a:srgbClr val="CCCCFF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050"/>
              <a:t>Pas de convention</a:t>
            </a:r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iv/LOC_SAL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RESA OCCASIONNELLE"/>
      <sheetName val="FICHE Dossier"/>
      <sheetName val="AVIS Maire"/>
      <sheetName val="FACTURATION"/>
      <sheetName val="FACTURE"/>
      <sheetName val="RESA VILLE"/>
      <sheetName val="RESA ANNUELLE"/>
      <sheetName val="CorrespondanceUserform_tableau"/>
      <sheetName val="ModeEmploiVBA"/>
      <sheetName val="FICHES_TECH_SALLES"/>
      <sheetName val="Feuil2"/>
    </sheetNames>
    <sheetDataSet>
      <sheetData sheetId="0"/>
      <sheetData sheetId="1">
        <row r="1">
          <cell r="A1" t="str">
            <v>N° de réservation</v>
          </cell>
          <cell r="B1" t="str">
            <v>Demande reçue le</v>
          </cell>
          <cell r="C1" t="str">
            <v>Enregistrée dans l'agenda</v>
          </cell>
          <cell r="D1" t="str">
            <v>Validation Location</v>
          </cell>
          <cell r="E1" t="str">
            <v>Validation Gratuité</v>
          </cell>
          <cell r="F1" t="str">
            <v>Accord transmis le</v>
          </cell>
          <cell r="G1" t="str">
            <v>Convention transmise le</v>
          </cell>
          <cell r="H1" t="str">
            <v>RETOUR convention SIGNEE</v>
          </cell>
          <cell r="I1" t="str">
            <v>FACTURATION du</v>
          </cell>
          <cell r="J1" t="str">
            <v>Salle concernée</v>
          </cell>
          <cell r="K1" t="str">
            <v>Salle disponible</v>
          </cell>
          <cell r="L1" t="str">
            <v>Date DEBUT réservation</v>
          </cell>
          <cell r="M1" t="str">
            <v>Date FIN réservation</v>
          </cell>
          <cell r="N1" t="str">
            <v>Nombre de jours</v>
          </cell>
          <cell r="O1" t="str">
            <v>Nature de l'Occupation</v>
          </cell>
          <cell r="P1" t="str">
            <v>Objet manifestation</v>
          </cell>
          <cell r="Q1" t="str">
            <v>Régularité événement</v>
          </cell>
          <cell r="R1" t="str">
            <v>Nature Demandeur</v>
          </cell>
          <cell r="S1" t="str">
            <v>Dénomination</v>
          </cell>
          <cell r="T1" t="str">
            <v>civilité</v>
          </cell>
          <cell r="U1" t="str">
            <v>Nom Prénom</v>
          </cell>
          <cell r="V1" t="str">
            <v>Adresse</v>
          </cell>
          <cell r="W1" t="str">
            <v>cp</v>
          </cell>
          <cell r="X1" t="str">
            <v>ville</v>
          </cell>
          <cell r="Y1" t="str">
            <v>téléphone</v>
          </cell>
          <cell r="Z1" t="str">
            <v>Courriel</v>
          </cell>
          <cell r="AA1" t="str">
            <v>CAUTION reçue</v>
          </cell>
          <cell r="AB1" t="str">
            <v>ASSURANCE reçue</v>
          </cell>
          <cell r="AC1" t="str">
            <v>GRATUITE LOCATION</v>
          </cell>
          <cell r="AD1" t="str">
            <v>TARIF APPLIQUE</v>
          </cell>
          <cell r="AE1" t="str">
            <v>TARIF ÉTÉ</v>
          </cell>
          <cell r="AF1" t="str">
            <v>Chauffage demandé EN SUS</v>
          </cell>
          <cell r="AG1" t="str">
            <v>Tarif chauffage</v>
          </cell>
          <cell r="AH1" t="str">
            <v>TARIF HIVER</v>
          </cell>
          <cell r="AI1" t="str">
            <v>Nettoyage FAIT</v>
          </cell>
          <cell r="AJ1" t="str">
            <v>Tarif nettoyage</v>
          </cell>
          <cell r="AK1" t="str">
            <v>ACOMPTE VERSE</v>
          </cell>
          <cell r="AL1" t="str">
            <v>Montant Acompte</v>
          </cell>
          <cell r="AM1" t="str">
            <v>TOTAL A PAYER</v>
          </cell>
        </row>
        <row r="2">
          <cell r="A2">
            <v>0</v>
          </cell>
          <cell r="B2" t="str">
            <v>SUIVI DU DOSSIER</v>
          </cell>
          <cell r="C2">
            <v>0</v>
          </cell>
          <cell r="D2">
            <v>0</v>
          </cell>
          <cell r="E2">
            <v>0</v>
          </cell>
          <cell r="F2">
            <v>0</v>
          </cell>
          <cell r="G2">
            <v>0</v>
          </cell>
          <cell r="H2">
            <v>0</v>
          </cell>
          <cell r="I2">
            <v>0</v>
          </cell>
          <cell r="J2" t="str">
            <v>RESERVATION</v>
          </cell>
          <cell r="K2">
            <v>0</v>
          </cell>
          <cell r="L2">
            <v>0</v>
          </cell>
          <cell r="M2">
            <v>0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 t="str">
            <v>DEMANDEUR</v>
          </cell>
          <cell r="S2">
            <v>0</v>
          </cell>
          <cell r="T2">
            <v>0</v>
          </cell>
          <cell r="U2">
            <v>0</v>
          </cell>
          <cell r="V2">
            <v>0</v>
          </cell>
          <cell r="W2">
            <v>0</v>
          </cell>
          <cell r="X2">
            <v>0</v>
          </cell>
          <cell r="Y2">
            <v>0</v>
          </cell>
          <cell r="Z2">
            <v>0</v>
          </cell>
          <cell r="AA2">
            <v>0</v>
          </cell>
          <cell r="AB2">
            <v>0</v>
          </cell>
          <cell r="AC2" t="str">
            <v>FACTURATION</v>
          </cell>
          <cell r="AD2">
            <v>0</v>
          </cell>
          <cell r="AE2">
            <v>0</v>
          </cell>
          <cell r="AF2">
            <v>0</v>
          </cell>
          <cell r="AG2">
            <v>0</v>
          </cell>
          <cell r="AH2">
            <v>0</v>
          </cell>
          <cell r="AI2">
            <v>0</v>
          </cell>
          <cell r="AJ2">
            <v>0</v>
          </cell>
          <cell r="AK2">
            <v>0</v>
          </cell>
          <cell r="AL2">
            <v>0</v>
          </cell>
          <cell r="AM2">
            <v>0</v>
          </cell>
        </row>
        <row r="3">
          <cell r="A3">
            <v>1</v>
          </cell>
          <cell r="B3">
            <v>2</v>
          </cell>
          <cell r="C3">
            <v>3</v>
          </cell>
          <cell r="D3">
            <v>4</v>
          </cell>
          <cell r="E3">
            <v>5</v>
          </cell>
          <cell r="F3">
            <v>6</v>
          </cell>
          <cell r="G3">
            <v>7</v>
          </cell>
          <cell r="H3">
            <v>8</v>
          </cell>
          <cell r="I3">
            <v>9</v>
          </cell>
          <cell r="J3">
            <v>10</v>
          </cell>
          <cell r="K3">
            <v>11</v>
          </cell>
          <cell r="L3">
            <v>12</v>
          </cell>
          <cell r="M3">
            <v>13</v>
          </cell>
          <cell r="N3">
            <v>14</v>
          </cell>
          <cell r="O3">
            <v>15</v>
          </cell>
          <cell r="P3">
            <v>16</v>
          </cell>
          <cell r="Q3">
            <v>17</v>
          </cell>
          <cell r="R3">
            <v>18</v>
          </cell>
          <cell r="S3">
            <v>19</v>
          </cell>
          <cell r="T3">
            <v>20</v>
          </cell>
          <cell r="U3">
            <v>21</v>
          </cell>
          <cell r="V3">
            <v>22</v>
          </cell>
          <cell r="W3">
            <v>23</v>
          </cell>
          <cell r="X3">
            <v>24</v>
          </cell>
          <cell r="Y3">
            <v>25</v>
          </cell>
          <cell r="Z3">
            <v>26</v>
          </cell>
          <cell r="AA3">
            <v>27</v>
          </cell>
          <cell r="AB3">
            <v>28</v>
          </cell>
          <cell r="AC3">
            <v>29</v>
          </cell>
          <cell r="AD3">
            <v>30</v>
          </cell>
          <cell r="AE3">
            <v>31</v>
          </cell>
          <cell r="AF3">
            <v>32</v>
          </cell>
          <cell r="AG3">
            <v>33</v>
          </cell>
          <cell r="AH3">
            <v>34</v>
          </cell>
          <cell r="AI3">
            <v>35</v>
          </cell>
          <cell r="AJ3">
            <v>36</v>
          </cell>
          <cell r="AK3">
            <v>37</v>
          </cell>
          <cell r="AL3">
            <v>38</v>
          </cell>
          <cell r="AM3">
            <v>39</v>
          </cell>
        </row>
        <row r="4">
          <cell r="A4" t="str">
            <v>numresa</v>
          </cell>
          <cell r="B4">
            <v>42260</v>
          </cell>
          <cell r="C4" t="b">
            <v>1</v>
          </cell>
          <cell r="D4" t="str">
            <v>ACCORD loc</v>
          </cell>
          <cell r="E4" t="str">
            <v>ACCORD gratuit</v>
          </cell>
          <cell r="F4">
            <v>42263.861006944448</v>
          </cell>
          <cell r="G4">
            <v>0</v>
          </cell>
          <cell r="H4">
            <v>0</v>
          </cell>
          <cell r="I4">
            <v>0</v>
          </cell>
          <cell r="J4" t="str">
            <v>Salle</v>
          </cell>
          <cell r="K4" t="b">
            <v>0</v>
          </cell>
          <cell r="L4">
            <v>42256</v>
          </cell>
          <cell r="M4">
            <v>42257</v>
          </cell>
          <cell r="N4" t="str">
            <v>jours</v>
          </cell>
          <cell r="O4" t="str">
            <v>natureoccup</v>
          </cell>
          <cell r="P4" t="str">
            <v>objet</v>
          </cell>
          <cell r="Q4" t="str">
            <v>régul</v>
          </cell>
          <cell r="R4" t="str">
            <v>nat dem</v>
          </cell>
          <cell r="S4" t="str">
            <v>dénom</v>
          </cell>
          <cell r="T4" t="str">
            <v>civil</v>
          </cell>
          <cell r="U4" t="str">
            <v>nom</v>
          </cell>
          <cell r="V4" t="str">
            <v>ad</v>
          </cell>
          <cell r="W4" t="str">
            <v>cp</v>
          </cell>
          <cell r="X4" t="str">
            <v>ville</v>
          </cell>
          <cell r="Y4" t="str">
            <v>tel</v>
          </cell>
          <cell r="Z4" t="str">
            <v>mail</v>
          </cell>
          <cell r="AA4" t="b">
            <v>1</v>
          </cell>
          <cell r="AB4" t="b">
            <v>0</v>
          </cell>
          <cell r="AC4" t="str">
            <v>GRATUIT</v>
          </cell>
          <cell r="AD4" t="str">
            <v>tarif</v>
          </cell>
          <cell r="AE4">
            <v>0</v>
          </cell>
          <cell r="AF4" t="str">
            <v>chauf</v>
          </cell>
          <cell r="AG4">
            <v>0</v>
          </cell>
          <cell r="AH4">
            <v>0</v>
          </cell>
          <cell r="AI4" t="str">
            <v>Nettoy</v>
          </cell>
          <cell r="AJ4">
            <v>0</v>
          </cell>
          <cell r="AK4" t="str">
            <v>acompte</v>
          </cell>
          <cell r="AL4">
            <v>0</v>
          </cell>
          <cell r="AM4">
            <v>0</v>
          </cell>
        </row>
        <row r="5">
          <cell r="A5">
            <v>2</v>
          </cell>
          <cell r="B5">
            <v>42260</v>
          </cell>
          <cell r="C5" t="b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 t="b">
            <v>0</v>
          </cell>
          <cell r="L5">
            <v>42256</v>
          </cell>
          <cell r="M5">
            <v>42256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  <cell r="U5">
            <v>0</v>
          </cell>
          <cell r="V5">
            <v>0</v>
          </cell>
          <cell r="W5">
            <v>0</v>
          </cell>
          <cell r="X5">
            <v>0</v>
          </cell>
          <cell r="Y5">
            <v>0</v>
          </cell>
          <cell r="Z5">
            <v>0</v>
          </cell>
          <cell r="AA5" t="b">
            <v>0</v>
          </cell>
          <cell r="AB5" t="b">
            <v>0</v>
          </cell>
          <cell r="AC5">
            <v>0</v>
          </cell>
          <cell r="AD5">
            <v>0</v>
          </cell>
          <cell r="AE5">
            <v>0</v>
          </cell>
          <cell r="AF5">
            <v>0</v>
          </cell>
          <cell r="AG5">
            <v>0</v>
          </cell>
          <cell r="AH5">
            <v>0</v>
          </cell>
          <cell r="AI5">
            <v>0</v>
          </cell>
          <cell r="AJ5">
            <v>0</v>
          </cell>
          <cell r="AK5">
            <v>0</v>
          </cell>
          <cell r="AL5">
            <v>0</v>
          </cell>
          <cell r="AM5">
            <v>0</v>
          </cell>
        </row>
        <row r="6">
          <cell r="A6">
            <v>1</v>
          </cell>
          <cell r="B6">
            <v>42260</v>
          </cell>
          <cell r="C6" t="b">
            <v>0</v>
          </cell>
          <cell r="D6">
            <v>0</v>
          </cell>
          <cell r="E6">
            <v>0</v>
          </cell>
          <cell r="F6">
            <v>42265.585162037038</v>
          </cell>
          <cell r="G6">
            <v>0</v>
          </cell>
          <cell r="H6">
            <v>0</v>
          </cell>
          <cell r="I6">
            <v>0</v>
          </cell>
          <cell r="J6" t="str">
            <v>AUGUSTINS Grande Salle</v>
          </cell>
          <cell r="K6" t="b">
            <v>0</v>
          </cell>
          <cell r="L6">
            <v>42256</v>
          </cell>
          <cell r="M6">
            <v>42256</v>
          </cell>
          <cell r="N6">
            <v>1</v>
          </cell>
          <cell r="O6" t="str">
            <v>nat</v>
          </cell>
          <cell r="P6" t="str">
            <v>ojb</v>
          </cell>
          <cell r="Q6" t="str">
            <v>ponctuelle</v>
          </cell>
          <cell r="R6" t="str">
            <v>Association</v>
          </cell>
          <cell r="S6" t="str">
            <v>aa</v>
          </cell>
          <cell r="T6" t="str">
            <v>Madame</v>
          </cell>
          <cell r="U6" t="str">
            <v>nn</v>
          </cell>
          <cell r="V6" t="str">
            <v>ad</v>
          </cell>
          <cell r="W6">
            <v>59190</v>
          </cell>
          <cell r="X6" t="str">
            <v>HAZEBROUCK</v>
          </cell>
          <cell r="Y6" t="str">
            <v>oo</v>
          </cell>
          <cell r="Z6" t="str">
            <v>oo</v>
          </cell>
          <cell r="AA6" t="b">
            <v>0</v>
          </cell>
          <cell r="AB6" t="b">
            <v>0</v>
          </cell>
          <cell r="AC6">
            <v>0</v>
          </cell>
          <cell r="AD6">
            <v>0</v>
          </cell>
          <cell r="AE6">
            <v>0</v>
          </cell>
          <cell r="AF6">
            <v>0</v>
          </cell>
          <cell r="AG6">
            <v>0</v>
          </cell>
          <cell r="AH6">
            <v>0</v>
          </cell>
          <cell r="AI6">
            <v>0</v>
          </cell>
          <cell r="AJ6">
            <v>0</v>
          </cell>
          <cell r="AK6">
            <v>0</v>
          </cell>
          <cell r="AL6">
            <v>0</v>
          </cell>
          <cell r="AM6">
            <v>0</v>
          </cell>
        </row>
        <row r="7">
          <cell r="A7">
            <v>0</v>
          </cell>
          <cell r="B7">
            <v>0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D7">
            <v>0</v>
          </cell>
          <cell r="AE7">
            <v>0</v>
          </cell>
          <cell r="AF7">
            <v>0</v>
          </cell>
          <cell r="AG7">
            <v>0</v>
          </cell>
          <cell r="AH7">
            <v>0</v>
          </cell>
          <cell r="AI7">
            <v>0</v>
          </cell>
          <cell r="AJ7">
            <v>0</v>
          </cell>
          <cell r="AK7">
            <v>0</v>
          </cell>
          <cell r="AL7">
            <v>0</v>
          </cell>
          <cell r="AM7">
            <v>0</v>
          </cell>
        </row>
        <row r="8">
          <cell r="A8">
            <v>0</v>
          </cell>
          <cell r="B8">
            <v>0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D8">
            <v>0</v>
          </cell>
          <cell r="AE8">
            <v>0</v>
          </cell>
          <cell r="AF8">
            <v>0</v>
          </cell>
          <cell r="AG8">
            <v>0</v>
          </cell>
          <cell r="AH8">
            <v>0</v>
          </cell>
          <cell r="AI8">
            <v>0</v>
          </cell>
          <cell r="AJ8">
            <v>0</v>
          </cell>
          <cell r="AK8">
            <v>0</v>
          </cell>
          <cell r="AL8">
            <v>0</v>
          </cell>
          <cell r="AM8">
            <v>0</v>
          </cell>
        </row>
        <row r="9">
          <cell r="A9">
            <v>0</v>
          </cell>
          <cell r="B9">
            <v>0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D9">
            <v>0</v>
          </cell>
          <cell r="AE9">
            <v>0</v>
          </cell>
          <cell r="AF9">
            <v>0</v>
          </cell>
          <cell r="AG9">
            <v>0</v>
          </cell>
          <cell r="AH9">
            <v>0</v>
          </cell>
          <cell r="AI9">
            <v>0</v>
          </cell>
          <cell r="AJ9">
            <v>0</v>
          </cell>
          <cell r="AK9">
            <v>0</v>
          </cell>
          <cell r="AL9">
            <v>0</v>
          </cell>
          <cell r="AM9">
            <v>0</v>
          </cell>
        </row>
        <row r="10">
          <cell r="A10">
            <v>0</v>
          </cell>
          <cell r="B10">
            <v>0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</v>
          </cell>
          <cell r="Y10">
            <v>0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  <cell r="AD10">
            <v>0</v>
          </cell>
          <cell r="AE10">
            <v>0</v>
          </cell>
          <cell r="AF10">
            <v>0</v>
          </cell>
          <cell r="AG10">
            <v>0</v>
          </cell>
          <cell r="AH10">
            <v>0</v>
          </cell>
          <cell r="AI10">
            <v>0</v>
          </cell>
          <cell r="AJ10">
            <v>0</v>
          </cell>
          <cell r="AK10">
            <v>0</v>
          </cell>
          <cell r="AL10">
            <v>0</v>
          </cell>
          <cell r="AM10">
            <v>0</v>
          </cell>
        </row>
        <row r="11">
          <cell r="A11">
            <v>0</v>
          </cell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  <cell r="W11">
            <v>0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0</v>
          </cell>
          <cell r="AE11">
            <v>0</v>
          </cell>
          <cell r="AF11">
            <v>0</v>
          </cell>
          <cell r="AG11">
            <v>0</v>
          </cell>
          <cell r="AH11">
            <v>0</v>
          </cell>
          <cell r="AI11">
            <v>0</v>
          </cell>
          <cell r="AJ11">
            <v>0</v>
          </cell>
          <cell r="AK11">
            <v>0</v>
          </cell>
          <cell r="AL11">
            <v>0</v>
          </cell>
          <cell r="AM11">
            <v>0</v>
          </cell>
        </row>
        <row r="12">
          <cell r="A12">
            <v>0</v>
          </cell>
          <cell r="B12">
            <v>0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>
            <v>0</v>
          </cell>
          <cell r="Y12">
            <v>0</v>
          </cell>
          <cell r="Z12">
            <v>0</v>
          </cell>
          <cell r="AA12">
            <v>0</v>
          </cell>
          <cell r="AB12">
            <v>0</v>
          </cell>
          <cell r="AC12">
            <v>0</v>
          </cell>
          <cell r="AD12">
            <v>0</v>
          </cell>
          <cell r="AE12">
            <v>0</v>
          </cell>
          <cell r="AF12">
            <v>0</v>
          </cell>
          <cell r="AG12">
            <v>0</v>
          </cell>
          <cell r="AH12">
            <v>0</v>
          </cell>
          <cell r="AI12">
            <v>0</v>
          </cell>
          <cell r="AJ12">
            <v>0</v>
          </cell>
          <cell r="AK12">
            <v>0</v>
          </cell>
          <cell r="AL12">
            <v>0</v>
          </cell>
          <cell r="AM12">
            <v>0</v>
          </cell>
        </row>
        <row r="13">
          <cell r="A13">
            <v>0</v>
          </cell>
          <cell r="B13">
            <v>0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U13">
            <v>0</v>
          </cell>
          <cell r="V13">
            <v>0</v>
          </cell>
          <cell r="W13">
            <v>0</v>
          </cell>
          <cell r="X13">
            <v>0</v>
          </cell>
          <cell r="Y13">
            <v>0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D13">
            <v>0</v>
          </cell>
          <cell r="AE13">
            <v>0</v>
          </cell>
          <cell r="AF13">
            <v>0</v>
          </cell>
          <cell r="AG13">
            <v>0</v>
          </cell>
          <cell r="AH13">
            <v>0</v>
          </cell>
          <cell r="AI13">
            <v>0</v>
          </cell>
          <cell r="AJ13">
            <v>0</v>
          </cell>
          <cell r="AK13">
            <v>0</v>
          </cell>
          <cell r="AL13">
            <v>0</v>
          </cell>
          <cell r="AM13">
            <v>0</v>
          </cell>
        </row>
        <row r="14">
          <cell r="A14">
            <v>0</v>
          </cell>
          <cell r="B14">
            <v>0</v>
          </cell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V14">
            <v>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D14">
            <v>0</v>
          </cell>
          <cell r="AE14">
            <v>0</v>
          </cell>
          <cell r="AF14">
            <v>0</v>
          </cell>
          <cell r="AG14">
            <v>0</v>
          </cell>
          <cell r="AH14">
            <v>0</v>
          </cell>
          <cell r="AI14">
            <v>0</v>
          </cell>
          <cell r="AJ14">
            <v>0</v>
          </cell>
          <cell r="AK14">
            <v>0</v>
          </cell>
          <cell r="AL14">
            <v>0</v>
          </cell>
          <cell r="AM14">
            <v>0</v>
          </cell>
        </row>
        <row r="15">
          <cell r="A15">
            <v>0</v>
          </cell>
          <cell r="B15">
            <v>0</v>
          </cell>
          <cell r="C15">
            <v>0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  <cell r="V15">
            <v>0</v>
          </cell>
          <cell r="W15">
            <v>0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  <cell r="AE15">
            <v>0</v>
          </cell>
          <cell r="AF15">
            <v>0</v>
          </cell>
          <cell r="AG15">
            <v>0</v>
          </cell>
          <cell r="AH15">
            <v>0</v>
          </cell>
          <cell r="AI15">
            <v>0</v>
          </cell>
          <cell r="AJ15">
            <v>0</v>
          </cell>
          <cell r="AK15">
            <v>0</v>
          </cell>
          <cell r="AL15">
            <v>0</v>
          </cell>
          <cell r="AM15">
            <v>0</v>
          </cell>
        </row>
        <row r="16">
          <cell r="A16">
            <v>0</v>
          </cell>
          <cell r="B16">
            <v>0</v>
          </cell>
          <cell r="C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U16">
            <v>0</v>
          </cell>
          <cell r="V16">
            <v>0</v>
          </cell>
          <cell r="W16">
            <v>0</v>
          </cell>
          <cell r="X16">
            <v>0</v>
          </cell>
          <cell r="Y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D16">
            <v>0</v>
          </cell>
          <cell r="AE16">
            <v>0</v>
          </cell>
          <cell r="AF16">
            <v>0</v>
          </cell>
          <cell r="AG16">
            <v>0</v>
          </cell>
          <cell r="AH16">
            <v>0</v>
          </cell>
          <cell r="AI16">
            <v>0</v>
          </cell>
          <cell r="AJ16">
            <v>0</v>
          </cell>
          <cell r="AK16">
            <v>0</v>
          </cell>
          <cell r="AL16">
            <v>0</v>
          </cell>
          <cell r="AM16">
            <v>0</v>
          </cell>
        </row>
        <row r="17">
          <cell r="A17">
            <v>0</v>
          </cell>
          <cell r="B17">
            <v>0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  <cell r="AH17">
            <v>0</v>
          </cell>
          <cell r="AI17">
            <v>0</v>
          </cell>
          <cell r="AJ17">
            <v>0</v>
          </cell>
          <cell r="AK17">
            <v>0</v>
          </cell>
          <cell r="AL17">
            <v>0</v>
          </cell>
          <cell r="AM17">
            <v>0</v>
          </cell>
        </row>
        <row r="18">
          <cell r="A18">
            <v>0</v>
          </cell>
          <cell r="B18">
            <v>0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  <cell r="AH18">
            <v>0</v>
          </cell>
          <cell r="AI18">
            <v>0</v>
          </cell>
          <cell r="AJ18">
            <v>0</v>
          </cell>
          <cell r="AK18">
            <v>0</v>
          </cell>
          <cell r="AL18">
            <v>0</v>
          </cell>
          <cell r="AM18">
            <v>0</v>
          </cell>
        </row>
        <row r="19">
          <cell r="A19">
            <v>0</v>
          </cell>
          <cell r="B19">
            <v>0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  <cell r="AH19">
            <v>0</v>
          </cell>
          <cell r="AI19">
            <v>0</v>
          </cell>
          <cell r="AJ19">
            <v>0</v>
          </cell>
          <cell r="AK19">
            <v>0</v>
          </cell>
          <cell r="AL19">
            <v>0</v>
          </cell>
          <cell r="AM19">
            <v>0</v>
          </cell>
        </row>
        <row r="20">
          <cell r="A20">
            <v>0</v>
          </cell>
          <cell r="B20">
            <v>0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L20">
            <v>0</v>
          </cell>
          <cell r="AM20">
            <v>0</v>
          </cell>
        </row>
        <row r="21">
          <cell r="A21">
            <v>0</v>
          </cell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L21">
            <v>0</v>
          </cell>
          <cell r="AM21">
            <v>0</v>
          </cell>
        </row>
        <row r="22">
          <cell r="A22">
            <v>0</v>
          </cell>
          <cell r="B22">
            <v>0</v>
          </cell>
          <cell r="C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L22">
            <v>0</v>
          </cell>
          <cell r="AM22">
            <v>0</v>
          </cell>
        </row>
        <row r="23">
          <cell r="A23">
            <v>0</v>
          </cell>
          <cell r="B23">
            <v>0</v>
          </cell>
          <cell r="C23">
            <v>0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  <cell r="AF23">
            <v>0</v>
          </cell>
          <cell r="AG23">
            <v>0</v>
          </cell>
          <cell r="AH23">
            <v>0</v>
          </cell>
          <cell r="AI23">
            <v>0</v>
          </cell>
          <cell r="AJ23">
            <v>0</v>
          </cell>
          <cell r="AK23">
            <v>0</v>
          </cell>
          <cell r="AL23">
            <v>0</v>
          </cell>
          <cell r="AM23">
            <v>0</v>
          </cell>
        </row>
        <row r="24">
          <cell r="A24">
            <v>0</v>
          </cell>
          <cell r="B24">
            <v>0</v>
          </cell>
          <cell r="C24">
            <v>0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  <cell r="AH24">
            <v>0</v>
          </cell>
          <cell r="AI24">
            <v>0</v>
          </cell>
          <cell r="AJ24">
            <v>0</v>
          </cell>
          <cell r="AK24">
            <v>0</v>
          </cell>
          <cell r="AL24">
            <v>0</v>
          </cell>
          <cell r="AM24">
            <v>0</v>
          </cell>
        </row>
        <row r="25">
          <cell r="A25">
            <v>0</v>
          </cell>
          <cell r="B25">
            <v>0</v>
          </cell>
          <cell r="C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0</v>
          </cell>
          <cell r="X25">
            <v>0</v>
          </cell>
          <cell r="Y25">
            <v>0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0</v>
          </cell>
          <cell r="AF25">
            <v>0</v>
          </cell>
          <cell r="AG25">
            <v>0</v>
          </cell>
          <cell r="AH25">
            <v>0</v>
          </cell>
          <cell r="AI25">
            <v>0</v>
          </cell>
          <cell r="AJ25">
            <v>0</v>
          </cell>
          <cell r="AK25">
            <v>0</v>
          </cell>
          <cell r="AL25">
            <v>0</v>
          </cell>
          <cell r="AM25">
            <v>0</v>
          </cell>
        </row>
        <row r="26">
          <cell r="A26">
            <v>0</v>
          </cell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  <cell r="AH26">
            <v>0</v>
          </cell>
          <cell r="AI26">
            <v>0</v>
          </cell>
          <cell r="AJ26">
            <v>0</v>
          </cell>
          <cell r="AK26">
            <v>0</v>
          </cell>
          <cell r="AL26">
            <v>0</v>
          </cell>
          <cell r="AM26">
            <v>0</v>
          </cell>
        </row>
        <row r="27">
          <cell r="A27">
            <v>0</v>
          </cell>
          <cell r="B27">
            <v>0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0</v>
          </cell>
          <cell r="X27">
            <v>0</v>
          </cell>
          <cell r="Y27">
            <v>0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G27">
            <v>0</v>
          </cell>
          <cell r="AH27">
            <v>0</v>
          </cell>
          <cell r="AI27">
            <v>0</v>
          </cell>
          <cell r="AJ27">
            <v>0</v>
          </cell>
          <cell r="AK27">
            <v>0</v>
          </cell>
          <cell r="AL27">
            <v>0</v>
          </cell>
          <cell r="AM27">
            <v>0</v>
          </cell>
        </row>
        <row r="28">
          <cell r="A28">
            <v>0</v>
          </cell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  <cell r="AH28">
            <v>0</v>
          </cell>
          <cell r="AI28">
            <v>0</v>
          </cell>
          <cell r="AJ28">
            <v>0</v>
          </cell>
          <cell r="AK28">
            <v>0</v>
          </cell>
          <cell r="AL28">
            <v>0</v>
          </cell>
          <cell r="AM28">
            <v>0</v>
          </cell>
        </row>
        <row r="29">
          <cell r="A29">
            <v>0</v>
          </cell>
          <cell r="B29">
            <v>0</v>
          </cell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  <cell r="AH29">
            <v>0</v>
          </cell>
          <cell r="AI29">
            <v>0</v>
          </cell>
          <cell r="AJ29">
            <v>0</v>
          </cell>
          <cell r="AK29">
            <v>0</v>
          </cell>
          <cell r="AL29">
            <v>0</v>
          </cell>
          <cell r="AM29">
            <v>0</v>
          </cell>
        </row>
        <row r="30">
          <cell r="A30">
            <v>0</v>
          </cell>
          <cell r="B30">
            <v>0</v>
          </cell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</row>
        <row r="31">
          <cell r="A31">
            <v>0</v>
          </cell>
          <cell r="B31">
            <v>0</v>
          </cell>
          <cell r="C31">
            <v>0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  <cell r="V31">
            <v>0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0</v>
          </cell>
          <cell r="AF31">
            <v>0</v>
          </cell>
          <cell r="AG31">
            <v>0</v>
          </cell>
          <cell r="AH31">
            <v>0</v>
          </cell>
          <cell r="AI31">
            <v>0</v>
          </cell>
          <cell r="AJ31">
            <v>0</v>
          </cell>
          <cell r="AK31">
            <v>0</v>
          </cell>
          <cell r="AL31">
            <v>0</v>
          </cell>
          <cell r="AM31">
            <v>0</v>
          </cell>
        </row>
        <row r="32">
          <cell r="A32">
            <v>0</v>
          </cell>
          <cell r="B32">
            <v>0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  <cell r="AH32">
            <v>0</v>
          </cell>
          <cell r="AI32">
            <v>0</v>
          </cell>
          <cell r="AJ32">
            <v>0</v>
          </cell>
          <cell r="AK32">
            <v>0</v>
          </cell>
          <cell r="AL32">
            <v>0</v>
          </cell>
          <cell r="AM32">
            <v>0</v>
          </cell>
        </row>
        <row r="33">
          <cell r="A33">
            <v>0</v>
          </cell>
          <cell r="B33">
            <v>0</v>
          </cell>
          <cell r="C33">
            <v>0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</row>
        <row r="34">
          <cell r="A34">
            <v>0</v>
          </cell>
          <cell r="B34">
            <v>0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  <cell r="AH34">
            <v>0</v>
          </cell>
          <cell r="AI34">
            <v>0</v>
          </cell>
          <cell r="AJ34">
            <v>0</v>
          </cell>
          <cell r="AK34">
            <v>0</v>
          </cell>
          <cell r="AL34">
            <v>0</v>
          </cell>
          <cell r="AM34">
            <v>0</v>
          </cell>
        </row>
        <row r="35">
          <cell r="A35">
            <v>0</v>
          </cell>
          <cell r="B35">
            <v>0</v>
          </cell>
          <cell r="C35">
            <v>0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  <cell r="AH35">
            <v>0</v>
          </cell>
          <cell r="AI35">
            <v>0</v>
          </cell>
          <cell r="AJ35">
            <v>0</v>
          </cell>
          <cell r="AK35">
            <v>0</v>
          </cell>
          <cell r="AL35">
            <v>0</v>
          </cell>
          <cell r="AM35">
            <v>0</v>
          </cell>
        </row>
        <row r="36">
          <cell r="A36">
            <v>0</v>
          </cell>
          <cell r="B36">
            <v>0</v>
          </cell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  <cell r="AH36">
            <v>0</v>
          </cell>
          <cell r="AI36">
            <v>0</v>
          </cell>
          <cell r="AJ36">
            <v>0</v>
          </cell>
          <cell r="AK36">
            <v>0</v>
          </cell>
          <cell r="AL36">
            <v>0</v>
          </cell>
          <cell r="AM36">
            <v>0</v>
          </cell>
        </row>
        <row r="37">
          <cell r="A37">
            <v>0</v>
          </cell>
          <cell r="B37">
            <v>0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  <cell r="AH37">
            <v>0</v>
          </cell>
          <cell r="AI37">
            <v>0</v>
          </cell>
          <cell r="AJ37">
            <v>0</v>
          </cell>
          <cell r="AK37">
            <v>0</v>
          </cell>
          <cell r="AL37">
            <v>0</v>
          </cell>
          <cell r="AM37">
            <v>0</v>
          </cell>
        </row>
        <row r="38">
          <cell r="A38">
            <v>0</v>
          </cell>
          <cell r="B38">
            <v>0</v>
          </cell>
          <cell r="C38">
            <v>0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  <cell r="AH38">
            <v>0</v>
          </cell>
          <cell r="AI38">
            <v>0</v>
          </cell>
          <cell r="AJ38">
            <v>0</v>
          </cell>
          <cell r="AK38">
            <v>0</v>
          </cell>
          <cell r="AL38">
            <v>0</v>
          </cell>
          <cell r="AM38">
            <v>0</v>
          </cell>
        </row>
        <row r="39">
          <cell r="A39">
            <v>0</v>
          </cell>
          <cell r="B39">
            <v>0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  <cell r="AH39">
            <v>0</v>
          </cell>
          <cell r="AI39">
            <v>0</v>
          </cell>
          <cell r="AJ39">
            <v>0</v>
          </cell>
          <cell r="AK39">
            <v>0</v>
          </cell>
          <cell r="AL39">
            <v>0</v>
          </cell>
          <cell r="AM39">
            <v>0</v>
          </cell>
        </row>
        <row r="40">
          <cell r="A40">
            <v>0</v>
          </cell>
          <cell r="B40">
            <v>0</v>
          </cell>
          <cell r="C40">
            <v>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</row>
        <row r="41">
          <cell r="A41">
            <v>0</v>
          </cell>
          <cell r="B41">
            <v>0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  <cell r="AH41">
            <v>0</v>
          </cell>
          <cell r="AI41">
            <v>0</v>
          </cell>
          <cell r="AJ41">
            <v>0</v>
          </cell>
          <cell r="AK41">
            <v>0</v>
          </cell>
          <cell r="AL41">
            <v>0</v>
          </cell>
          <cell r="AM41">
            <v>0</v>
          </cell>
        </row>
        <row r="42">
          <cell r="A42">
            <v>0</v>
          </cell>
          <cell r="B42">
            <v>0</v>
          </cell>
          <cell r="C42">
            <v>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</row>
        <row r="43">
          <cell r="A43">
            <v>0</v>
          </cell>
          <cell r="B43">
            <v>0</v>
          </cell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  <cell r="AH43">
            <v>0</v>
          </cell>
          <cell r="AI43">
            <v>0</v>
          </cell>
          <cell r="AJ43">
            <v>0</v>
          </cell>
          <cell r="AK43">
            <v>0</v>
          </cell>
          <cell r="AL43">
            <v>0</v>
          </cell>
          <cell r="AM43">
            <v>0</v>
          </cell>
        </row>
        <row r="44">
          <cell r="A44">
            <v>0</v>
          </cell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Y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</row>
        <row r="45">
          <cell r="A45">
            <v>0</v>
          </cell>
          <cell r="B45">
            <v>0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</row>
        <row r="46">
          <cell r="A46">
            <v>0</v>
          </cell>
          <cell r="B46">
            <v>0</v>
          </cell>
          <cell r="C46">
            <v>0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Y46">
            <v>0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</row>
        <row r="47">
          <cell r="A47">
            <v>0</v>
          </cell>
          <cell r="B47">
            <v>0</v>
          </cell>
          <cell r="C47">
            <v>0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0</v>
          </cell>
          <cell r="S47">
            <v>0</v>
          </cell>
          <cell r="T47">
            <v>0</v>
          </cell>
          <cell r="U47">
            <v>0</v>
          </cell>
          <cell r="V47">
            <v>0</v>
          </cell>
          <cell r="W47">
            <v>0</v>
          </cell>
          <cell r="X47">
            <v>0</v>
          </cell>
          <cell r="Y47">
            <v>0</v>
          </cell>
          <cell r="Z47">
            <v>0</v>
          </cell>
          <cell r="AA47">
            <v>0</v>
          </cell>
          <cell r="AB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  <cell r="AH47">
            <v>0</v>
          </cell>
          <cell r="AI47">
            <v>0</v>
          </cell>
          <cell r="AJ47">
            <v>0</v>
          </cell>
          <cell r="AK47">
            <v>0</v>
          </cell>
          <cell r="AL47">
            <v>0</v>
          </cell>
          <cell r="AM47">
            <v>0</v>
          </cell>
        </row>
        <row r="48">
          <cell r="A48">
            <v>0</v>
          </cell>
          <cell r="B48">
            <v>0</v>
          </cell>
          <cell r="C48">
            <v>0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  <cell r="V48">
            <v>0</v>
          </cell>
          <cell r="W48">
            <v>0</v>
          </cell>
          <cell r="X48">
            <v>0</v>
          </cell>
          <cell r="Y48">
            <v>0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  <cell r="AH48">
            <v>0</v>
          </cell>
          <cell r="AI48">
            <v>0</v>
          </cell>
          <cell r="AJ48">
            <v>0</v>
          </cell>
          <cell r="AK48">
            <v>0</v>
          </cell>
          <cell r="AL48">
            <v>0</v>
          </cell>
          <cell r="AM48">
            <v>0</v>
          </cell>
        </row>
        <row r="49">
          <cell r="A49">
            <v>0</v>
          </cell>
          <cell r="B49">
            <v>0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  <cell r="U49">
            <v>0</v>
          </cell>
          <cell r="V49">
            <v>0</v>
          </cell>
          <cell r="W49">
            <v>0</v>
          </cell>
          <cell r="X49">
            <v>0</v>
          </cell>
          <cell r="Y49">
            <v>0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0</v>
          </cell>
          <cell r="AE49">
            <v>0</v>
          </cell>
          <cell r="AF49">
            <v>0</v>
          </cell>
          <cell r="AG49">
            <v>0</v>
          </cell>
          <cell r="AH49">
            <v>0</v>
          </cell>
          <cell r="AI49">
            <v>0</v>
          </cell>
          <cell r="AJ49">
            <v>0</v>
          </cell>
          <cell r="AK49">
            <v>0</v>
          </cell>
          <cell r="AL49">
            <v>0</v>
          </cell>
          <cell r="AM49">
            <v>0</v>
          </cell>
        </row>
        <row r="50">
          <cell r="K50">
            <v>0</v>
          </cell>
          <cell r="N50">
            <v>0</v>
          </cell>
        </row>
        <row r="51">
          <cell r="K51">
            <v>0</v>
          </cell>
          <cell r="N51">
            <v>0</v>
          </cell>
        </row>
        <row r="52">
          <cell r="K52">
            <v>0</v>
          </cell>
          <cell r="N52">
            <v>0</v>
          </cell>
        </row>
        <row r="53">
          <cell r="K53">
            <v>0</v>
          </cell>
          <cell r="N53">
            <v>0</v>
          </cell>
        </row>
        <row r="54">
          <cell r="K54">
            <v>0</v>
          </cell>
          <cell r="N54">
            <v>0</v>
          </cell>
        </row>
        <row r="55">
          <cell r="K55">
            <v>0</v>
          </cell>
          <cell r="N55">
            <v>0</v>
          </cell>
        </row>
        <row r="56">
          <cell r="K56">
            <v>0</v>
          </cell>
          <cell r="N56">
            <v>0</v>
          </cell>
        </row>
        <row r="57">
          <cell r="K57">
            <v>0</v>
          </cell>
          <cell r="N57">
            <v>0</v>
          </cell>
        </row>
        <row r="58">
          <cell r="K58">
            <v>0</v>
          </cell>
          <cell r="N58">
            <v>0</v>
          </cell>
        </row>
        <row r="59">
          <cell r="K59">
            <v>0</v>
          </cell>
          <cell r="N59">
            <v>0</v>
          </cell>
        </row>
        <row r="60">
          <cell r="K60">
            <v>0</v>
          </cell>
          <cell r="N60">
            <v>0</v>
          </cell>
        </row>
        <row r="61">
          <cell r="K61">
            <v>0</v>
          </cell>
          <cell r="N61">
            <v>0</v>
          </cell>
        </row>
        <row r="62">
          <cell r="K62">
            <v>0</v>
          </cell>
          <cell r="N62">
            <v>0</v>
          </cell>
        </row>
        <row r="63">
          <cell r="K63">
            <v>0</v>
          </cell>
          <cell r="N63">
            <v>0</v>
          </cell>
        </row>
        <row r="64">
          <cell r="K64">
            <v>0</v>
          </cell>
          <cell r="N64">
            <v>0</v>
          </cell>
        </row>
        <row r="65">
          <cell r="K65">
            <v>0</v>
          </cell>
          <cell r="N65">
            <v>0</v>
          </cell>
        </row>
        <row r="66">
          <cell r="K66">
            <v>0</v>
          </cell>
          <cell r="N66">
            <v>0</v>
          </cell>
        </row>
        <row r="67">
          <cell r="K67">
            <v>0</v>
          </cell>
          <cell r="N67">
            <v>0</v>
          </cell>
        </row>
        <row r="68">
          <cell r="K68">
            <v>0</v>
          </cell>
          <cell r="N68">
            <v>0</v>
          </cell>
        </row>
        <row r="69">
          <cell r="K69">
            <v>0</v>
          </cell>
          <cell r="N69">
            <v>0</v>
          </cell>
        </row>
        <row r="70">
          <cell r="K70">
            <v>0</v>
          </cell>
          <cell r="N70">
            <v>0</v>
          </cell>
        </row>
        <row r="71">
          <cell r="K71">
            <v>0</v>
          </cell>
          <cell r="N71">
            <v>0</v>
          </cell>
        </row>
        <row r="72">
          <cell r="K72">
            <v>0</v>
          </cell>
          <cell r="N72">
            <v>0</v>
          </cell>
        </row>
        <row r="73">
          <cell r="K73">
            <v>0</v>
          </cell>
          <cell r="N73">
            <v>0</v>
          </cell>
        </row>
        <row r="74">
          <cell r="K74">
            <v>0</v>
          </cell>
          <cell r="N74">
            <v>0</v>
          </cell>
        </row>
        <row r="75">
          <cell r="K75">
            <v>0</v>
          </cell>
          <cell r="N75">
            <v>0</v>
          </cell>
        </row>
        <row r="76">
          <cell r="K76">
            <v>0</v>
          </cell>
          <cell r="N76">
            <v>0</v>
          </cell>
        </row>
        <row r="77">
          <cell r="K77">
            <v>0</v>
          </cell>
          <cell r="N77">
            <v>0</v>
          </cell>
        </row>
        <row r="78">
          <cell r="K78">
            <v>0</v>
          </cell>
          <cell r="N78">
            <v>0</v>
          </cell>
        </row>
        <row r="79">
          <cell r="K79">
            <v>0</v>
          </cell>
          <cell r="N79">
            <v>0</v>
          </cell>
        </row>
        <row r="80">
          <cell r="K80">
            <v>0</v>
          </cell>
          <cell r="N80">
            <v>0</v>
          </cell>
        </row>
        <row r="81">
          <cell r="K81">
            <v>0</v>
          </cell>
          <cell r="N81">
            <v>0</v>
          </cell>
        </row>
        <row r="82">
          <cell r="K82">
            <v>0</v>
          </cell>
          <cell r="N82">
            <v>0</v>
          </cell>
        </row>
        <row r="83">
          <cell r="K83">
            <v>0</v>
          </cell>
          <cell r="N83">
            <v>0</v>
          </cell>
        </row>
        <row r="84">
          <cell r="K84">
            <v>0</v>
          </cell>
          <cell r="N84">
            <v>0</v>
          </cell>
        </row>
        <row r="85">
          <cell r="K85">
            <v>0</v>
          </cell>
          <cell r="N85">
            <v>0</v>
          </cell>
        </row>
        <row r="86">
          <cell r="K86">
            <v>0</v>
          </cell>
          <cell r="N86">
            <v>0</v>
          </cell>
        </row>
        <row r="87">
          <cell r="K87">
            <v>0</v>
          </cell>
          <cell r="N87">
            <v>0</v>
          </cell>
        </row>
        <row r="88">
          <cell r="K88">
            <v>0</v>
          </cell>
          <cell r="N88">
            <v>0</v>
          </cell>
        </row>
        <row r="89">
          <cell r="K89">
            <v>0</v>
          </cell>
          <cell r="N89">
            <v>0</v>
          </cell>
        </row>
        <row r="90">
          <cell r="K90">
            <v>0</v>
          </cell>
          <cell r="N90">
            <v>0</v>
          </cell>
        </row>
        <row r="91">
          <cell r="K91">
            <v>0</v>
          </cell>
          <cell r="N91">
            <v>0</v>
          </cell>
        </row>
        <row r="92">
          <cell r="K92">
            <v>0</v>
          </cell>
          <cell r="N92">
            <v>0</v>
          </cell>
        </row>
        <row r="93">
          <cell r="K93">
            <v>0</v>
          </cell>
          <cell r="N93">
            <v>0</v>
          </cell>
        </row>
        <row r="94">
          <cell r="K94">
            <v>0</v>
          </cell>
          <cell r="N94">
            <v>0</v>
          </cell>
        </row>
        <row r="95">
          <cell r="K95">
            <v>0</v>
          </cell>
          <cell r="N95">
            <v>0</v>
          </cell>
        </row>
        <row r="96">
          <cell r="K96">
            <v>0</v>
          </cell>
          <cell r="N96">
            <v>0</v>
          </cell>
        </row>
        <row r="97">
          <cell r="K97">
            <v>0</v>
          </cell>
          <cell r="N97">
            <v>0</v>
          </cell>
        </row>
        <row r="98">
          <cell r="K98">
            <v>0</v>
          </cell>
          <cell r="N98">
            <v>0</v>
          </cell>
        </row>
        <row r="99">
          <cell r="K99">
            <v>0</v>
          </cell>
          <cell r="N99">
            <v>0</v>
          </cell>
        </row>
        <row r="100">
          <cell r="K100">
            <v>0</v>
          </cell>
          <cell r="N100">
            <v>0</v>
          </cell>
        </row>
        <row r="101">
          <cell r="K101">
            <v>0</v>
          </cell>
          <cell r="N101">
            <v>0</v>
          </cell>
        </row>
        <row r="102">
          <cell r="K102">
            <v>0</v>
          </cell>
          <cell r="N102">
            <v>0</v>
          </cell>
        </row>
        <row r="103">
          <cell r="K103">
            <v>0</v>
          </cell>
          <cell r="N103">
            <v>0</v>
          </cell>
        </row>
        <row r="104">
          <cell r="K104">
            <v>0</v>
          </cell>
          <cell r="N104">
            <v>0</v>
          </cell>
        </row>
        <row r="105">
          <cell r="K105">
            <v>0</v>
          </cell>
          <cell r="N105">
            <v>0</v>
          </cell>
        </row>
        <row r="106">
          <cell r="K106">
            <v>0</v>
          </cell>
          <cell r="N106">
            <v>0</v>
          </cell>
        </row>
        <row r="107">
          <cell r="K107">
            <v>0</v>
          </cell>
          <cell r="N107">
            <v>0</v>
          </cell>
        </row>
        <row r="108">
          <cell r="K108">
            <v>0</v>
          </cell>
          <cell r="N108">
            <v>0</v>
          </cell>
        </row>
        <row r="109">
          <cell r="K109">
            <v>0</v>
          </cell>
          <cell r="N109">
            <v>0</v>
          </cell>
        </row>
        <row r="110">
          <cell r="K110">
            <v>0</v>
          </cell>
          <cell r="N110">
            <v>0</v>
          </cell>
        </row>
        <row r="111">
          <cell r="K111">
            <v>0</v>
          </cell>
          <cell r="N111">
            <v>0</v>
          </cell>
        </row>
        <row r="112">
          <cell r="K112">
            <v>0</v>
          </cell>
          <cell r="N112">
            <v>0</v>
          </cell>
        </row>
        <row r="113">
          <cell r="K113">
            <v>0</v>
          </cell>
          <cell r="N113">
            <v>0</v>
          </cell>
        </row>
        <row r="114">
          <cell r="K114">
            <v>0</v>
          </cell>
          <cell r="N114">
            <v>0</v>
          </cell>
        </row>
        <row r="115">
          <cell r="K115">
            <v>0</v>
          </cell>
          <cell r="N115">
            <v>0</v>
          </cell>
        </row>
        <row r="116">
          <cell r="K116">
            <v>0</v>
          </cell>
          <cell r="N116">
            <v>0</v>
          </cell>
        </row>
        <row r="117">
          <cell r="K117">
            <v>0</v>
          </cell>
          <cell r="N117">
            <v>0</v>
          </cell>
        </row>
        <row r="118">
          <cell r="K118">
            <v>0</v>
          </cell>
          <cell r="N118">
            <v>0</v>
          </cell>
        </row>
        <row r="119">
          <cell r="K119">
            <v>0</v>
          </cell>
          <cell r="N119">
            <v>0</v>
          </cell>
        </row>
        <row r="120">
          <cell r="K120">
            <v>0</v>
          </cell>
          <cell r="N120">
            <v>0</v>
          </cell>
        </row>
        <row r="121">
          <cell r="K121">
            <v>0</v>
          </cell>
          <cell r="N121">
            <v>0</v>
          </cell>
        </row>
        <row r="122">
          <cell r="K122">
            <v>0</v>
          </cell>
          <cell r="N122">
            <v>0</v>
          </cell>
        </row>
        <row r="123">
          <cell r="K123">
            <v>0</v>
          </cell>
          <cell r="N123">
            <v>0</v>
          </cell>
        </row>
        <row r="124">
          <cell r="K124">
            <v>0</v>
          </cell>
          <cell r="N124">
            <v>0</v>
          </cell>
        </row>
        <row r="125">
          <cell r="K125">
            <v>0</v>
          </cell>
          <cell r="N125">
            <v>0</v>
          </cell>
        </row>
        <row r="126">
          <cell r="K126">
            <v>0</v>
          </cell>
          <cell r="N126">
            <v>0</v>
          </cell>
        </row>
        <row r="127">
          <cell r="K127">
            <v>0</v>
          </cell>
          <cell r="N127">
            <v>0</v>
          </cell>
        </row>
        <row r="128">
          <cell r="K128">
            <v>0</v>
          </cell>
          <cell r="N128">
            <v>0</v>
          </cell>
        </row>
        <row r="129">
          <cell r="K129">
            <v>0</v>
          </cell>
          <cell r="N129">
            <v>0</v>
          </cell>
        </row>
        <row r="130">
          <cell r="K130">
            <v>0</v>
          </cell>
          <cell r="N130">
            <v>0</v>
          </cell>
        </row>
        <row r="131">
          <cell r="K131">
            <v>0</v>
          </cell>
          <cell r="N131">
            <v>0</v>
          </cell>
        </row>
        <row r="132">
          <cell r="K132">
            <v>0</v>
          </cell>
          <cell r="N132">
            <v>0</v>
          </cell>
        </row>
        <row r="133">
          <cell r="K133">
            <v>0</v>
          </cell>
          <cell r="N133">
            <v>0</v>
          </cell>
        </row>
        <row r="134">
          <cell r="K134">
            <v>0</v>
          </cell>
          <cell r="N134">
            <v>0</v>
          </cell>
        </row>
        <row r="135">
          <cell r="K135">
            <v>0</v>
          </cell>
          <cell r="N135">
            <v>0</v>
          </cell>
        </row>
        <row r="136">
          <cell r="K136">
            <v>0</v>
          </cell>
          <cell r="N136">
            <v>0</v>
          </cell>
        </row>
        <row r="137">
          <cell r="K137">
            <v>0</v>
          </cell>
          <cell r="N137">
            <v>0</v>
          </cell>
        </row>
        <row r="138">
          <cell r="K138">
            <v>0</v>
          </cell>
          <cell r="N138">
            <v>0</v>
          </cell>
        </row>
        <row r="139">
          <cell r="K139">
            <v>0</v>
          </cell>
          <cell r="N139">
            <v>0</v>
          </cell>
        </row>
        <row r="140">
          <cell r="K140">
            <v>0</v>
          </cell>
          <cell r="N140">
            <v>0</v>
          </cell>
        </row>
        <row r="141">
          <cell r="K141">
            <v>0</v>
          </cell>
          <cell r="N141">
            <v>0</v>
          </cell>
        </row>
        <row r="142">
          <cell r="K142">
            <v>0</v>
          </cell>
          <cell r="N142">
            <v>0</v>
          </cell>
        </row>
        <row r="143">
          <cell r="K143">
            <v>0</v>
          </cell>
          <cell r="N143">
            <v>0</v>
          </cell>
        </row>
        <row r="144">
          <cell r="K144">
            <v>0</v>
          </cell>
          <cell r="N144">
            <v>0</v>
          </cell>
        </row>
        <row r="145">
          <cell r="K145">
            <v>0</v>
          </cell>
          <cell r="N145">
            <v>0</v>
          </cell>
        </row>
        <row r="146">
          <cell r="K146">
            <v>0</v>
          </cell>
          <cell r="N146">
            <v>0</v>
          </cell>
        </row>
        <row r="147">
          <cell r="K147">
            <v>0</v>
          </cell>
          <cell r="N147">
            <v>0</v>
          </cell>
        </row>
        <row r="148">
          <cell r="K148">
            <v>0</v>
          </cell>
          <cell r="N148">
            <v>0</v>
          </cell>
        </row>
        <row r="149">
          <cell r="K149">
            <v>0</v>
          </cell>
          <cell r="N149">
            <v>0</v>
          </cell>
        </row>
        <row r="150">
          <cell r="K150">
            <v>0</v>
          </cell>
          <cell r="N150">
            <v>0</v>
          </cell>
        </row>
        <row r="151">
          <cell r="K151">
            <v>0</v>
          </cell>
          <cell r="N151">
            <v>0</v>
          </cell>
        </row>
        <row r="152">
          <cell r="K152">
            <v>0</v>
          </cell>
          <cell r="N152">
            <v>0</v>
          </cell>
        </row>
        <row r="153">
          <cell r="K153">
            <v>0</v>
          </cell>
          <cell r="N153">
            <v>0</v>
          </cell>
        </row>
        <row r="154">
          <cell r="K154">
            <v>0</v>
          </cell>
          <cell r="N154">
            <v>0</v>
          </cell>
        </row>
        <row r="155">
          <cell r="K155">
            <v>0</v>
          </cell>
          <cell r="N155">
            <v>0</v>
          </cell>
        </row>
        <row r="156">
          <cell r="K156">
            <v>0</v>
          </cell>
          <cell r="N156">
            <v>0</v>
          </cell>
        </row>
        <row r="157">
          <cell r="K157">
            <v>0</v>
          </cell>
          <cell r="N157">
            <v>0</v>
          </cell>
        </row>
        <row r="158">
          <cell r="K158">
            <v>0</v>
          </cell>
          <cell r="N158">
            <v>0</v>
          </cell>
        </row>
        <row r="159">
          <cell r="K159">
            <v>0</v>
          </cell>
          <cell r="N159">
            <v>0</v>
          </cell>
        </row>
        <row r="160">
          <cell r="K160">
            <v>0</v>
          </cell>
          <cell r="N160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6"/>
  <sheetViews>
    <sheetView topLeftCell="A10" zoomScaleNormal="100" workbookViewId="0">
      <selection activeCell="J29" sqref="J29"/>
    </sheetView>
  </sheetViews>
  <sheetFormatPr baseColWidth="10" defaultRowHeight="15" x14ac:dyDescent="0.25"/>
  <cols>
    <col min="1" max="1" width="6.140625" style="71" customWidth="1"/>
    <col min="2" max="2" width="4" style="4" customWidth="1"/>
    <col min="3" max="3" width="7.85546875" style="4" customWidth="1"/>
    <col min="4" max="16384" width="11.42578125" style="4"/>
  </cols>
  <sheetData>
    <row r="1" spans="1:14" ht="18.75" customHeight="1" x14ac:dyDescent="0.3">
      <c r="A1" s="70">
        <v>31</v>
      </c>
      <c r="C1" s="393" t="s">
        <v>6</v>
      </c>
      <c r="D1" s="394"/>
      <c r="E1" s="394"/>
      <c r="F1" s="394"/>
      <c r="G1" s="394"/>
      <c r="H1" s="394"/>
      <c r="I1" s="394"/>
      <c r="J1" s="394"/>
      <c r="K1" s="394"/>
      <c r="L1" s="394"/>
      <c r="M1" s="394"/>
      <c r="N1" s="395"/>
    </row>
    <row r="2" spans="1:14" ht="15" customHeight="1" x14ac:dyDescent="1.1000000000000001">
      <c r="B2" s="5"/>
      <c r="C2" s="396"/>
      <c r="D2" s="397"/>
      <c r="E2" s="397"/>
      <c r="F2" s="397"/>
      <c r="G2" s="397"/>
      <c r="H2" s="397"/>
      <c r="I2" s="397"/>
      <c r="J2" s="397"/>
      <c r="K2" s="397"/>
      <c r="L2" s="397"/>
      <c r="M2" s="397"/>
      <c r="N2" s="398"/>
    </row>
    <row r="3" spans="1:14" x14ac:dyDescent="0.25">
      <c r="B3" s="6"/>
      <c r="C3" s="396"/>
      <c r="D3" s="397"/>
      <c r="E3" s="397"/>
      <c r="F3" s="397"/>
      <c r="G3" s="397"/>
      <c r="H3" s="397"/>
      <c r="I3" s="397"/>
      <c r="J3" s="397"/>
      <c r="K3" s="397"/>
      <c r="L3" s="397"/>
      <c r="M3" s="397"/>
      <c r="N3" s="398"/>
    </row>
    <row r="4" spans="1:14" x14ac:dyDescent="0.25">
      <c r="B4" s="6"/>
      <c r="C4" s="396"/>
      <c r="D4" s="397"/>
      <c r="E4" s="397"/>
      <c r="F4" s="397"/>
      <c r="G4" s="397"/>
      <c r="H4" s="397"/>
      <c r="I4" s="397"/>
      <c r="J4" s="397"/>
      <c r="K4" s="397"/>
      <c r="L4" s="397"/>
      <c r="M4" s="397"/>
      <c r="N4" s="398"/>
    </row>
    <row r="5" spans="1:14" x14ac:dyDescent="0.25">
      <c r="B5" s="6"/>
      <c r="C5" s="399"/>
      <c r="D5" s="400"/>
      <c r="E5" s="400"/>
      <c r="F5" s="400"/>
      <c r="G5" s="400"/>
      <c r="H5" s="400"/>
      <c r="I5" s="400"/>
      <c r="J5" s="400"/>
      <c r="K5" s="400"/>
      <c r="L5" s="400"/>
      <c r="M5" s="400"/>
      <c r="N5" s="401"/>
    </row>
    <row r="6" spans="1:14" ht="38.25" hidden="1" customHeight="1" x14ac:dyDescent="0.25"/>
  </sheetData>
  <mergeCells count="1">
    <mergeCell ref="C1:N5"/>
  </mergeCells>
  <pageMargins left="0.25" right="0.25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8441" r:id="rId4" name="CommandButton2">
          <controlPr defaultSize="0" autoLine="0" r:id="rId5">
            <anchor moveWithCells="1">
              <from>
                <xdr:col>7</xdr:col>
                <xdr:colOff>47625</xdr:colOff>
                <xdr:row>12</xdr:row>
                <xdr:rowOff>180975</xdr:rowOff>
              </from>
              <to>
                <xdr:col>11</xdr:col>
                <xdr:colOff>66675</xdr:colOff>
                <xdr:row>16</xdr:row>
                <xdr:rowOff>57150</xdr:rowOff>
              </to>
            </anchor>
          </controlPr>
        </control>
      </mc:Choice>
      <mc:Fallback>
        <control shapeId="18441" r:id="rId4" name="CommandButton2"/>
      </mc:Fallback>
    </mc:AlternateContent>
    <mc:AlternateContent xmlns:mc="http://schemas.openxmlformats.org/markup-compatibility/2006">
      <mc:Choice Requires="x14">
        <control shapeId="18448" r:id="rId6" name="CommandButton1">
          <controlPr defaultSize="0" autoLine="0" r:id="rId7">
            <anchor moveWithCells="1">
              <from>
                <xdr:col>1</xdr:col>
                <xdr:colOff>0</xdr:colOff>
                <xdr:row>8</xdr:row>
                <xdr:rowOff>152400</xdr:rowOff>
              </from>
              <to>
                <xdr:col>5</xdr:col>
                <xdr:colOff>438150</xdr:colOff>
                <xdr:row>12</xdr:row>
                <xdr:rowOff>28575</xdr:rowOff>
              </to>
            </anchor>
          </controlPr>
        </control>
      </mc:Choice>
      <mc:Fallback>
        <control shapeId="18448" r:id="rId6" name="CommandButton1"/>
      </mc:Fallback>
    </mc:AlternateContent>
    <mc:AlternateContent xmlns:mc="http://schemas.openxmlformats.org/markup-compatibility/2006">
      <mc:Choice Requires="x14">
        <control shapeId="18449" r:id="rId8" name="CommandButton3">
          <controlPr defaultSize="0" autoLine="0" autoPict="0" r:id="rId9">
            <anchor moveWithCells="1">
              <from>
                <xdr:col>1</xdr:col>
                <xdr:colOff>0</xdr:colOff>
                <xdr:row>17</xdr:row>
                <xdr:rowOff>9525</xdr:rowOff>
              </from>
              <to>
                <xdr:col>5</xdr:col>
                <xdr:colOff>504825</xdr:colOff>
                <xdr:row>20</xdr:row>
                <xdr:rowOff>76200</xdr:rowOff>
              </to>
            </anchor>
          </controlPr>
        </control>
      </mc:Choice>
      <mc:Fallback>
        <control shapeId="18449" r:id="rId8" name="CommandButton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B93AC6"/>
    <pageSetUpPr fitToPage="1"/>
  </sheetPr>
  <dimension ref="A1:AM160"/>
  <sheetViews>
    <sheetView zoomScale="115" zoomScaleNormal="115" zoomScalePageLayoutView="130" workbookViewId="0">
      <pane ySplit="1" topLeftCell="A2" activePane="bottomLeft" state="frozen"/>
      <selection pane="bottomLeft" activeCell="A5" sqref="A5"/>
    </sheetView>
  </sheetViews>
  <sheetFormatPr baseColWidth="10" defaultRowHeight="16.5" x14ac:dyDescent="0.25"/>
  <cols>
    <col min="1" max="1" width="14.7109375" style="33" customWidth="1"/>
    <col min="2" max="2" width="11.28515625" style="33" customWidth="1"/>
    <col min="3" max="3" width="11.140625" style="20" customWidth="1"/>
    <col min="4" max="5" width="10.28515625" style="7" customWidth="1"/>
    <col min="6" max="6" width="11.140625" style="20" customWidth="1"/>
    <col min="7" max="9" width="11.85546875" style="20" customWidth="1"/>
    <col min="10" max="10" width="23" style="7" bestFit="1" customWidth="1"/>
    <col min="11" max="11" width="9.28515625" style="9" customWidth="1"/>
    <col min="12" max="13" width="11.28515625" style="20" customWidth="1"/>
    <col min="14" max="14" width="7.28515625" style="9" customWidth="1"/>
    <col min="15" max="15" width="21.5703125" style="7" customWidth="1"/>
    <col min="16" max="16" width="21.42578125" style="7" customWidth="1"/>
    <col min="17" max="17" width="12.42578125" style="7" customWidth="1"/>
    <col min="18" max="18" width="14.5703125" style="7" customWidth="1"/>
    <col min="19" max="19" width="20.42578125" style="8" customWidth="1"/>
    <col min="20" max="20" width="13.140625" style="9" customWidth="1"/>
    <col min="21" max="21" width="12" style="9" customWidth="1"/>
    <col min="22" max="22" width="17.85546875" style="7" customWidth="1"/>
    <col min="23" max="23" width="8.140625" style="7" customWidth="1"/>
    <col min="24" max="24" width="17" style="7" customWidth="1"/>
    <col min="25" max="25" width="14.5703125" style="337" customWidth="1"/>
    <col min="26" max="26" width="15.5703125" style="21" bestFit="1" customWidth="1"/>
    <col min="27" max="28" width="11.42578125" style="7"/>
    <col min="29" max="29" width="14.5703125" style="89" customWidth="1"/>
    <col min="30" max="30" width="14" style="95" customWidth="1"/>
    <col min="31" max="31" width="14" style="76" customWidth="1"/>
    <col min="32" max="32" width="10.5703125" style="7" customWidth="1"/>
    <col min="33" max="33" width="11.42578125" style="7"/>
    <col min="34" max="34" width="15.140625" style="77" customWidth="1"/>
    <col min="35" max="38" width="11.42578125" style="7"/>
    <col min="39" max="39" width="11.42578125" style="89"/>
    <col min="40" max="16384" width="11.42578125" style="7"/>
  </cols>
  <sheetData>
    <row r="1" spans="1:39" ht="38.25" x14ac:dyDescent="0.25">
      <c r="A1" s="135" t="s">
        <v>15</v>
      </c>
      <c r="B1" s="157" t="s">
        <v>231</v>
      </c>
      <c r="C1" s="159" t="s">
        <v>103</v>
      </c>
      <c r="D1" s="74" t="s">
        <v>21</v>
      </c>
      <c r="E1" s="73" t="s">
        <v>22</v>
      </c>
      <c r="F1" s="98" t="s">
        <v>76</v>
      </c>
      <c r="G1" s="98" t="s">
        <v>77</v>
      </c>
      <c r="H1" s="98" t="s">
        <v>101</v>
      </c>
      <c r="I1" s="113" t="s">
        <v>102</v>
      </c>
      <c r="J1" s="114" t="s">
        <v>10</v>
      </c>
      <c r="K1" s="11" t="s">
        <v>100</v>
      </c>
      <c r="L1" s="18" t="s">
        <v>11</v>
      </c>
      <c r="M1" s="18" t="s">
        <v>12</v>
      </c>
      <c r="N1" s="11" t="s">
        <v>5</v>
      </c>
      <c r="O1" s="3" t="s">
        <v>14</v>
      </c>
      <c r="P1" s="3" t="s">
        <v>98</v>
      </c>
      <c r="Q1" s="112" t="s">
        <v>99</v>
      </c>
      <c r="R1" s="119" t="s">
        <v>8</v>
      </c>
      <c r="S1" s="2" t="s">
        <v>9</v>
      </c>
      <c r="T1" s="2" t="s">
        <v>7</v>
      </c>
      <c r="U1" s="2" t="s">
        <v>0</v>
      </c>
      <c r="V1" s="2" t="s">
        <v>1</v>
      </c>
      <c r="W1" s="2" t="s">
        <v>2</v>
      </c>
      <c r="X1" s="2" t="s">
        <v>3</v>
      </c>
      <c r="Y1" s="334" t="s">
        <v>4</v>
      </c>
      <c r="Z1" s="111" t="s">
        <v>13</v>
      </c>
      <c r="AA1" s="124" t="s">
        <v>106</v>
      </c>
      <c r="AB1" s="88" t="s">
        <v>107</v>
      </c>
      <c r="AC1" s="130" t="s">
        <v>108</v>
      </c>
      <c r="AD1" s="94" t="s">
        <v>109</v>
      </c>
      <c r="AE1" s="82" t="s">
        <v>23</v>
      </c>
      <c r="AF1" s="84" t="s">
        <v>25</v>
      </c>
      <c r="AG1" s="85" t="s">
        <v>26</v>
      </c>
      <c r="AH1" s="83" t="s">
        <v>24</v>
      </c>
      <c r="AI1" s="85" t="s">
        <v>27</v>
      </c>
      <c r="AJ1" s="85" t="s">
        <v>28</v>
      </c>
      <c r="AK1" s="85" t="s">
        <v>29</v>
      </c>
      <c r="AL1" s="85" t="s">
        <v>111</v>
      </c>
      <c r="AM1" s="107" t="s">
        <v>30</v>
      </c>
    </row>
    <row r="2" spans="1:39" s="93" customFormat="1" ht="29.25" x14ac:dyDescent="0.25">
      <c r="A2" s="91"/>
      <c r="B2" s="136" t="s">
        <v>71</v>
      </c>
      <c r="C2" s="158"/>
      <c r="D2" s="92"/>
      <c r="E2" s="92"/>
      <c r="F2" s="99"/>
      <c r="G2" s="99"/>
      <c r="H2" s="99"/>
      <c r="I2" s="99"/>
      <c r="J2" s="115" t="s">
        <v>104</v>
      </c>
      <c r="K2" s="92"/>
      <c r="L2" s="92"/>
      <c r="M2" s="92"/>
      <c r="N2" s="92"/>
      <c r="O2" s="92"/>
      <c r="P2" s="92"/>
      <c r="Q2" s="92"/>
      <c r="R2" s="120" t="s">
        <v>105</v>
      </c>
      <c r="S2" s="92"/>
      <c r="T2" s="92"/>
      <c r="U2" s="92"/>
      <c r="V2" s="92"/>
      <c r="W2" s="92"/>
      <c r="X2" s="92"/>
      <c r="Y2" s="338"/>
      <c r="Z2" s="92"/>
      <c r="AA2" s="125"/>
      <c r="AB2" s="91"/>
      <c r="AC2" s="131" t="s">
        <v>110</v>
      </c>
      <c r="AD2" s="108"/>
      <c r="AE2" s="104"/>
      <c r="AF2" s="104"/>
      <c r="AG2" s="104"/>
      <c r="AH2" s="104"/>
      <c r="AI2" s="104"/>
      <c r="AJ2" s="104"/>
      <c r="AK2" s="104"/>
      <c r="AL2" s="104"/>
      <c r="AM2" s="104"/>
    </row>
    <row r="3" spans="1:39" s="14" customFormat="1" ht="19.5" x14ac:dyDescent="0.25">
      <c r="A3" s="90">
        <v>1</v>
      </c>
      <c r="B3" s="137">
        <v>2</v>
      </c>
      <c r="C3" s="90">
        <v>3</v>
      </c>
      <c r="D3" s="90">
        <v>4</v>
      </c>
      <c r="E3" s="90">
        <v>5</v>
      </c>
      <c r="F3" s="90">
        <v>6</v>
      </c>
      <c r="G3" s="90">
        <v>7</v>
      </c>
      <c r="H3" s="90">
        <v>8</v>
      </c>
      <c r="I3" s="90">
        <v>9</v>
      </c>
      <c r="J3" s="116">
        <v>10</v>
      </c>
      <c r="K3" s="90">
        <v>11</v>
      </c>
      <c r="L3" s="90">
        <v>12</v>
      </c>
      <c r="M3" s="90">
        <v>13</v>
      </c>
      <c r="N3" s="90">
        <v>14</v>
      </c>
      <c r="O3" s="90">
        <v>15</v>
      </c>
      <c r="P3" s="90">
        <v>16</v>
      </c>
      <c r="Q3" s="90">
        <v>17</v>
      </c>
      <c r="R3" s="121">
        <v>18</v>
      </c>
      <c r="S3" s="90">
        <v>19</v>
      </c>
      <c r="T3" s="90">
        <v>20</v>
      </c>
      <c r="U3" s="90">
        <v>21</v>
      </c>
      <c r="V3" s="90">
        <v>22</v>
      </c>
      <c r="W3" s="90">
        <v>23</v>
      </c>
      <c r="X3" s="90">
        <v>24</v>
      </c>
      <c r="Y3" s="339">
        <v>25</v>
      </c>
      <c r="Z3" s="90">
        <v>26</v>
      </c>
      <c r="AA3" s="126">
        <v>27</v>
      </c>
      <c r="AB3" s="90">
        <v>28</v>
      </c>
      <c r="AC3" s="132">
        <v>29</v>
      </c>
      <c r="AD3" s="96">
        <v>30</v>
      </c>
      <c r="AE3" s="90">
        <v>31</v>
      </c>
      <c r="AF3" s="90">
        <v>32</v>
      </c>
      <c r="AG3" s="90">
        <v>33</v>
      </c>
      <c r="AH3" s="90">
        <v>34</v>
      </c>
      <c r="AI3" s="90">
        <v>35</v>
      </c>
      <c r="AJ3" s="90">
        <v>36</v>
      </c>
      <c r="AK3" s="90">
        <v>37</v>
      </c>
      <c r="AL3" s="90">
        <v>38</v>
      </c>
      <c r="AM3" s="90">
        <v>39</v>
      </c>
    </row>
    <row r="4" spans="1:39" s="153" customFormat="1" ht="30" x14ac:dyDescent="0.25">
      <c r="A4" s="138" t="s">
        <v>389</v>
      </c>
      <c r="B4" s="161">
        <v>42265</v>
      </c>
      <c r="C4" s="162" t="b">
        <v>0</v>
      </c>
      <c r="D4" s="75" t="s">
        <v>390</v>
      </c>
      <c r="E4" s="78" t="s">
        <v>391</v>
      </c>
      <c r="F4" s="162">
        <v>42273.657719907409</v>
      </c>
      <c r="G4" s="162"/>
      <c r="H4" s="162"/>
      <c r="I4" s="162"/>
      <c r="J4" s="140" t="s">
        <v>392</v>
      </c>
      <c r="K4" s="141" t="b">
        <v>0</v>
      </c>
      <c r="L4" s="142">
        <v>42256</v>
      </c>
      <c r="M4" s="142">
        <v>42257</v>
      </c>
      <c r="N4" s="141" t="s">
        <v>393</v>
      </c>
      <c r="O4" s="141" t="s">
        <v>394</v>
      </c>
      <c r="P4" s="143" t="s">
        <v>395</v>
      </c>
      <c r="Q4" s="143" t="s">
        <v>396</v>
      </c>
      <c r="R4" s="144" t="s">
        <v>397</v>
      </c>
      <c r="S4" s="145" t="s">
        <v>302</v>
      </c>
      <c r="T4" s="146" t="s">
        <v>398</v>
      </c>
      <c r="U4" s="146" t="s">
        <v>399</v>
      </c>
      <c r="V4" s="147" t="s">
        <v>303</v>
      </c>
      <c r="W4" s="147" t="s">
        <v>2</v>
      </c>
      <c r="X4" s="147" t="s">
        <v>3</v>
      </c>
      <c r="Y4" s="336" t="s">
        <v>385</v>
      </c>
      <c r="Z4" s="101" t="s">
        <v>304</v>
      </c>
      <c r="AA4" s="148" t="b">
        <v>0</v>
      </c>
      <c r="AB4" s="149" t="b">
        <v>0</v>
      </c>
      <c r="AC4" s="133" t="s">
        <v>400</v>
      </c>
      <c r="AD4" s="102" t="s">
        <v>401</v>
      </c>
      <c r="AE4" s="103"/>
      <c r="AF4" s="150" t="s">
        <v>386</v>
      </c>
      <c r="AG4" s="150"/>
      <c r="AH4" s="151"/>
      <c r="AI4" s="150" t="s">
        <v>387</v>
      </c>
      <c r="AJ4" s="150"/>
      <c r="AK4" s="150" t="s">
        <v>388</v>
      </c>
      <c r="AL4" s="150"/>
      <c r="AM4" s="152"/>
    </row>
    <row r="5" spans="1:39" s="14" customFormat="1" x14ac:dyDescent="0.25">
      <c r="A5" s="34"/>
      <c r="B5" s="161"/>
      <c r="C5" s="162"/>
      <c r="D5" s="75"/>
      <c r="E5" s="78"/>
      <c r="F5" s="162"/>
      <c r="G5" s="162"/>
      <c r="H5" s="162"/>
      <c r="I5" s="162"/>
      <c r="J5" s="117"/>
      <c r="K5" s="27"/>
      <c r="L5" s="28"/>
      <c r="M5" s="28"/>
      <c r="N5" s="27"/>
      <c r="O5" s="27"/>
      <c r="P5" s="29"/>
      <c r="Q5" s="29"/>
      <c r="R5" s="122"/>
      <c r="S5" s="31"/>
      <c r="T5" s="32"/>
      <c r="U5" s="32"/>
      <c r="V5" s="30"/>
      <c r="W5" s="30"/>
      <c r="X5" s="30"/>
      <c r="Y5" s="335"/>
      <c r="Z5" s="156"/>
      <c r="AA5" s="127"/>
      <c r="AB5" s="109"/>
      <c r="AC5" s="134"/>
      <c r="AD5" s="97"/>
      <c r="AE5" s="79"/>
      <c r="AF5" s="86"/>
      <c r="AG5" s="86"/>
      <c r="AH5" s="80"/>
      <c r="AI5" s="86"/>
      <c r="AJ5" s="86"/>
      <c r="AK5" s="86"/>
      <c r="AL5" s="86"/>
      <c r="AM5" s="105"/>
    </row>
    <row r="6" spans="1:39" s="14" customFormat="1" x14ac:dyDescent="0.25">
      <c r="A6" s="34"/>
      <c r="B6" s="160"/>
      <c r="C6" s="100"/>
      <c r="D6" s="75"/>
      <c r="E6" s="78"/>
      <c r="F6" s="100"/>
      <c r="G6" s="100"/>
      <c r="H6" s="100"/>
      <c r="I6" s="100"/>
      <c r="J6" s="117"/>
      <c r="K6" s="27"/>
      <c r="L6" s="28"/>
      <c r="M6" s="28"/>
      <c r="N6" s="27"/>
      <c r="O6" s="27"/>
      <c r="P6" s="29"/>
      <c r="Q6" s="29"/>
      <c r="R6" s="122"/>
      <c r="S6" s="31"/>
      <c r="T6" s="32"/>
      <c r="U6" s="32"/>
      <c r="V6" s="30"/>
      <c r="W6" s="30"/>
      <c r="X6" s="30"/>
      <c r="Y6" s="335"/>
      <c r="Z6" s="156"/>
      <c r="AA6" s="127"/>
      <c r="AB6" s="109"/>
      <c r="AC6" s="134"/>
      <c r="AD6" s="97"/>
      <c r="AE6" s="79"/>
      <c r="AF6" s="86"/>
      <c r="AG6" s="86"/>
      <c r="AH6" s="80"/>
      <c r="AI6" s="86"/>
      <c r="AJ6" s="86"/>
      <c r="AK6" s="86"/>
      <c r="AL6" s="86"/>
      <c r="AM6" s="105"/>
    </row>
    <row r="7" spans="1:39" s="14" customFormat="1" ht="15.75" customHeight="1" x14ac:dyDescent="0.25">
      <c r="A7" s="34"/>
      <c r="B7" s="160"/>
      <c r="C7" s="100"/>
      <c r="D7" s="75"/>
      <c r="E7" s="78"/>
      <c r="F7" s="100"/>
      <c r="G7" s="100"/>
      <c r="H7" s="100"/>
      <c r="I7" s="100"/>
      <c r="J7" s="117"/>
      <c r="K7" s="27"/>
      <c r="L7" s="28"/>
      <c r="M7" s="28"/>
      <c r="N7" s="27"/>
      <c r="O7" s="27"/>
      <c r="P7" s="29"/>
      <c r="Q7" s="29"/>
      <c r="R7" s="122"/>
      <c r="S7" s="31"/>
      <c r="T7" s="32"/>
      <c r="U7" s="32"/>
      <c r="V7" s="30"/>
      <c r="W7" s="30"/>
      <c r="X7" s="30"/>
      <c r="Y7" s="335"/>
      <c r="Z7" s="72"/>
      <c r="AA7" s="127"/>
      <c r="AB7" s="109"/>
      <c r="AC7" s="134"/>
      <c r="AD7" s="97"/>
      <c r="AE7" s="79"/>
      <c r="AF7" s="86"/>
      <c r="AG7" s="86"/>
      <c r="AH7" s="80"/>
      <c r="AI7" s="86"/>
      <c r="AJ7" s="86"/>
      <c r="AK7" s="86"/>
      <c r="AL7" s="86"/>
      <c r="AM7" s="105"/>
    </row>
    <row r="8" spans="1:39" x14ac:dyDescent="0.25">
      <c r="A8" s="34"/>
      <c r="B8" s="160"/>
      <c r="C8" s="100"/>
      <c r="D8" s="75"/>
      <c r="E8" s="78"/>
      <c r="F8" s="100"/>
      <c r="G8" s="100"/>
      <c r="H8" s="100"/>
      <c r="I8" s="100"/>
      <c r="J8" s="117"/>
      <c r="K8" s="27"/>
      <c r="L8" s="28"/>
      <c r="M8" s="28"/>
      <c r="N8" s="27"/>
      <c r="O8" s="27"/>
      <c r="P8" s="29"/>
      <c r="Q8" s="29"/>
      <c r="R8" s="122"/>
      <c r="S8" s="31"/>
      <c r="T8" s="32"/>
      <c r="U8" s="32"/>
      <c r="V8" s="30"/>
      <c r="W8" s="30"/>
      <c r="X8" s="30"/>
      <c r="Y8" s="335"/>
      <c r="Z8" s="72"/>
      <c r="AA8" s="128"/>
      <c r="AB8" s="110"/>
      <c r="AC8" s="134"/>
      <c r="AD8" s="97"/>
      <c r="AE8" s="79"/>
      <c r="AF8" s="87"/>
      <c r="AG8" s="87"/>
      <c r="AH8" s="81"/>
      <c r="AI8" s="87"/>
      <c r="AJ8" s="87"/>
      <c r="AK8" s="87"/>
      <c r="AL8" s="87"/>
      <c r="AM8" s="106"/>
    </row>
    <row r="9" spans="1:39" x14ac:dyDescent="0.25">
      <c r="A9" s="34"/>
      <c r="B9" s="160"/>
      <c r="C9" s="100"/>
      <c r="D9" s="75"/>
      <c r="E9" s="78"/>
      <c r="F9" s="100"/>
      <c r="G9" s="100"/>
      <c r="H9" s="100"/>
      <c r="I9" s="100"/>
      <c r="J9" s="117"/>
      <c r="K9" s="27"/>
      <c r="L9" s="28"/>
      <c r="M9" s="28"/>
      <c r="N9" s="27"/>
      <c r="O9" s="27"/>
      <c r="P9" s="29"/>
      <c r="Q9" s="29"/>
      <c r="R9" s="122"/>
      <c r="S9" s="31"/>
      <c r="T9" s="32"/>
      <c r="U9" s="32"/>
      <c r="V9" s="30"/>
      <c r="W9" s="30"/>
      <c r="X9" s="30"/>
      <c r="Y9" s="335"/>
      <c r="Z9" s="72"/>
      <c r="AA9" s="128"/>
      <c r="AB9" s="110"/>
      <c r="AC9" s="134"/>
      <c r="AD9" s="97"/>
      <c r="AE9" s="79"/>
      <c r="AF9" s="87"/>
      <c r="AG9" s="87"/>
      <c r="AH9" s="81"/>
      <c r="AI9" s="87"/>
      <c r="AJ9" s="87"/>
      <c r="AK9" s="87"/>
      <c r="AL9" s="87"/>
      <c r="AM9" s="106"/>
    </row>
    <row r="10" spans="1:39" x14ac:dyDescent="0.25">
      <c r="A10" s="34"/>
      <c r="B10" s="160"/>
      <c r="C10" s="100"/>
      <c r="D10" s="75"/>
      <c r="E10" s="78"/>
      <c r="F10" s="100"/>
      <c r="G10" s="100"/>
      <c r="H10" s="100"/>
      <c r="I10" s="100"/>
      <c r="J10" s="117"/>
      <c r="K10" s="27"/>
      <c r="L10" s="28"/>
      <c r="M10" s="28"/>
      <c r="N10" s="27"/>
      <c r="O10" s="27"/>
      <c r="P10" s="29"/>
      <c r="Q10" s="29"/>
      <c r="R10" s="122"/>
      <c r="S10" s="31"/>
      <c r="T10" s="32"/>
      <c r="U10" s="32"/>
      <c r="V10" s="30"/>
      <c r="W10" s="30"/>
      <c r="X10" s="30"/>
      <c r="Y10" s="335"/>
      <c r="Z10" s="72"/>
      <c r="AA10" s="128"/>
      <c r="AB10" s="110"/>
      <c r="AC10" s="134"/>
      <c r="AD10" s="97"/>
      <c r="AE10" s="79"/>
      <c r="AF10" s="87"/>
      <c r="AG10" s="87"/>
      <c r="AH10" s="81"/>
      <c r="AI10" s="87"/>
      <c r="AJ10" s="87"/>
      <c r="AK10" s="87"/>
      <c r="AL10" s="87"/>
      <c r="AM10" s="106"/>
    </row>
    <row r="11" spans="1:39" x14ac:dyDescent="0.25">
      <c r="A11" s="34"/>
      <c r="B11" s="160"/>
      <c r="C11" s="100"/>
      <c r="D11" s="75"/>
      <c r="E11" s="78"/>
      <c r="F11" s="100"/>
      <c r="G11" s="100"/>
      <c r="H11" s="100"/>
      <c r="I11" s="100"/>
      <c r="J11" s="117"/>
      <c r="K11" s="27"/>
      <c r="L11" s="28"/>
      <c r="M11" s="28"/>
      <c r="N11" s="27"/>
      <c r="O11" s="27"/>
      <c r="P11" s="29"/>
      <c r="Q11" s="29"/>
      <c r="R11" s="122"/>
      <c r="S11" s="31"/>
      <c r="T11" s="32"/>
      <c r="U11" s="32"/>
      <c r="V11" s="30"/>
      <c r="W11" s="30"/>
      <c r="X11" s="30"/>
      <c r="Y11" s="335"/>
      <c r="Z11" s="72"/>
      <c r="AA11" s="128"/>
      <c r="AB11" s="110"/>
      <c r="AC11" s="134"/>
      <c r="AD11" s="97"/>
      <c r="AE11" s="79"/>
      <c r="AF11" s="87"/>
      <c r="AG11" s="87"/>
      <c r="AH11" s="81"/>
      <c r="AI11" s="87"/>
      <c r="AJ11" s="87"/>
      <c r="AK11" s="87"/>
      <c r="AL11" s="87"/>
      <c r="AM11" s="106"/>
    </row>
    <row r="12" spans="1:39" x14ac:dyDescent="0.25">
      <c r="A12" s="34"/>
      <c r="B12" s="160"/>
      <c r="C12" s="100"/>
      <c r="D12" s="75"/>
      <c r="E12" s="78"/>
      <c r="F12" s="100"/>
      <c r="G12" s="100"/>
      <c r="H12" s="100"/>
      <c r="I12" s="100"/>
      <c r="J12" s="117"/>
      <c r="K12" s="27"/>
      <c r="L12" s="28"/>
      <c r="M12" s="28"/>
      <c r="N12" s="27"/>
      <c r="O12" s="27"/>
      <c r="P12" s="29"/>
      <c r="Q12" s="29"/>
      <c r="R12" s="122"/>
      <c r="S12" s="31"/>
      <c r="T12" s="32"/>
      <c r="U12" s="32"/>
      <c r="V12" s="30"/>
      <c r="W12" s="30"/>
      <c r="X12" s="30"/>
      <c r="Y12" s="335"/>
      <c r="Z12" s="72"/>
      <c r="AA12" s="128"/>
      <c r="AB12" s="110"/>
      <c r="AC12" s="134"/>
      <c r="AD12" s="97"/>
      <c r="AE12" s="79"/>
      <c r="AF12" s="87"/>
      <c r="AG12" s="87"/>
      <c r="AH12" s="81"/>
      <c r="AI12" s="87"/>
      <c r="AJ12" s="87"/>
      <c r="AK12" s="87"/>
      <c r="AL12" s="87"/>
      <c r="AM12" s="106"/>
    </row>
    <row r="13" spans="1:39" x14ac:dyDescent="0.25">
      <c r="A13" s="34"/>
      <c r="B13" s="160"/>
      <c r="C13" s="100"/>
      <c r="D13" s="75"/>
      <c r="E13" s="78"/>
      <c r="F13" s="100"/>
      <c r="G13" s="100"/>
      <c r="H13" s="100"/>
      <c r="I13" s="100"/>
      <c r="J13" s="117"/>
      <c r="K13" s="27"/>
      <c r="L13" s="28"/>
      <c r="M13" s="28"/>
      <c r="N13" s="27"/>
      <c r="O13" s="27"/>
      <c r="P13" s="29"/>
      <c r="Q13" s="29"/>
      <c r="R13" s="122"/>
      <c r="S13" s="31"/>
      <c r="T13" s="32"/>
      <c r="U13" s="32"/>
      <c r="V13" s="30"/>
      <c r="W13" s="30"/>
      <c r="X13" s="30"/>
      <c r="Y13" s="335"/>
      <c r="Z13" s="72"/>
      <c r="AA13" s="128"/>
      <c r="AB13" s="110"/>
      <c r="AC13" s="134"/>
      <c r="AD13" s="97"/>
      <c r="AE13" s="79"/>
      <c r="AF13" s="87"/>
      <c r="AG13" s="87"/>
      <c r="AH13" s="81"/>
      <c r="AI13" s="87"/>
      <c r="AJ13" s="87"/>
      <c r="AK13" s="87"/>
      <c r="AL13" s="87"/>
      <c r="AM13" s="106"/>
    </row>
    <row r="14" spans="1:39" x14ac:dyDescent="0.25">
      <c r="A14" s="34"/>
      <c r="B14" s="160"/>
      <c r="C14" s="100"/>
      <c r="D14" s="75"/>
      <c r="E14" s="78"/>
      <c r="F14" s="100"/>
      <c r="G14" s="100"/>
      <c r="H14" s="100"/>
      <c r="I14" s="100"/>
      <c r="J14" s="117"/>
      <c r="K14" s="27"/>
      <c r="L14" s="28"/>
      <c r="M14" s="28"/>
      <c r="N14" s="27"/>
      <c r="O14" s="27"/>
      <c r="P14" s="29"/>
      <c r="Q14" s="29"/>
      <c r="R14" s="122"/>
      <c r="S14" s="31"/>
      <c r="T14" s="32"/>
      <c r="U14" s="32"/>
      <c r="V14" s="30"/>
      <c r="W14" s="30"/>
      <c r="X14" s="30"/>
      <c r="Y14" s="335"/>
      <c r="Z14" s="72"/>
      <c r="AA14" s="128"/>
      <c r="AB14" s="110"/>
      <c r="AC14" s="134"/>
      <c r="AD14" s="97"/>
      <c r="AE14" s="79"/>
      <c r="AF14" s="87"/>
      <c r="AG14" s="87"/>
      <c r="AH14" s="81"/>
      <c r="AI14" s="87"/>
      <c r="AJ14" s="87"/>
      <c r="AK14" s="87"/>
      <c r="AL14" s="87"/>
      <c r="AM14" s="106"/>
    </row>
    <row r="15" spans="1:39" x14ac:dyDescent="0.25">
      <c r="A15" s="34"/>
      <c r="B15" s="160"/>
      <c r="C15" s="100"/>
      <c r="D15" s="75"/>
      <c r="E15" s="78"/>
      <c r="F15" s="100"/>
      <c r="G15" s="100"/>
      <c r="H15" s="100"/>
      <c r="I15" s="100"/>
      <c r="J15" s="117"/>
      <c r="K15" s="27"/>
      <c r="L15" s="28"/>
      <c r="M15" s="28"/>
      <c r="N15" s="27"/>
      <c r="O15" s="27"/>
      <c r="P15" s="29"/>
      <c r="Q15" s="29"/>
      <c r="R15" s="122"/>
      <c r="S15" s="31"/>
      <c r="T15" s="32"/>
      <c r="U15" s="32"/>
      <c r="V15" s="30"/>
      <c r="W15" s="30"/>
      <c r="X15" s="30"/>
      <c r="Y15" s="335"/>
      <c r="Z15" s="72"/>
      <c r="AA15" s="128"/>
      <c r="AB15" s="110"/>
      <c r="AC15" s="134"/>
      <c r="AD15" s="97"/>
      <c r="AE15" s="79"/>
      <c r="AF15" s="87"/>
      <c r="AG15" s="87"/>
      <c r="AH15" s="81"/>
      <c r="AI15" s="87"/>
      <c r="AJ15" s="87"/>
      <c r="AK15" s="87"/>
      <c r="AL15" s="87"/>
      <c r="AM15" s="106"/>
    </row>
    <row r="16" spans="1:39" x14ac:dyDescent="0.25">
      <c r="A16" s="34"/>
      <c r="B16" s="160"/>
      <c r="C16" s="100"/>
      <c r="D16" s="75"/>
      <c r="E16" s="78"/>
      <c r="F16" s="100"/>
      <c r="G16" s="100"/>
      <c r="H16" s="100"/>
      <c r="I16" s="100"/>
      <c r="J16" s="117"/>
      <c r="K16" s="27"/>
      <c r="L16" s="28"/>
      <c r="M16" s="28"/>
      <c r="N16" s="27"/>
      <c r="O16" s="27"/>
      <c r="P16" s="29"/>
      <c r="Q16" s="29"/>
      <c r="R16" s="122"/>
      <c r="S16" s="31"/>
      <c r="T16" s="32"/>
      <c r="U16" s="32"/>
      <c r="V16" s="30"/>
      <c r="W16" s="30"/>
      <c r="X16" s="30"/>
      <c r="Y16" s="335"/>
      <c r="Z16" s="72"/>
      <c r="AA16" s="128"/>
      <c r="AB16" s="110"/>
      <c r="AC16" s="134"/>
      <c r="AD16" s="97"/>
      <c r="AE16" s="79"/>
      <c r="AF16" s="87"/>
      <c r="AG16" s="87"/>
      <c r="AH16" s="81"/>
      <c r="AI16" s="87"/>
      <c r="AJ16" s="87"/>
      <c r="AK16" s="87"/>
      <c r="AL16" s="87"/>
      <c r="AM16" s="106"/>
    </row>
    <row r="17" spans="1:39" x14ac:dyDescent="0.25">
      <c r="A17" s="34"/>
      <c r="B17" s="160"/>
      <c r="C17" s="100"/>
      <c r="D17" s="75"/>
      <c r="E17" s="78"/>
      <c r="F17" s="100"/>
      <c r="G17" s="100"/>
      <c r="H17" s="100"/>
      <c r="I17" s="100"/>
      <c r="J17" s="117"/>
      <c r="K17" s="27"/>
      <c r="L17" s="28"/>
      <c r="M17" s="28"/>
      <c r="N17" s="27"/>
      <c r="O17" s="27"/>
      <c r="P17" s="29"/>
      <c r="Q17" s="29"/>
      <c r="R17" s="122"/>
      <c r="S17" s="31"/>
      <c r="T17" s="32"/>
      <c r="U17" s="32"/>
      <c r="V17" s="30"/>
      <c r="W17" s="30"/>
      <c r="X17" s="30"/>
      <c r="Y17" s="335"/>
      <c r="Z17" s="72"/>
      <c r="AA17" s="128"/>
      <c r="AB17" s="110"/>
      <c r="AC17" s="134"/>
      <c r="AD17" s="97"/>
      <c r="AE17" s="79"/>
      <c r="AF17" s="87"/>
      <c r="AG17" s="87"/>
      <c r="AH17" s="81"/>
      <c r="AI17" s="87"/>
      <c r="AJ17" s="87"/>
      <c r="AK17" s="87"/>
      <c r="AL17" s="87"/>
      <c r="AM17" s="106"/>
    </row>
    <row r="18" spans="1:39" x14ac:dyDescent="0.25">
      <c r="A18" s="34"/>
      <c r="B18" s="160"/>
      <c r="C18" s="100"/>
      <c r="D18" s="75"/>
      <c r="E18" s="78"/>
      <c r="F18" s="100"/>
      <c r="G18" s="100"/>
      <c r="H18" s="100"/>
      <c r="I18" s="100"/>
      <c r="J18" s="117"/>
      <c r="K18" s="27"/>
      <c r="L18" s="28"/>
      <c r="M18" s="28"/>
      <c r="N18" s="27"/>
      <c r="O18" s="27"/>
      <c r="P18" s="29"/>
      <c r="Q18" s="29"/>
      <c r="R18" s="122"/>
      <c r="S18" s="31"/>
      <c r="T18" s="32"/>
      <c r="U18" s="32"/>
      <c r="V18" s="30"/>
      <c r="W18" s="30"/>
      <c r="X18" s="30"/>
      <c r="Y18" s="335"/>
      <c r="Z18" s="72"/>
      <c r="AA18" s="128"/>
      <c r="AB18" s="110"/>
      <c r="AC18" s="134"/>
      <c r="AD18" s="97"/>
      <c r="AE18" s="79"/>
      <c r="AF18" s="87"/>
      <c r="AG18" s="87"/>
      <c r="AH18" s="81"/>
      <c r="AI18" s="87"/>
      <c r="AJ18" s="87"/>
      <c r="AK18" s="87"/>
      <c r="AL18" s="87"/>
      <c r="AM18" s="106"/>
    </row>
    <row r="19" spans="1:39" x14ac:dyDescent="0.25">
      <c r="A19" s="34"/>
      <c r="B19" s="160"/>
      <c r="C19" s="100"/>
      <c r="D19" s="75"/>
      <c r="E19" s="78"/>
      <c r="F19" s="100"/>
      <c r="G19" s="100"/>
      <c r="H19" s="100"/>
      <c r="I19" s="100"/>
      <c r="J19" s="117"/>
      <c r="K19" s="27"/>
      <c r="L19" s="28"/>
      <c r="M19" s="28"/>
      <c r="N19" s="27"/>
      <c r="O19" s="27"/>
      <c r="P19" s="29"/>
      <c r="Q19" s="29"/>
      <c r="R19" s="122"/>
      <c r="S19" s="31"/>
      <c r="T19" s="32"/>
      <c r="U19" s="32"/>
      <c r="V19" s="30"/>
      <c r="W19" s="30"/>
      <c r="X19" s="30"/>
      <c r="Y19" s="335"/>
      <c r="Z19" s="72"/>
      <c r="AA19" s="128"/>
      <c r="AB19" s="110"/>
      <c r="AC19" s="134"/>
      <c r="AD19" s="97"/>
      <c r="AE19" s="79"/>
      <c r="AF19" s="87"/>
      <c r="AG19" s="87"/>
      <c r="AH19" s="81"/>
      <c r="AI19" s="87"/>
      <c r="AJ19" s="87"/>
      <c r="AK19" s="87"/>
      <c r="AL19" s="87"/>
      <c r="AM19" s="106"/>
    </row>
    <row r="20" spans="1:39" x14ac:dyDescent="0.25">
      <c r="A20" s="34"/>
      <c r="B20" s="160"/>
      <c r="C20" s="100"/>
      <c r="D20" s="75"/>
      <c r="E20" s="78"/>
      <c r="F20" s="100"/>
      <c r="G20" s="100"/>
      <c r="H20" s="100"/>
      <c r="I20" s="100"/>
      <c r="J20" s="117"/>
      <c r="K20" s="27"/>
      <c r="L20" s="28"/>
      <c r="M20" s="28"/>
      <c r="N20" s="27"/>
      <c r="O20" s="27"/>
      <c r="P20" s="29"/>
      <c r="Q20" s="29"/>
      <c r="R20" s="122"/>
      <c r="S20" s="31"/>
      <c r="T20" s="32"/>
      <c r="U20" s="32"/>
      <c r="V20" s="30"/>
      <c r="W20" s="30"/>
      <c r="X20" s="30"/>
      <c r="Y20" s="335"/>
      <c r="Z20" s="72"/>
      <c r="AA20" s="128"/>
      <c r="AB20" s="110"/>
      <c r="AC20" s="134"/>
      <c r="AD20" s="97"/>
      <c r="AE20" s="79"/>
      <c r="AF20" s="87"/>
      <c r="AG20" s="87"/>
      <c r="AH20" s="81"/>
      <c r="AI20" s="87"/>
      <c r="AJ20" s="87"/>
      <c r="AK20" s="87"/>
      <c r="AL20" s="87"/>
      <c r="AM20" s="106"/>
    </row>
    <row r="21" spans="1:39" x14ac:dyDescent="0.25">
      <c r="A21" s="34"/>
      <c r="B21" s="160"/>
      <c r="C21" s="100"/>
      <c r="D21" s="75"/>
      <c r="E21" s="78"/>
      <c r="F21" s="100"/>
      <c r="G21" s="100"/>
      <c r="H21" s="100"/>
      <c r="I21" s="100"/>
      <c r="J21" s="117"/>
      <c r="K21" s="27"/>
      <c r="L21" s="28"/>
      <c r="M21" s="28"/>
      <c r="N21" s="27"/>
      <c r="O21" s="27"/>
      <c r="P21" s="29"/>
      <c r="Q21" s="29"/>
      <c r="R21" s="122"/>
      <c r="S21" s="31"/>
      <c r="T21" s="32"/>
      <c r="U21" s="32"/>
      <c r="V21" s="30"/>
      <c r="W21" s="30"/>
      <c r="X21" s="30"/>
      <c r="Y21" s="335"/>
      <c r="Z21" s="72"/>
      <c r="AA21" s="128"/>
      <c r="AB21" s="110"/>
      <c r="AC21" s="134"/>
      <c r="AD21" s="97"/>
      <c r="AE21" s="79"/>
      <c r="AF21" s="87"/>
      <c r="AG21" s="87"/>
      <c r="AH21" s="81"/>
      <c r="AI21" s="87"/>
      <c r="AJ21" s="87"/>
      <c r="AK21" s="87"/>
      <c r="AL21" s="87"/>
      <c r="AM21" s="106"/>
    </row>
    <row r="22" spans="1:39" x14ac:dyDescent="0.25">
      <c r="A22" s="34"/>
      <c r="B22" s="160"/>
      <c r="C22" s="100"/>
      <c r="D22" s="75"/>
      <c r="E22" s="78"/>
      <c r="F22" s="100"/>
      <c r="G22" s="100"/>
      <c r="H22" s="100"/>
      <c r="I22" s="100"/>
      <c r="J22" s="117"/>
      <c r="K22" s="27"/>
      <c r="L22" s="28"/>
      <c r="M22" s="28"/>
      <c r="N22" s="27"/>
      <c r="O22" s="27"/>
      <c r="P22" s="29"/>
      <c r="Q22" s="29"/>
      <c r="R22" s="122"/>
      <c r="S22" s="31"/>
      <c r="T22" s="32"/>
      <c r="U22" s="32"/>
      <c r="V22" s="30"/>
      <c r="W22" s="30"/>
      <c r="X22" s="30"/>
      <c r="Y22" s="335"/>
      <c r="Z22" s="72"/>
      <c r="AA22" s="128"/>
      <c r="AB22" s="110"/>
      <c r="AC22" s="134"/>
      <c r="AD22" s="97"/>
      <c r="AE22" s="79"/>
      <c r="AF22" s="87"/>
      <c r="AG22" s="87"/>
      <c r="AH22" s="81"/>
      <c r="AI22" s="87"/>
      <c r="AJ22" s="87"/>
      <c r="AK22" s="87"/>
      <c r="AL22" s="87"/>
      <c r="AM22" s="106"/>
    </row>
    <row r="23" spans="1:39" x14ac:dyDescent="0.25">
      <c r="A23" s="34"/>
      <c r="B23" s="160"/>
      <c r="C23" s="100"/>
      <c r="D23" s="75"/>
      <c r="E23" s="78"/>
      <c r="F23" s="100"/>
      <c r="G23" s="100"/>
      <c r="H23" s="100"/>
      <c r="I23" s="100"/>
      <c r="J23" s="118"/>
      <c r="K23" s="27"/>
      <c r="L23" s="28"/>
      <c r="M23" s="28"/>
      <c r="N23" s="27"/>
      <c r="O23" s="27"/>
      <c r="P23" s="29"/>
      <c r="Q23" s="29"/>
      <c r="R23" s="123"/>
      <c r="S23" s="31"/>
      <c r="T23" s="32"/>
      <c r="U23" s="32"/>
      <c r="V23" s="30"/>
      <c r="W23" s="30"/>
      <c r="X23" s="30"/>
      <c r="Y23" s="335"/>
      <c r="Z23" s="72"/>
      <c r="AA23" s="129"/>
      <c r="AB23" s="110"/>
      <c r="AC23" s="134"/>
      <c r="AD23" s="97"/>
      <c r="AE23" s="79"/>
      <c r="AF23" s="87"/>
      <c r="AG23" s="87"/>
      <c r="AH23" s="81"/>
      <c r="AI23" s="87"/>
      <c r="AJ23" s="87"/>
      <c r="AK23" s="87"/>
      <c r="AL23" s="87"/>
      <c r="AM23" s="106"/>
    </row>
    <row r="24" spans="1:39" x14ac:dyDescent="0.25">
      <c r="A24" s="34"/>
      <c r="B24" s="160"/>
      <c r="C24" s="100"/>
      <c r="D24" s="75"/>
      <c r="E24" s="78"/>
      <c r="F24" s="100"/>
      <c r="G24" s="100"/>
      <c r="H24" s="100"/>
      <c r="I24" s="100"/>
      <c r="J24" s="118"/>
      <c r="K24" s="27"/>
      <c r="L24" s="28"/>
      <c r="M24" s="28"/>
      <c r="N24" s="27"/>
      <c r="O24" s="27"/>
      <c r="P24" s="29"/>
      <c r="Q24" s="29"/>
      <c r="R24" s="123"/>
      <c r="S24" s="31"/>
      <c r="T24" s="32"/>
      <c r="U24" s="32"/>
      <c r="V24" s="30"/>
      <c r="W24" s="30"/>
      <c r="X24" s="30"/>
      <c r="Y24" s="335"/>
      <c r="Z24" s="72"/>
      <c r="AA24" s="129"/>
      <c r="AB24" s="110"/>
      <c r="AC24" s="134"/>
      <c r="AD24" s="97"/>
      <c r="AE24" s="79"/>
      <c r="AF24" s="87"/>
      <c r="AG24" s="87"/>
      <c r="AH24" s="81"/>
      <c r="AI24" s="87"/>
      <c r="AJ24" s="87"/>
      <c r="AK24" s="87"/>
      <c r="AL24" s="87"/>
      <c r="AM24" s="106"/>
    </row>
    <row r="25" spans="1:39" x14ac:dyDescent="0.25">
      <c r="A25" s="34"/>
      <c r="B25" s="160"/>
      <c r="C25" s="100"/>
      <c r="D25" s="75"/>
      <c r="E25" s="78"/>
      <c r="F25" s="100"/>
      <c r="G25" s="100"/>
      <c r="H25" s="100"/>
      <c r="I25" s="100"/>
      <c r="J25" s="118"/>
      <c r="K25" s="27"/>
      <c r="L25" s="28"/>
      <c r="M25" s="28"/>
      <c r="N25" s="27"/>
      <c r="O25" s="27"/>
      <c r="P25" s="29"/>
      <c r="Q25" s="29"/>
      <c r="R25" s="123"/>
      <c r="S25" s="31"/>
      <c r="T25" s="32"/>
      <c r="U25" s="32"/>
      <c r="V25" s="30"/>
      <c r="W25" s="30"/>
      <c r="X25" s="30"/>
      <c r="Y25" s="335"/>
      <c r="Z25" s="72"/>
      <c r="AA25" s="129"/>
      <c r="AB25" s="110"/>
      <c r="AC25" s="134"/>
      <c r="AD25" s="97"/>
      <c r="AE25" s="79"/>
      <c r="AF25" s="87"/>
      <c r="AG25" s="87"/>
      <c r="AH25" s="81"/>
      <c r="AI25" s="87"/>
      <c r="AJ25" s="87"/>
      <c r="AK25" s="87"/>
      <c r="AL25" s="87"/>
      <c r="AM25" s="106"/>
    </row>
    <row r="26" spans="1:39" x14ac:dyDescent="0.25">
      <c r="A26" s="34"/>
      <c r="B26" s="160"/>
      <c r="C26" s="100"/>
      <c r="D26" s="75"/>
      <c r="E26" s="78"/>
      <c r="F26" s="100"/>
      <c r="G26" s="100"/>
      <c r="H26" s="100"/>
      <c r="I26" s="100"/>
      <c r="J26" s="118"/>
      <c r="K26" s="27"/>
      <c r="L26" s="28"/>
      <c r="M26" s="28"/>
      <c r="N26" s="27"/>
      <c r="O26" s="27"/>
      <c r="P26" s="29"/>
      <c r="Q26" s="29"/>
      <c r="R26" s="123"/>
      <c r="S26" s="31"/>
      <c r="T26" s="32"/>
      <c r="U26" s="32"/>
      <c r="V26" s="30"/>
      <c r="W26" s="30"/>
      <c r="X26" s="30"/>
      <c r="Y26" s="335"/>
      <c r="Z26" s="72"/>
      <c r="AA26" s="129"/>
      <c r="AB26" s="110"/>
      <c r="AC26" s="134"/>
      <c r="AD26" s="97"/>
      <c r="AE26" s="79"/>
      <c r="AF26" s="87"/>
      <c r="AG26" s="87"/>
      <c r="AH26" s="81"/>
      <c r="AI26" s="87"/>
      <c r="AJ26" s="87"/>
      <c r="AK26" s="87"/>
      <c r="AL26" s="87"/>
      <c r="AM26" s="106"/>
    </row>
    <row r="27" spans="1:39" x14ac:dyDescent="0.25">
      <c r="A27" s="34"/>
      <c r="B27" s="160"/>
      <c r="C27" s="100"/>
      <c r="D27" s="75"/>
      <c r="E27" s="78"/>
      <c r="F27" s="100"/>
      <c r="G27" s="100"/>
      <c r="H27" s="100"/>
      <c r="I27" s="100"/>
      <c r="J27" s="118"/>
      <c r="K27" s="27"/>
      <c r="L27" s="28"/>
      <c r="M27" s="28"/>
      <c r="N27" s="27"/>
      <c r="O27" s="27"/>
      <c r="P27" s="29"/>
      <c r="Q27" s="29"/>
      <c r="R27" s="123"/>
      <c r="S27" s="31"/>
      <c r="T27" s="32"/>
      <c r="U27" s="32"/>
      <c r="V27" s="30"/>
      <c r="W27" s="30"/>
      <c r="X27" s="30"/>
      <c r="Y27" s="335"/>
      <c r="Z27" s="72"/>
      <c r="AA27" s="129"/>
      <c r="AB27" s="110"/>
      <c r="AC27" s="134"/>
      <c r="AD27" s="97"/>
      <c r="AE27" s="79"/>
      <c r="AF27" s="87"/>
      <c r="AG27" s="87"/>
      <c r="AH27" s="81"/>
      <c r="AI27" s="87"/>
      <c r="AJ27" s="87"/>
      <c r="AK27" s="87"/>
      <c r="AL27" s="87"/>
      <c r="AM27" s="106"/>
    </row>
    <row r="28" spans="1:39" x14ac:dyDescent="0.25">
      <c r="A28" s="34"/>
      <c r="B28" s="160"/>
      <c r="C28" s="100"/>
      <c r="D28" s="75"/>
      <c r="E28" s="78"/>
      <c r="F28" s="100"/>
      <c r="G28" s="100"/>
      <c r="H28" s="100"/>
      <c r="I28" s="100"/>
      <c r="J28" s="118"/>
      <c r="K28" s="27"/>
      <c r="L28" s="28"/>
      <c r="M28" s="28"/>
      <c r="N28" s="27"/>
      <c r="O28" s="27"/>
      <c r="P28" s="29"/>
      <c r="Q28" s="29"/>
      <c r="R28" s="123"/>
      <c r="S28" s="31"/>
      <c r="T28" s="32"/>
      <c r="U28" s="32"/>
      <c r="V28" s="30"/>
      <c r="W28" s="30"/>
      <c r="X28" s="30"/>
      <c r="Y28" s="335"/>
      <c r="Z28" s="72"/>
      <c r="AA28" s="129"/>
      <c r="AB28" s="110"/>
      <c r="AC28" s="134"/>
      <c r="AD28" s="97"/>
      <c r="AE28" s="79"/>
      <c r="AF28" s="87"/>
      <c r="AG28" s="87"/>
      <c r="AH28" s="81"/>
      <c r="AI28" s="87"/>
      <c r="AJ28" s="87"/>
      <c r="AK28" s="87"/>
      <c r="AL28" s="87"/>
      <c r="AM28" s="106"/>
    </row>
    <row r="29" spans="1:39" x14ac:dyDescent="0.25">
      <c r="A29" s="34"/>
      <c r="B29" s="160"/>
      <c r="C29" s="100"/>
      <c r="D29" s="75"/>
      <c r="E29" s="78"/>
      <c r="F29" s="100"/>
      <c r="G29" s="100"/>
      <c r="H29" s="100"/>
      <c r="I29" s="100"/>
      <c r="J29" s="118"/>
      <c r="K29" s="27"/>
      <c r="L29" s="28"/>
      <c r="M29" s="28"/>
      <c r="N29" s="27"/>
      <c r="O29" s="27"/>
      <c r="P29" s="29"/>
      <c r="Q29" s="29"/>
      <c r="R29" s="123"/>
      <c r="S29" s="31"/>
      <c r="T29" s="32"/>
      <c r="U29" s="32"/>
      <c r="V29" s="30"/>
      <c r="W29" s="30"/>
      <c r="X29" s="30"/>
      <c r="Y29" s="335"/>
      <c r="Z29" s="72"/>
      <c r="AA29" s="129"/>
      <c r="AB29" s="110"/>
      <c r="AC29" s="134"/>
      <c r="AD29" s="97"/>
      <c r="AE29" s="79"/>
      <c r="AF29" s="87"/>
      <c r="AG29" s="87"/>
      <c r="AH29" s="81"/>
      <c r="AI29" s="87"/>
      <c r="AJ29" s="87"/>
      <c r="AK29" s="87"/>
      <c r="AL29" s="87"/>
      <c r="AM29" s="106"/>
    </row>
    <row r="30" spans="1:39" x14ac:dyDescent="0.25">
      <c r="A30" s="34"/>
      <c r="B30" s="160"/>
      <c r="C30" s="100"/>
      <c r="D30" s="75"/>
      <c r="E30" s="78"/>
      <c r="F30" s="100"/>
      <c r="G30" s="100"/>
      <c r="H30" s="100"/>
      <c r="I30" s="100"/>
      <c r="J30" s="118"/>
      <c r="K30" s="27"/>
      <c r="L30" s="28"/>
      <c r="M30" s="28"/>
      <c r="N30" s="27"/>
      <c r="O30" s="27"/>
      <c r="P30" s="29"/>
      <c r="Q30" s="29"/>
      <c r="R30" s="123"/>
      <c r="S30" s="31"/>
      <c r="T30" s="32"/>
      <c r="U30" s="32"/>
      <c r="V30" s="30"/>
      <c r="W30" s="30"/>
      <c r="X30" s="30"/>
      <c r="Y30" s="335"/>
      <c r="Z30" s="72"/>
      <c r="AA30" s="129"/>
      <c r="AB30" s="110"/>
      <c r="AC30" s="134"/>
      <c r="AD30" s="97"/>
      <c r="AE30" s="79"/>
      <c r="AF30" s="87"/>
      <c r="AG30" s="87"/>
      <c r="AH30" s="81"/>
      <c r="AI30" s="87"/>
      <c r="AJ30" s="87"/>
      <c r="AK30" s="87"/>
      <c r="AL30" s="87"/>
      <c r="AM30" s="106"/>
    </row>
    <row r="31" spans="1:39" x14ac:dyDescent="0.25">
      <c r="A31" s="34"/>
      <c r="B31" s="160"/>
      <c r="C31" s="100"/>
      <c r="D31" s="75"/>
      <c r="E31" s="78"/>
      <c r="F31" s="100"/>
      <c r="G31" s="100"/>
      <c r="H31" s="100"/>
      <c r="I31" s="100"/>
      <c r="J31" s="118"/>
      <c r="K31" s="27"/>
      <c r="L31" s="28"/>
      <c r="M31" s="28"/>
      <c r="N31" s="27"/>
      <c r="O31" s="27"/>
      <c r="P31" s="29"/>
      <c r="Q31" s="29"/>
      <c r="R31" s="123"/>
      <c r="S31" s="31"/>
      <c r="T31" s="32"/>
      <c r="U31" s="32"/>
      <c r="V31" s="30"/>
      <c r="W31" s="30"/>
      <c r="X31" s="30"/>
      <c r="Y31" s="335"/>
      <c r="Z31" s="72"/>
      <c r="AA31" s="129"/>
      <c r="AB31" s="110"/>
      <c r="AC31" s="134"/>
      <c r="AD31" s="97"/>
      <c r="AE31" s="79"/>
      <c r="AF31" s="87"/>
      <c r="AG31" s="87"/>
      <c r="AH31" s="81"/>
      <c r="AI31" s="87"/>
      <c r="AJ31" s="87"/>
      <c r="AK31" s="87"/>
      <c r="AL31" s="87"/>
      <c r="AM31" s="106"/>
    </row>
    <row r="32" spans="1:39" x14ac:dyDescent="0.25">
      <c r="A32" s="34"/>
      <c r="B32" s="160"/>
      <c r="C32" s="100"/>
      <c r="D32" s="75"/>
      <c r="E32" s="78"/>
      <c r="F32" s="100"/>
      <c r="G32" s="100"/>
      <c r="H32" s="100"/>
      <c r="I32" s="100"/>
      <c r="J32" s="118"/>
      <c r="K32" s="27"/>
      <c r="L32" s="28"/>
      <c r="M32" s="28"/>
      <c r="N32" s="27"/>
      <c r="O32" s="27"/>
      <c r="P32" s="29"/>
      <c r="Q32" s="29"/>
      <c r="R32" s="123"/>
      <c r="S32" s="31"/>
      <c r="T32" s="32"/>
      <c r="U32" s="32"/>
      <c r="V32" s="30"/>
      <c r="W32" s="30"/>
      <c r="X32" s="30"/>
      <c r="Y32" s="335"/>
      <c r="Z32" s="72"/>
      <c r="AA32" s="129"/>
      <c r="AB32" s="110"/>
      <c r="AC32" s="134"/>
      <c r="AD32" s="97"/>
      <c r="AE32" s="79"/>
      <c r="AF32" s="87"/>
      <c r="AG32" s="87"/>
      <c r="AH32" s="81"/>
      <c r="AI32" s="87"/>
      <c r="AJ32" s="87"/>
      <c r="AK32" s="87"/>
      <c r="AL32" s="87"/>
      <c r="AM32" s="106"/>
    </row>
    <row r="33" spans="1:39" x14ac:dyDescent="0.25">
      <c r="A33" s="34"/>
      <c r="B33" s="160"/>
      <c r="C33" s="100"/>
      <c r="D33" s="75"/>
      <c r="E33" s="78"/>
      <c r="F33" s="100"/>
      <c r="G33" s="100"/>
      <c r="H33" s="100"/>
      <c r="I33" s="100"/>
      <c r="J33" s="118"/>
      <c r="K33" s="27"/>
      <c r="L33" s="28"/>
      <c r="M33" s="28"/>
      <c r="N33" s="27"/>
      <c r="O33" s="27"/>
      <c r="P33" s="29"/>
      <c r="Q33" s="29"/>
      <c r="R33" s="123"/>
      <c r="S33" s="31"/>
      <c r="T33" s="32"/>
      <c r="U33" s="32"/>
      <c r="V33" s="30"/>
      <c r="W33" s="30"/>
      <c r="X33" s="30"/>
      <c r="Y33" s="335"/>
      <c r="Z33" s="72"/>
      <c r="AA33" s="129"/>
      <c r="AB33" s="110"/>
      <c r="AC33" s="134"/>
      <c r="AD33" s="97"/>
      <c r="AE33" s="79"/>
      <c r="AF33" s="87"/>
      <c r="AG33" s="87"/>
      <c r="AH33" s="81"/>
      <c r="AI33" s="87"/>
      <c r="AJ33" s="87"/>
      <c r="AK33" s="87"/>
      <c r="AL33" s="87"/>
      <c r="AM33" s="106"/>
    </row>
    <row r="34" spans="1:39" x14ac:dyDescent="0.25">
      <c r="A34" s="34"/>
      <c r="B34" s="160"/>
      <c r="C34" s="100"/>
      <c r="D34" s="75"/>
      <c r="E34" s="78"/>
      <c r="F34" s="100"/>
      <c r="G34" s="100"/>
      <c r="H34" s="100"/>
      <c r="I34" s="100"/>
      <c r="J34" s="118"/>
      <c r="K34" s="27"/>
      <c r="L34" s="28"/>
      <c r="M34" s="28"/>
      <c r="N34" s="27"/>
      <c r="O34" s="27"/>
      <c r="P34" s="29"/>
      <c r="Q34" s="29"/>
      <c r="R34" s="123"/>
      <c r="S34" s="31"/>
      <c r="T34" s="32"/>
      <c r="U34" s="32"/>
      <c r="V34" s="30"/>
      <c r="W34" s="30"/>
      <c r="X34" s="30"/>
      <c r="Y34" s="335"/>
      <c r="Z34" s="72"/>
      <c r="AA34" s="129"/>
      <c r="AB34" s="110"/>
      <c r="AC34" s="134"/>
      <c r="AD34" s="97"/>
      <c r="AE34" s="79"/>
      <c r="AF34" s="87"/>
      <c r="AG34" s="87"/>
      <c r="AH34" s="81"/>
      <c r="AI34" s="87"/>
      <c r="AJ34" s="87"/>
      <c r="AK34" s="87"/>
      <c r="AL34" s="87"/>
      <c r="AM34" s="106"/>
    </row>
    <row r="35" spans="1:39" x14ac:dyDescent="0.25">
      <c r="A35" s="34"/>
      <c r="B35" s="160"/>
      <c r="C35" s="100"/>
      <c r="D35" s="75"/>
      <c r="E35" s="78"/>
      <c r="F35" s="100"/>
      <c r="G35" s="100"/>
      <c r="H35" s="100"/>
      <c r="I35" s="100"/>
      <c r="J35" s="118"/>
      <c r="K35" s="27"/>
      <c r="L35" s="28"/>
      <c r="M35" s="28"/>
      <c r="N35" s="27"/>
      <c r="O35" s="27"/>
      <c r="P35" s="29"/>
      <c r="Q35" s="29"/>
      <c r="R35" s="123"/>
      <c r="S35" s="31"/>
      <c r="T35" s="32"/>
      <c r="U35" s="32"/>
      <c r="V35" s="30"/>
      <c r="W35" s="30"/>
      <c r="X35" s="30"/>
      <c r="Y35" s="335"/>
      <c r="Z35" s="72"/>
      <c r="AA35" s="129"/>
      <c r="AB35" s="110"/>
      <c r="AC35" s="134"/>
      <c r="AD35" s="97"/>
      <c r="AE35" s="79"/>
      <c r="AF35" s="87"/>
      <c r="AG35" s="87"/>
      <c r="AH35" s="81"/>
      <c r="AI35" s="87"/>
      <c r="AJ35" s="87"/>
      <c r="AK35" s="87"/>
      <c r="AL35" s="87"/>
      <c r="AM35" s="106"/>
    </row>
    <row r="36" spans="1:39" x14ac:dyDescent="0.25">
      <c r="A36" s="34"/>
      <c r="B36" s="160"/>
      <c r="C36" s="100"/>
      <c r="D36" s="75"/>
      <c r="E36" s="78"/>
      <c r="F36" s="100"/>
      <c r="G36" s="100"/>
      <c r="H36" s="100"/>
      <c r="I36" s="100"/>
      <c r="J36" s="118"/>
      <c r="K36" s="27"/>
      <c r="L36" s="28"/>
      <c r="M36" s="28"/>
      <c r="N36" s="27"/>
      <c r="O36" s="27"/>
      <c r="P36" s="29"/>
      <c r="Q36" s="29"/>
      <c r="R36" s="123"/>
      <c r="S36" s="31"/>
      <c r="T36" s="32"/>
      <c r="U36" s="32"/>
      <c r="V36" s="30"/>
      <c r="W36" s="30"/>
      <c r="X36" s="30"/>
      <c r="Y36" s="335"/>
      <c r="Z36" s="72"/>
      <c r="AA36" s="129"/>
      <c r="AB36" s="110"/>
      <c r="AC36" s="134"/>
      <c r="AD36" s="97"/>
      <c r="AE36" s="79"/>
      <c r="AF36" s="87"/>
      <c r="AG36" s="87"/>
      <c r="AH36" s="81"/>
      <c r="AI36" s="87"/>
      <c r="AJ36" s="87"/>
      <c r="AK36" s="87"/>
      <c r="AL36" s="87"/>
      <c r="AM36" s="106"/>
    </row>
    <row r="37" spans="1:39" x14ac:dyDescent="0.25">
      <c r="A37" s="34"/>
      <c r="B37" s="160"/>
      <c r="C37" s="100"/>
      <c r="D37" s="75"/>
      <c r="E37" s="78"/>
      <c r="F37" s="100"/>
      <c r="G37" s="100"/>
      <c r="H37" s="100"/>
      <c r="I37" s="100"/>
      <c r="J37" s="118"/>
      <c r="K37" s="27"/>
      <c r="L37" s="28"/>
      <c r="M37" s="28"/>
      <c r="N37" s="27"/>
      <c r="O37" s="27"/>
      <c r="P37" s="29"/>
      <c r="Q37" s="29"/>
      <c r="R37" s="123"/>
      <c r="S37" s="31"/>
      <c r="T37" s="32"/>
      <c r="U37" s="32"/>
      <c r="V37" s="30"/>
      <c r="W37" s="30"/>
      <c r="X37" s="30"/>
      <c r="Y37" s="335"/>
      <c r="Z37" s="72"/>
      <c r="AA37" s="129"/>
      <c r="AB37" s="110"/>
      <c r="AC37" s="134"/>
      <c r="AD37" s="97"/>
      <c r="AE37" s="79"/>
      <c r="AF37" s="87"/>
      <c r="AG37" s="87"/>
      <c r="AH37" s="81"/>
      <c r="AI37" s="87"/>
      <c r="AJ37" s="87"/>
      <c r="AK37" s="87"/>
      <c r="AL37" s="87"/>
      <c r="AM37" s="106"/>
    </row>
    <row r="38" spans="1:39" x14ac:dyDescent="0.25">
      <c r="A38" s="34"/>
      <c r="B38" s="160"/>
      <c r="C38" s="100"/>
      <c r="D38" s="75"/>
      <c r="E38" s="78"/>
      <c r="F38" s="100"/>
      <c r="G38" s="100"/>
      <c r="H38" s="100"/>
      <c r="I38" s="100"/>
      <c r="J38" s="118"/>
      <c r="K38" s="27"/>
      <c r="L38" s="28"/>
      <c r="M38" s="28"/>
      <c r="N38" s="27"/>
      <c r="O38" s="27"/>
      <c r="P38" s="29"/>
      <c r="Q38" s="29"/>
      <c r="R38" s="123"/>
      <c r="S38" s="31"/>
      <c r="T38" s="32"/>
      <c r="U38" s="32"/>
      <c r="V38" s="30"/>
      <c r="W38" s="30"/>
      <c r="X38" s="30"/>
      <c r="Y38" s="335"/>
      <c r="Z38" s="72"/>
      <c r="AA38" s="129"/>
      <c r="AB38" s="110"/>
      <c r="AC38" s="134"/>
      <c r="AD38" s="97"/>
      <c r="AE38" s="79"/>
      <c r="AF38" s="87"/>
      <c r="AG38" s="87"/>
      <c r="AH38" s="81"/>
      <c r="AI38" s="87"/>
      <c r="AJ38" s="87"/>
      <c r="AK38" s="87"/>
      <c r="AL38" s="87"/>
      <c r="AM38" s="106"/>
    </row>
    <row r="39" spans="1:39" x14ac:dyDescent="0.25">
      <c r="A39" s="34"/>
      <c r="B39" s="160"/>
      <c r="C39" s="100"/>
      <c r="D39" s="75"/>
      <c r="E39" s="78"/>
      <c r="F39" s="100"/>
      <c r="G39" s="100"/>
      <c r="H39" s="100"/>
      <c r="I39" s="100"/>
      <c r="J39" s="118"/>
      <c r="K39" s="27"/>
      <c r="L39" s="28"/>
      <c r="M39" s="28"/>
      <c r="N39" s="27"/>
      <c r="O39" s="27"/>
      <c r="P39" s="29"/>
      <c r="Q39" s="29"/>
      <c r="R39" s="123"/>
      <c r="S39" s="31"/>
      <c r="T39" s="32"/>
      <c r="U39" s="32"/>
      <c r="V39" s="30"/>
      <c r="W39" s="30"/>
      <c r="X39" s="30"/>
      <c r="Y39" s="335"/>
      <c r="Z39" s="72"/>
      <c r="AA39" s="129"/>
      <c r="AB39" s="110"/>
      <c r="AC39" s="134"/>
      <c r="AD39" s="97"/>
      <c r="AE39" s="79"/>
      <c r="AF39" s="87"/>
      <c r="AG39" s="87"/>
      <c r="AH39" s="81"/>
      <c r="AI39" s="87"/>
      <c r="AJ39" s="87"/>
      <c r="AK39" s="87"/>
      <c r="AL39" s="87"/>
      <c r="AM39" s="106"/>
    </row>
    <row r="40" spans="1:39" x14ac:dyDescent="0.25">
      <c r="A40" s="34"/>
      <c r="B40" s="160"/>
      <c r="C40" s="100"/>
      <c r="D40" s="75"/>
      <c r="E40" s="78"/>
      <c r="F40" s="100"/>
      <c r="G40" s="100"/>
      <c r="H40" s="100"/>
      <c r="I40" s="100"/>
      <c r="J40" s="118"/>
      <c r="K40" s="27"/>
      <c r="L40" s="28"/>
      <c r="M40" s="28"/>
      <c r="N40" s="27"/>
      <c r="O40" s="27"/>
      <c r="P40" s="29"/>
      <c r="Q40" s="29"/>
      <c r="R40" s="123"/>
      <c r="S40" s="31"/>
      <c r="T40" s="32"/>
      <c r="U40" s="32"/>
      <c r="V40" s="30"/>
      <c r="W40" s="30"/>
      <c r="X40" s="30"/>
      <c r="Y40" s="335"/>
      <c r="Z40" s="72"/>
      <c r="AA40" s="129"/>
      <c r="AB40" s="110"/>
      <c r="AC40" s="134"/>
      <c r="AD40" s="97"/>
      <c r="AE40" s="79"/>
      <c r="AF40" s="87"/>
      <c r="AG40" s="87"/>
      <c r="AH40" s="81"/>
      <c r="AI40" s="87"/>
      <c r="AJ40" s="87"/>
      <c r="AK40" s="87"/>
      <c r="AL40" s="87"/>
      <c r="AM40" s="106"/>
    </row>
    <row r="41" spans="1:39" x14ac:dyDescent="0.25">
      <c r="A41" s="34"/>
      <c r="B41" s="160"/>
      <c r="C41" s="100"/>
      <c r="D41" s="75"/>
      <c r="E41" s="78"/>
      <c r="F41" s="100"/>
      <c r="G41" s="100"/>
      <c r="H41" s="100"/>
      <c r="I41" s="100"/>
      <c r="J41" s="118"/>
      <c r="K41" s="27"/>
      <c r="L41" s="28"/>
      <c r="M41" s="28"/>
      <c r="N41" s="27"/>
      <c r="O41" s="27"/>
      <c r="P41" s="29"/>
      <c r="Q41" s="29"/>
      <c r="R41" s="123"/>
      <c r="S41" s="31"/>
      <c r="T41" s="32"/>
      <c r="U41" s="32"/>
      <c r="V41" s="30"/>
      <c r="W41" s="30"/>
      <c r="X41" s="30"/>
      <c r="Y41" s="335"/>
      <c r="Z41" s="72"/>
      <c r="AA41" s="129"/>
      <c r="AB41" s="110"/>
      <c r="AC41" s="134"/>
      <c r="AD41" s="97"/>
      <c r="AE41" s="79"/>
      <c r="AF41" s="87"/>
      <c r="AG41" s="87"/>
      <c r="AH41" s="81"/>
      <c r="AI41" s="87"/>
      <c r="AJ41" s="87"/>
      <c r="AK41" s="87"/>
      <c r="AL41" s="87"/>
      <c r="AM41" s="106"/>
    </row>
    <row r="42" spans="1:39" x14ac:dyDescent="0.25">
      <c r="A42" s="34"/>
      <c r="B42" s="160"/>
      <c r="C42" s="100"/>
      <c r="D42" s="75"/>
      <c r="E42" s="78"/>
      <c r="F42" s="100"/>
      <c r="G42" s="100"/>
      <c r="H42" s="100"/>
      <c r="I42" s="100"/>
      <c r="J42" s="118"/>
      <c r="K42" s="27"/>
      <c r="L42" s="28"/>
      <c r="M42" s="28"/>
      <c r="N42" s="27"/>
      <c r="O42" s="27"/>
      <c r="P42" s="29"/>
      <c r="Q42" s="29"/>
      <c r="R42" s="123"/>
      <c r="S42" s="31"/>
      <c r="T42" s="32"/>
      <c r="U42" s="32"/>
      <c r="V42" s="30"/>
      <c r="W42" s="30"/>
      <c r="X42" s="30"/>
      <c r="Y42" s="335"/>
      <c r="Z42" s="72"/>
      <c r="AA42" s="129"/>
      <c r="AB42" s="110"/>
      <c r="AC42" s="134"/>
      <c r="AD42" s="97"/>
      <c r="AE42" s="79"/>
      <c r="AF42" s="87"/>
      <c r="AG42" s="87"/>
      <c r="AH42" s="81"/>
      <c r="AI42" s="87"/>
      <c r="AJ42" s="87"/>
      <c r="AK42" s="87"/>
      <c r="AL42" s="87"/>
      <c r="AM42" s="106"/>
    </row>
    <row r="43" spans="1:39" x14ac:dyDescent="0.25">
      <c r="A43" s="34"/>
      <c r="B43" s="160"/>
      <c r="C43" s="100"/>
      <c r="D43" s="75"/>
      <c r="E43" s="78"/>
      <c r="F43" s="100"/>
      <c r="G43" s="100"/>
      <c r="H43" s="100"/>
      <c r="I43" s="100"/>
      <c r="J43" s="118"/>
      <c r="K43" s="27"/>
      <c r="L43" s="28"/>
      <c r="M43" s="28"/>
      <c r="N43" s="27"/>
      <c r="O43" s="27"/>
      <c r="P43" s="29"/>
      <c r="Q43" s="29"/>
      <c r="R43" s="123"/>
      <c r="S43" s="31"/>
      <c r="T43" s="32"/>
      <c r="U43" s="32"/>
      <c r="V43" s="30"/>
      <c r="W43" s="30"/>
      <c r="X43" s="30"/>
      <c r="Y43" s="335"/>
      <c r="Z43" s="72"/>
      <c r="AA43" s="129"/>
      <c r="AB43" s="110"/>
      <c r="AC43" s="134"/>
      <c r="AD43" s="97"/>
      <c r="AE43" s="79"/>
      <c r="AF43" s="87"/>
      <c r="AG43" s="87"/>
      <c r="AH43" s="81"/>
      <c r="AI43" s="87"/>
      <c r="AJ43" s="87"/>
      <c r="AK43" s="87"/>
      <c r="AL43" s="87"/>
      <c r="AM43" s="106"/>
    </row>
    <row r="44" spans="1:39" x14ac:dyDescent="0.25">
      <c r="A44" s="34"/>
      <c r="B44" s="160"/>
      <c r="C44" s="100"/>
      <c r="D44" s="75"/>
      <c r="E44" s="78"/>
      <c r="F44" s="100"/>
      <c r="G44" s="100"/>
      <c r="H44" s="100"/>
      <c r="I44" s="100"/>
      <c r="J44" s="118"/>
      <c r="K44" s="27"/>
      <c r="L44" s="28"/>
      <c r="M44" s="28"/>
      <c r="N44" s="27"/>
      <c r="O44" s="27"/>
      <c r="P44" s="29"/>
      <c r="Q44" s="29"/>
      <c r="R44" s="123"/>
      <c r="S44" s="31"/>
      <c r="T44" s="32"/>
      <c r="U44" s="32"/>
      <c r="V44" s="30"/>
      <c r="W44" s="30"/>
      <c r="X44" s="30"/>
      <c r="Y44" s="335"/>
      <c r="Z44" s="72"/>
      <c r="AA44" s="129"/>
      <c r="AB44" s="110"/>
      <c r="AC44" s="134"/>
      <c r="AD44" s="97"/>
      <c r="AE44" s="79"/>
      <c r="AF44" s="87"/>
      <c r="AG44" s="87"/>
      <c r="AH44" s="81"/>
      <c r="AI44" s="87"/>
      <c r="AJ44" s="87"/>
      <c r="AK44" s="87"/>
      <c r="AL44" s="87"/>
      <c r="AM44" s="106"/>
    </row>
    <row r="45" spans="1:39" x14ac:dyDescent="0.25">
      <c r="A45" s="34"/>
      <c r="B45" s="160"/>
      <c r="C45" s="100"/>
      <c r="D45" s="75"/>
      <c r="E45" s="78"/>
      <c r="F45" s="100"/>
      <c r="G45" s="100"/>
      <c r="H45" s="100"/>
      <c r="I45" s="100"/>
      <c r="J45" s="118"/>
      <c r="K45" s="27"/>
      <c r="L45" s="28"/>
      <c r="M45" s="28"/>
      <c r="N45" s="27"/>
      <c r="O45" s="27"/>
      <c r="P45" s="29"/>
      <c r="Q45" s="29"/>
      <c r="R45" s="123"/>
      <c r="S45" s="31"/>
      <c r="T45" s="32"/>
      <c r="U45" s="32"/>
      <c r="V45" s="30"/>
      <c r="W45" s="30"/>
      <c r="X45" s="30"/>
      <c r="Y45" s="335"/>
      <c r="Z45" s="72"/>
      <c r="AA45" s="129"/>
      <c r="AB45" s="110"/>
      <c r="AC45" s="134"/>
      <c r="AD45" s="97"/>
      <c r="AE45" s="79"/>
      <c r="AF45" s="87"/>
      <c r="AG45" s="87"/>
      <c r="AH45" s="81"/>
      <c r="AI45" s="87"/>
      <c r="AJ45" s="87"/>
      <c r="AK45" s="87"/>
      <c r="AL45" s="87"/>
      <c r="AM45" s="106"/>
    </row>
    <row r="46" spans="1:39" x14ac:dyDescent="0.25">
      <c r="A46" s="34"/>
      <c r="B46" s="160"/>
      <c r="C46" s="100"/>
      <c r="D46" s="75"/>
      <c r="E46" s="78"/>
      <c r="F46" s="100"/>
      <c r="G46" s="100"/>
      <c r="H46" s="100"/>
      <c r="I46" s="100"/>
      <c r="J46" s="118"/>
      <c r="K46" s="27"/>
      <c r="L46" s="28"/>
      <c r="M46" s="28"/>
      <c r="N46" s="27"/>
      <c r="O46" s="27"/>
      <c r="P46" s="29"/>
      <c r="Q46" s="29"/>
      <c r="R46" s="123"/>
      <c r="S46" s="31"/>
      <c r="T46" s="32"/>
      <c r="U46" s="32"/>
      <c r="V46" s="30"/>
      <c r="W46" s="30"/>
      <c r="X46" s="30"/>
      <c r="Y46" s="335"/>
      <c r="Z46" s="72"/>
      <c r="AA46" s="129"/>
      <c r="AB46" s="110"/>
      <c r="AC46" s="134"/>
      <c r="AD46" s="97"/>
      <c r="AE46" s="79"/>
      <c r="AF46" s="87"/>
      <c r="AG46" s="87"/>
      <c r="AH46" s="81"/>
      <c r="AI46" s="87"/>
      <c r="AJ46" s="87"/>
      <c r="AK46" s="87"/>
      <c r="AL46" s="87"/>
      <c r="AM46" s="106"/>
    </row>
    <row r="47" spans="1:39" x14ac:dyDescent="0.25">
      <c r="A47" s="34"/>
      <c r="B47" s="160"/>
      <c r="C47" s="100"/>
      <c r="D47" s="75"/>
      <c r="E47" s="78"/>
      <c r="F47" s="100"/>
      <c r="G47" s="100"/>
      <c r="H47" s="100"/>
      <c r="I47" s="100"/>
      <c r="J47" s="118"/>
      <c r="K47" s="27"/>
      <c r="L47" s="28"/>
      <c r="M47" s="28"/>
      <c r="N47" s="27"/>
      <c r="O47" s="27"/>
      <c r="P47" s="29"/>
      <c r="Q47" s="29"/>
      <c r="R47" s="123"/>
      <c r="S47" s="31"/>
      <c r="T47" s="32"/>
      <c r="U47" s="32"/>
      <c r="V47" s="30"/>
      <c r="W47" s="30"/>
      <c r="X47" s="30"/>
      <c r="Y47" s="335"/>
      <c r="Z47" s="72"/>
      <c r="AA47" s="129"/>
      <c r="AB47" s="110"/>
      <c r="AC47" s="134"/>
      <c r="AD47" s="97"/>
      <c r="AE47" s="79"/>
      <c r="AF47" s="87"/>
      <c r="AG47" s="87"/>
      <c r="AH47" s="81"/>
      <c r="AI47" s="87"/>
      <c r="AJ47" s="87"/>
      <c r="AK47" s="87"/>
      <c r="AL47" s="87"/>
      <c r="AM47" s="106"/>
    </row>
    <row r="48" spans="1:39" x14ac:dyDescent="0.25">
      <c r="A48" s="34"/>
      <c r="B48" s="160"/>
      <c r="C48" s="100"/>
      <c r="D48" s="75"/>
      <c r="E48" s="78"/>
      <c r="F48" s="100"/>
      <c r="G48" s="100"/>
      <c r="H48" s="100"/>
      <c r="I48" s="100"/>
      <c r="J48" s="118"/>
      <c r="K48" s="27"/>
      <c r="L48" s="28"/>
      <c r="M48" s="28"/>
      <c r="N48" s="27"/>
      <c r="O48" s="27"/>
      <c r="P48" s="29"/>
      <c r="Q48" s="29"/>
      <c r="R48" s="123"/>
      <c r="S48" s="31"/>
      <c r="T48" s="32"/>
      <c r="U48" s="32"/>
      <c r="V48" s="30"/>
      <c r="W48" s="30"/>
      <c r="X48" s="30"/>
      <c r="Y48" s="335"/>
      <c r="Z48" s="72"/>
      <c r="AA48" s="129"/>
      <c r="AB48" s="110"/>
      <c r="AC48" s="134"/>
      <c r="AD48" s="97"/>
      <c r="AE48" s="79"/>
      <c r="AF48" s="87"/>
      <c r="AG48" s="87"/>
      <c r="AH48" s="81"/>
      <c r="AI48" s="87"/>
      <c r="AJ48" s="87"/>
      <c r="AK48" s="87"/>
      <c r="AL48" s="87"/>
      <c r="AM48" s="106"/>
    </row>
    <row r="49" spans="1:39" x14ac:dyDescent="0.25">
      <c r="A49" s="34"/>
      <c r="B49" s="160"/>
      <c r="C49" s="100"/>
      <c r="D49" s="75"/>
      <c r="E49" s="78"/>
      <c r="F49" s="100"/>
      <c r="G49" s="100"/>
      <c r="H49" s="100"/>
      <c r="I49" s="100"/>
      <c r="J49" s="118"/>
      <c r="K49" s="27"/>
      <c r="L49" s="28"/>
      <c r="M49" s="28"/>
      <c r="N49" s="27"/>
      <c r="O49" s="27"/>
      <c r="P49" s="29"/>
      <c r="Q49" s="29"/>
      <c r="R49" s="123"/>
      <c r="S49" s="31"/>
      <c r="T49" s="32"/>
      <c r="U49" s="32"/>
      <c r="V49" s="30"/>
      <c r="W49" s="30"/>
      <c r="X49" s="30"/>
      <c r="Y49" s="335"/>
      <c r="Z49" s="72"/>
      <c r="AA49" s="129"/>
      <c r="AB49" s="110"/>
      <c r="AC49" s="134"/>
      <c r="AD49" s="97"/>
      <c r="AE49" s="79"/>
      <c r="AF49" s="87"/>
      <c r="AG49" s="87"/>
      <c r="AH49" s="81"/>
      <c r="AI49" s="87"/>
      <c r="AJ49" s="87"/>
      <c r="AK49" s="87"/>
      <c r="AL49" s="87"/>
      <c r="AM49" s="106"/>
    </row>
    <row r="50" spans="1:39" x14ac:dyDescent="0.25">
      <c r="K50" s="12"/>
      <c r="N50" s="12"/>
    </row>
    <row r="51" spans="1:39" x14ac:dyDescent="0.25">
      <c r="K51" s="12"/>
      <c r="N51" s="12"/>
    </row>
    <row r="52" spans="1:39" x14ac:dyDescent="0.25">
      <c r="K52" s="12"/>
      <c r="N52" s="12"/>
    </row>
    <row r="53" spans="1:39" x14ac:dyDescent="0.25">
      <c r="K53" s="12"/>
      <c r="N53" s="12"/>
    </row>
    <row r="54" spans="1:39" x14ac:dyDescent="0.25">
      <c r="K54" s="12"/>
      <c r="N54" s="12"/>
    </row>
    <row r="55" spans="1:39" x14ac:dyDescent="0.25">
      <c r="K55" s="12"/>
      <c r="N55" s="12"/>
    </row>
    <row r="56" spans="1:39" x14ac:dyDescent="0.25">
      <c r="K56" s="12"/>
      <c r="N56" s="12"/>
    </row>
    <row r="57" spans="1:39" x14ac:dyDescent="0.25">
      <c r="K57" s="12"/>
      <c r="N57" s="12"/>
    </row>
    <row r="58" spans="1:39" x14ac:dyDescent="0.25">
      <c r="K58" s="12"/>
      <c r="N58" s="12"/>
    </row>
    <row r="59" spans="1:39" x14ac:dyDescent="0.25">
      <c r="K59" s="12"/>
      <c r="N59" s="12"/>
    </row>
    <row r="60" spans="1:39" x14ac:dyDescent="0.25">
      <c r="K60" s="12"/>
      <c r="N60" s="12"/>
    </row>
    <row r="61" spans="1:39" x14ac:dyDescent="0.25">
      <c r="K61" s="12"/>
      <c r="N61" s="12"/>
    </row>
    <row r="62" spans="1:39" x14ac:dyDescent="0.25">
      <c r="K62" s="12"/>
      <c r="N62" s="12"/>
    </row>
    <row r="63" spans="1:39" x14ac:dyDescent="0.25">
      <c r="K63" s="12"/>
      <c r="N63" s="12"/>
    </row>
    <row r="64" spans="1:39" x14ac:dyDescent="0.25">
      <c r="K64" s="12"/>
      <c r="N64" s="12"/>
    </row>
    <row r="65" spans="11:14" x14ac:dyDescent="0.25">
      <c r="K65" s="12"/>
      <c r="N65" s="12"/>
    </row>
    <row r="66" spans="11:14" x14ac:dyDescent="0.25">
      <c r="K66" s="12"/>
      <c r="N66" s="12"/>
    </row>
    <row r="67" spans="11:14" x14ac:dyDescent="0.25">
      <c r="K67" s="12"/>
      <c r="N67" s="12"/>
    </row>
    <row r="68" spans="11:14" x14ac:dyDescent="0.25">
      <c r="K68" s="12"/>
      <c r="N68" s="12"/>
    </row>
    <row r="69" spans="11:14" x14ac:dyDescent="0.25">
      <c r="K69" s="12"/>
      <c r="N69" s="12"/>
    </row>
    <row r="70" spans="11:14" x14ac:dyDescent="0.25">
      <c r="K70" s="12"/>
      <c r="N70" s="12"/>
    </row>
    <row r="71" spans="11:14" x14ac:dyDescent="0.25">
      <c r="K71" s="12"/>
      <c r="N71" s="12"/>
    </row>
    <row r="72" spans="11:14" x14ac:dyDescent="0.25">
      <c r="K72" s="12"/>
      <c r="N72" s="12"/>
    </row>
    <row r="73" spans="11:14" x14ac:dyDescent="0.25">
      <c r="K73" s="12"/>
      <c r="N73" s="12"/>
    </row>
    <row r="74" spans="11:14" x14ac:dyDescent="0.25">
      <c r="K74" s="12"/>
      <c r="N74" s="12"/>
    </row>
    <row r="75" spans="11:14" x14ac:dyDescent="0.25">
      <c r="K75" s="12"/>
      <c r="N75" s="12"/>
    </row>
    <row r="76" spans="11:14" x14ac:dyDescent="0.25">
      <c r="K76" s="12"/>
      <c r="N76" s="12"/>
    </row>
    <row r="77" spans="11:14" x14ac:dyDescent="0.25">
      <c r="K77" s="12"/>
      <c r="N77" s="12"/>
    </row>
    <row r="78" spans="11:14" x14ac:dyDescent="0.25">
      <c r="K78" s="12"/>
      <c r="N78" s="12"/>
    </row>
    <row r="79" spans="11:14" x14ac:dyDescent="0.25">
      <c r="K79" s="12"/>
      <c r="N79" s="12"/>
    </row>
    <row r="80" spans="11:14" x14ac:dyDescent="0.25">
      <c r="K80" s="12"/>
      <c r="N80" s="12"/>
    </row>
    <row r="81" spans="11:14" x14ac:dyDescent="0.25">
      <c r="K81" s="12"/>
      <c r="N81" s="12"/>
    </row>
    <row r="82" spans="11:14" x14ac:dyDescent="0.25">
      <c r="K82" s="12"/>
      <c r="N82" s="12"/>
    </row>
    <row r="83" spans="11:14" x14ac:dyDescent="0.25">
      <c r="K83" s="12"/>
      <c r="N83" s="12"/>
    </row>
    <row r="84" spans="11:14" x14ac:dyDescent="0.25">
      <c r="K84" s="12"/>
      <c r="N84" s="12"/>
    </row>
    <row r="85" spans="11:14" x14ac:dyDescent="0.25">
      <c r="K85" s="12"/>
      <c r="N85" s="12"/>
    </row>
    <row r="86" spans="11:14" x14ac:dyDescent="0.25">
      <c r="K86" s="12"/>
      <c r="N86" s="12"/>
    </row>
    <row r="87" spans="11:14" x14ac:dyDescent="0.25">
      <c r="K87" s="12"/>
      <c r="N87" s="12"/>
    </row>
    <row r="88" spans="11:14" x14ac:dyDescent="0.25">
      <c r="K88" s="12"/>
      <c r="N88" s="12"/>
    </row>
    <row r="89" spans="11:14" x14ac:dyDescent="0.25">
      <c r="K89" s="12"/>
      <c r="N89" s="12"/>
    </row>
    <row r="90" spans="11:14" x14ac:dyDescent="0.25">
      <c r="K90" s="12"/>
      <c r="N90" s="12"/>
    </row>
    <row r="91" spans="11:14" x14ac:dyDescent="0.25">
      <c r="K91" s="12"/>
      <c r="N91" s="12"/>
    </row>
    <row r="92" spans="11:14" x14ac:dyDescent="0.25">
      <c r="K92" s="12"/>
      <c r="N92" s="12"/>
    </row>
    <row r="93" spans="11:14" x14ac:dyDescent="0.25">
      <c r="K93" s="12"/>
      <c r="N93" s="12"/>
    </row>
    <row r="94" spans="11:14" x14ac:dyDescent="0.25">
      <c r="K94" s="12"/>
      <c r="N94" s="12"/>
    </row>
    <row r="95" spans="11:14" x14ac:dyDescent="0.25">
      <c r="K95" s="12"/>
      <c r="N95" s="12"/>
    </row>
    <row r="96" spans="11:14" x14ac:dyDescent="0.25">
      <c r="K96" s="12"/>
      <c r="N96" s="12"/>
    </row>
    <row r="97" spans="11:14" x14ac:dyDescent="0.25">
      <c r="K97" s="12"/>
      <c r="N97" s="12"/>
    </row>
    <row r="98" spans="11:14" x14ac:dyDescent="0.25">
      <c r="K98" s="12"/>
      <c r="N98" s="12"/>
    </row>
    <row r="99" spans="11:14" x14ac:dyDescent="0.25">
      <c r="K99" s="12"/>
      <c r="N99" s="12"/>
    </row>
    <row r="100" spans="11:14" x14ac:dyDescent="0.25">
      <c r="K100" s="12"/>
      <c r="N100" s="12"/>
    </row>
    <row r="101" spans="11:14" x14ac:dyDescent="0.25">
      <c r="K101" s="12"/>
      <c r="N101" s="12"/>
    </row>
    <row r="102" spans="11:14" x14ac:dyDescent="0.25">
      <c r="K102" s="12"/>
      <c r="N102" s="12"/>
    </row>
    <row r="103" spans="11:14" x14ac:dyDescent="0.25">
      <c r="K103" s="12"/>
      <c r="N103" s="12"/>
    </row>
    <row r="104" spans="11:14" x14ac:dyDescent="0.25">
      <c r="K104" s="12"/>
      <c r="N104" s="12"/>
    </row>
    <row r="105" spans="11:14" x14ac:dyDescent="0.25">
      <c r="K105" s="12"/>
      <c r="N105" s="12"/>
    </row>
    <row r="106" spans="11:14" x14ac:dyDescent="0.25">
      <c r="K106" s="12"/>
      <c r="N106" s="12"/>
    </row>
    <row r="107" spans="11:14" x14ac:dyDescent="0.25">
      <c r="K107" s="12"/>
      <c r="N107" s="12"/>
    </row>
    <row r="108" spans="11:14" x14ac:dyDescent="0.25">
      <c r="K108" s="12"/>
      <c r="N108" s="12"/>
    </row>
    <row r="109" spans="11:14" x14ac:dyDescent="0.25">
      <c r="K109" s="12"/>
      <c r="N109" s="12"/>
    </row>
    <row r="110" spans="11:14" x14ac:dyDescent="0.25">
      <c r="K110" s="12"/>
      <c r="N110" s="12"/>
    </row>
    <row r="111" spans="11:14" x14ac:dyDescent="0.25">
      <c r="K111" s="12"/>
      <c r="N111" s="12"/>
    </row>
    <row r="112" spans="11:14" x14ac:dyDescent="0.25">
      <c r="K112" s="12"/>
      <c r="N112" s="12"/>
    </row>
    <row r="113" spans="11:14" x14ac:dyDescent="0.25">
      <c r="K113" s="12"/>
      <c r="N113" s="12"/>
    </row>
    <row r="114" spans="11:14" x14ac:dyDescent="0.25">
      <c r="K114" s="12"/>
      <c r="N114" s="12"/>
    </row>
    <row r="115" spans="11:14" x14ac:dyDescent="0.25">
      <c r="K115" s="12"/>
      <c r="N115" s="12"/>
    </row>
    <row r="116" spans="11:14" x14ac:dyDescent="0.25">
      <c r="K116" s="12"/>
      <c r="N116" s="12"/>
    </row>
    <row r="117" spans="11:14" x14ac:dyDescent="0.25">
      <c r="K117" s="12"/>
      <c r="N117" s="12"/>
    </row>
    <row r="118" spans="11:14" x14ac:dyDescent="0.25">
      <c r="K118" s="12"/>
      <c r="N118" s="12"/>
    </row>
    <row r="119" spans="11:14" x14ac:dyDescent="0.25">
      <c r="K119" s="12"/>
      <c r="N119" s="12"/>
    </row>
    <row r="120" spans="11:14" x14ac:dyDescent="0.25">
      <c r="K120" s="12"/>
      <c r="N120" s="12"/>
    </row>
    <row r="121" spans="11:14" x14ac:dyDescent="0.25">
      <c r="K121" s="12"/>
      <c r="N121" s="12"/>
    </row>
    <row r="122" spans="11:14" x14ac:dyDescent="0.25">
      <c r="K122" s="12"/>
      <c r="N122" s="12"/>
    </row>
    <row r="123" spans="11:14" x14ac:dyDescent="0.25">
      <c r="K123" s="12"/>
      <c r="N123" s="12"/>
    </row>
    <row r="124" spans="11:14" x14ac:dyDescent="0.25">
      <c r="K124" s="12"/>
      <c r="N124" s="12"/>
    </row>
    <row r="125" spans="11:14" x14ac:dyDescent="0.25">
      <c r="K125" s="12"/>
      <c r="N125" s="12"/>
    </row>
    <row r="126" spans="11:14" x14ac:dyDescent="0.25">
      <c r="K126" s="12"/>
      <c r="N126" s="12"/>
    </row>
    <row r="127" spans="11:14" x14ac:dyDescent="0.25">
      <c r="K127" s="12"/>
      <c r="N127" s="12"/>
    </row>
    <row r="128" spans="11:14" x14ac:dyDescent="0.25">
      <c r="K128" s="12"/>
      <c r="N128" s="12"/>
    </row>
    <row r="129" spans="11:14" x14ac:dyDescent="0.25">
      <c r="K129" s="12"/>
      <c r="N129" s="12"/>
    </row>
    <row r="130" spans="11:14" x14ac:dyDescent="0.25">
      <c r="K130" s="12"/>
      <c r="N130" s="12"/>
    </row>
    <row r="131" spans="11:14" x14ac:dyDescent="0.25">
      <c r="K131" s="12"/>
      <c r="N131" s="12"/>
    </row>
    <row r="132" spans="11:14" x14ac:dyDescent="0.25">
      <c r="K132" s="12"/>
      <c r="N132" s="12"/>
    </row>
    <row r="133" spans="11:14" x14ac:dyDescent="0.25">
      <c r="K133" s="12"/>
      <c r="N133" s="12"/>
    </row>
    <row r="134" spans="11:14" x14ac:dyDescent="0.25">
      <c r="K134" s="12"/>
      <c r="N134" s="12"/>
    </row>
    <row r="135" spans="11:14" x14ac:dyDescent="0.25">
      <c r="K135" s="12"/>
      <c r="N135" s="12"/>
    </row>
    <row r="136" spans="11:14" x14ac:dyDescent="0.25">
      <c r="K136" s="12"/>
      <c r="N136" s="12"/>
    </row>
    <row r="137" spans="11:14" x14ac:dyDescent="0.25">
      <c r="K137" s="12"/>
      <c r="N137" s="12"/>
    </row>
    <row r="138" spans="11:14" x14ac:dyDescent="0.25">
      <c r="K138" s="12"/>
      <c r="N138" s="12"/>
    </row>
    <row r="139" spans="11:14" x14ac:dyDescent="0.25">
      <c r="K139" s="12"/>
      <c r="N139" s="12"/>
    </row>
    <row r="140" spans="11:14" x14ac:dyDescent="0.25">
      <c r="K140" s="12"/>
      <c r="N140" s="12"/>
    </row>
    <row r="141" spans="11:14" x14ac:dyDescent="0.25">
      <c r="K141" s="12"/>
      <c r="N141" s="12"/>
    </row>
    <row r="142" spans="11:14" x14ac:dyDescent="0.25">
      <c r="K142" s="12"/>
      <c r="N142" s="12"/>
    </row>
    <row r="143" spans="11:14" x14ac:dyDescent="0.25">
      <c r="K143" s="12"/>
      <c r="N143" s="12"/>
    </row>
    <row r="144" spans="11:14" x14ac:dyDescent="0.25">
      <c r="K144" s="12"/>
      <c r="N144" s="12"/>
    </row>
    <row r="145" spans="11:14" x14ac:dyDescent="0.25">
      <c r="K145" s="12"/>
      <c r="N145" s="12"/>
    </row>
    <row r="146" spans="11:14" x14ac:dyDescent="0.25">
      <c r="K146" s="12"/>
      <c r="N146" s="12"/>
    </row>
    <row r="147" spans="11:14" x14ac:dyDescent="0.25">
      <c r="K147" s="12"/>
      <c r="N147" s="12"/>
    </row>
    <row r="148" spans="11:14" x14ac:dyDescent="0.25">
      <c r="K148" s="12"/>
      <c r="N148" s="12"/>
    </row>
    <row r="149" spans="11:14" x14ac:dyDescent="0.25">
      <c r="K149" s="12"/>
      <c r="N149" s="12"/>
    </row>
    <row r="150" spans="11:14" x14ac:dyDescent="0.25">
      <c r="K150" s="12"/>
      <c r="N150" s="12"/>
    </row>
    <row r="151" spans="11:14" x14ac:dyDescent="0.25">
      <c r="K151" s="12"/>
      <c r="N151" s="12"/>
    </row>
    <row r="152" spans="11:14" x14ac:dyDescent="0.25">
      <c r="K152" s="12"/>
      <c r="N152" s="12"/>
    </row>
    <row r="153" spans="11:14" x14ac:dyDescent="0.25">
      <c r="K153" s="12"/>
      <c r="N153" s="12"/>
    </row>
    <row r="154" spans="11:14" x14ac:dyDescent="0.25">
      <c r="K154" s="12"/>
      <c r="N154" s="12"/>
    </row>
    <row r="155" spans="11:14" x14ac:dyDescent="0.25">
      <c r="K155" s="12"/>
      <c r="N155" s="12"/>
    </row>
    <row r="156" spans="11:14" x14ac:dyDescent="0.25">
      <c r="K156" s="12"/>
      <c r="N156" s="12"/>
    </row>
    <row r="157" spans="11:14" x14ac:dyDescent="0.25">
      <c r="K157" s="12"/>
      <c r="N157" s="12"/>
    </row>
    <row r="158" spans="11:14" x14ac:dyDescent="0.25">
      <c r="K158" s="12"/>
      <c r="N158" s="12"/>
    </row>
    <row r="159" spans="11:14" x14ac:dyDescent="0.25">
      <c r="K159" s="12"/>
      <c r="N159" s="12"/>
    </row>
    <row r="160" spans="11:14" x14ac:dyDescent="0.25">
      <c r="K160" s="12"/>
      <c r="N160" s="12"/>
    </row>
  </sheetData>
  <pageMargins left="0.25" right="0.25" top="0.75" bottom="0.75" header="0.3" footer="0.3"/>
  <pageSetup paperSize="9" scale="2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0000"/>
    <pageSetUpPr fitToPage="1"/>
  </sheetPr>
  <dimension ref="A1:M159"/>
  <sheetViews>
    <sheetView zoomScale="115" zoomScaleNormal="115" zoomScalePageLayoutView="130" workbookViewId="0">
      <pane ySplit="1" topLeftCell="A2" activePane="bottomLeft" state="frozen"/>
      <selection pane="bottomLeft" activeCell="A5" sqref="A4:XFD5"/>
    </sheetView>
  </sheetViews>
  <sheetFormatPr baseColWidth="10" defaultRowHeight="16.5" x14ac:dyDescent="0.25"/>
  <cols>
    <col min="1" max="1" width="14.7109375" style="33" customWidth="1"/>
    <col min="2" max="2" width="14.5703125" style="7" customWidth="1"/>
    <col min="3" max="3" width="20.42578125" style="8" customWidth="1"/>
    <col min="4" max="4" width="23" style="7" bestFit="1" customWidth="1"/>
    <col min="5" max="5" width="9.28515625" style="9" customWidth="1"/>
    <col min="6" max="7" width="11.28515625" style="20" customWidth="1"/>
    <col min="8" max="8" width="7.28515625" style="9" customWidth="1"/>
    <col min="9" max="9" width="21.5703125" style="7" customWidth="1"/>
    <col min="10" max="11" width="21.42578125" style="7" customWidth="1"/>
    <col min="12" max="13" width="10.28515625" style="7" customWidth="1"/>
    <col min="14" max="16384" width="11.42578125" style="7"/>
  </cols>
  <sheetData>
    <row r="1" spans="1:13" ht="28.5" x14ac:dyDescent="0.25">
      <c r="A1" s="174" t="s">
        <v>15</v>
      </c>
      <c r="B1" s="177" t="s">
        <v>8</v>
      </c>
      <c r="C1" s="177" t="s">
        <v>9</v>
      </c>
      <c r="D1" s="178" t="s">
        <v>10</v>
      </c>
      <c r="E1" s="179" t="s">
        <v>100</v>
      </c>
      <c r="F1" s="180" t="s">
        <v>11</v>
      </c>
      <c r="G1" s="180" t="s">
        <v>12</v>
      </c>
      <c r="H1" s="179" t="s">
        <v>5</v>
      </c>
      <c r="I1" s="178" t="s">
        <v>14</v>
      </c>
      <c r="J1" s="178" t="s">
        <v>98</v>
      </c>
      <c r="K1" s="178" t="s">
        <v>241</v>
      </c>
      <c r="L1" s="175" t="s">
        <v>21</v>
      </c>
      <c r="M1" s="176" t="s">
        <v>22</v>
      </c>
    </row>
    <row r="2" spans="1:13" s="93" customFormat="1" ht="24.75" x14ac:dyDescent="0.25">
      <c r="A2" s="163"/>
      <c r="B2" s="165" t="s">
        <v>105</v>
      </c>
      <c r="C2" s="164"/>
      <c r="D2" s="166" t="s">
        <v>104</v>
      </c>
      <c r="E2" s="164"/>
      <c r="F2" s="164"/>
      <c r="G2" s="164"/>
      <c r="H2" s="164"/>
      <c r="I2" s="164"/>
      <c r="J2" s="164"/>
      <c r="K2" s="164"/>
      <c r="L2" s="164"/>
      <c r="M2" s="164"/>
    </row>
    <row r="3" spans="1:13" s="14" customFormat="1" ht="19.5" x14ac:dyDescent="0.25">
      <c r="A3" s="167">
        <v>1</v>
      </c>
      <c r="B3" s="167">
        <v>2</v>
      </c>
      <c r="C3" s="167">
        <v>3</v>
      </c>
      <c r="D3" s="167">
        <v>4</v>
      </c>
      <c r="E3" s="167">
        <v>5</v>
      </c>
      <c r="F3" s="167">
        <v>6</v>
      </c>
      <c r="G3" s="167">
        <v>7</v>
      </c>
      <c r="H3" s="167">
        <v>8</v>
      </c>
      <c r="I3" s="167">
        <v>9</v>
      </c>
      <c r="J3" s="167">
        <v>10</v>
      </c>
      <c r="K3" s="167">
        <v>11</v>
      </c>
      <c r="L3" s="167">
        <v>12</v>
      </c>
      <c r="M3" s="167">
        <v>13</v>
      </c>
    </row>
    <row r="4" spans="1:13" s="14" customFormat="1" ht="30" x14ac:dyDescent="0.25">
      <c r="A4" s="168" t="s">
        <v>389</v>
      </c>
      <c r="B4" s="171" t="s">
        <v>397</v>
      </c>
      <c r="C4" s="172" t="s">
        <v>302</v>
      </c>
      <c r="D4" s="171" t="s">
        <v>392</v>
      </c>
      <c r="E4" s="171" t="b">
        <v>0</v>
      </c>
      <c r="F4" s="173">
        <v>42256</v>
      </c>
      <c r="G4" s="173">
        <v>42257</v>
      </c>
      <c r="H4" s="171" t="s">
        <v>393</v>
      </c>
      <c r="I4" s="171" t="s">
        <v>394</v>
      </c>
      <c r="J4" s="171" t="s">
        <v>395</v>
      </c>
      <c r="K4" s="171"/>
      <c r="L4" s="169"/>
      <c r="M4" s="170"/>
    </row>
    <row r="5" spans="1:13" s="14" customFormat="1" x14ac:dyDescent="0.25">
      <c r="A5" s="168"/>
      <c r="B5" s="171"/>
      <c r="C5" s="172"/>
      <c r="D5" s="171"/>
      <c r="E5" s="171"/>
      <c r="F5" s="173"/>
      <c r="G5" s="173"/>
      <c r="H5" s="171"/>
      <c r="I5" s="171"/>
      <c r="J5" s="171"/>
      <c r="K5" s="171"/>
      <c r="L5" s="169"/>
      <c r="M5" s="170"/>
    </row>
    <row r="6" spans="1:13" s="14" customFormat="1" x14ac:dyDescent="0.25">
      <c r="A6" s="168"/>
      <c r="B6" s="171"/>
      <c r="C6" s="172"/>
      <c r="D6" s="171"/>
      <c r="E6" s="171"/>
      <c r="F6" s="173"/>
      <c r="G6" s="173"/>
      <c r="H6" s="171"/>
      <c r="I6" s="171"/>
      <c r="J6" s="171"/>
      <c r="K6" s="171"/>
      <c r="L6" s="169"/>
      <c r="M6" s="170"/>
    </row>
    <row r="7" spans="1:13" x14ac:dyDescent="0.25">
      <c r="A7" s="168"/>
      <c r="B7" s="171"/>
      <c r="C7" s="172"/>
      <c r="D7" s="171"/>
      <c r="E7" s="171"/>
      <c r="F7" s="173"/>
      <c r="G7" s="173"/>
      <c r="H7" s="171"/>
      <c r="I7" s="171"/>
      <c r="J7" s="171"/>
      <c r="K7" s="171"/>
      <c r="L7" s="169"/>
      <c r="M7" s="170"/>
    </row>
    <row r="8" spans="1:13" x14ac:dyDescent="0.25">
      <c r="A8" s="168"/>
      <c r="B8" s="171"/>
      <c r="C8" s="172"/>
      <c r="D8" s="171"/>
      <c r="E8" s="171"/>
      <c r="F8" s="173"/>
      <c r="G8" s="173"/>
      <c r="H8" s="171"/>
      <c r="I8" s="171"/>
      <c r="J8" s="171"/>
      <c r="K8" s="171"/>
      <c r="L8" s="169"/>
      <c r="M8" s="170"/>
    </row>
    <row r="9" spans="1:13" x14ac:dyDescent="0.25">
      <c r="A9" s="168"/>
      <c r="B9" s="171"/>
      <c r="C9" s="172"/>
      <c r="D9" s="171"/>
      <c r="E9" s="171"/>
      <c r="F9" s="173"/>
      <c r="G9" s="173"/>
      <c r="H9" s="171"/>
      <c r="I9" s="171"/>
      <c r="J9" s="171"/>
      <c r="K9" s="171"/>
      <c r="L9" s="169"/>
      <c r="M9" s="170"/>
    </row>
    <row r="10" spans="1:13" x14ac:dyDescent="0.25">
      <c r="A10" s="168"/>
      <c r="B10" s="171"/>
      <c r="C10" s="172"/>
      <c r="D10" s="171"/>
      <c r="E10" s="171"/>
      <c r="F10" s="173"/>
      <c r="G10" s="173"/>
      <c r="H10" s="171"/>
      <c r="I10" s="171"/>
      <c r="J10" s="171"/>
      <c r="K10" s="171"/>
      <c r="L10" s="169"/>
      <c r="M10" s="170"/>
    </row>
    <row r="11" spans="1:13" x14ac:dyDescent="0.25">
      <c r="A11" s="168"/>
      <c r="B11" s="171"/>
      <c r="C11" s="172"/>
      <c r="D11" s="171"/>
      <c r="E11" s="171"/>
      <c r="F11" s="173"/>
      <c r="G11" s="173"/>
      <c r="H11" s="171"/>
      <c r="I11" s="171"/>
      <c r="J11" s="171"/>
      <c r="K11" s="171"/>
      <c r="L11" s="169"/>
      <c r="M11" s="170"/>
    </row>
    <row r="12" spans="1:13" x14ac:dyDescent="0.25">
      <c r="A12" s="168"/>
      <c r="B12" s="171"/>
      <c r="C12" s="172"/>
      <c r="D12" s="171"/>
      <c r="E12" s="171"/>
      <c r="F12" s="173"/>
      <c r="G12" s="173"/>
      <c r="H12" s="171"/>
      <c r="I12" s="171"/>
      <c r="J12" s="171"/>
      <c r="K12" s="171"/>
      <c r="L12" s="169"/>
      <c r="M12" s="170"/>
    </row>
    <row r="13" spans="1:13" x14ac:dyDescent="0.25">
      <c r="A13" s="168"/>
      <c r="B13" s="171"/>
      <c r="C13" s="172"/>
      <c r="D13" s="171"/>
      <c r="E13" s="171"/>
      <c r="F13" s="173"/>
      <c r="G13" s="173"/>
      <c r="H13" s="171"/>
      <c r="I13" s="171"/>
      <c r="J13" s="171"/>
      <c r="K13" s="171"/>
      <c r="L13" s="169"/>
      <c r="M13" s="170"/>
    </row>
    <row r="14" spans="1:13" x14ac:dyDescent="0.25">
      <c r="A14" s="168"/>
      <c r="B14" s="171"/>
      <c r="C14" s="172"/>
      <c r="D14" s="171"/>
      <c r="E14" s="171"/>
      <c r="F14" s="173"/>
      <c r="G14" s="173"/>
      <c r="H14" s="171"/>
      <c r="I14" s="171"/>
      <c r="J14" s="171"/>
      <c r="K14" s="171"/>
      <c r="L14" s="169"/>
      <c r="M14" s="170"/>
    </row>
    <row r="15" spans="1:13" x14ac:dyDescent="0.25">
      <c r="A15" s="168"/>
      <c r="B15" s="171"/>
      <c r="C15" s="172"/>
      <c r="D15" s="171"/>
      <c r="E15" s="171"/>
      <c r="F15" s="173"/>
      <c r="G15" s="173"/>
      <c r="H15" s="171"/>
      <c r="I15" s="171"/>
      <c r="J15" s="171"/>
      <c r="K15" s="171"/>
      <c r="L15" s="169"/>
      <c r="M15" s="170"/>
    </row>
    <row r="16" spans="1:13" x14ac:dyDescent="0.25">
      <c r="A16" s="168"/>
      <c r="B16" s="171"/>
      <c r="C16" s="172"/>
      <c r="D16" s="171"/>
      <c r="E16" s="171"/>
      <c r="F16" s="173"/>
      <c r="G16" s="173"/>
      <c r="H16" s="171"/>
      <c r="I16" s="171"/>
      <c r="J16" s="171"/>
      <c r="K16" s="171"/>
      <c r="L16" s="169"/>
      <c r="M16" s="170"/>
    </row>
    <row r="17" spans="1:13" x14ac:dyDescent="0.25">
      <c r="A17" s="168"/>
      <c r="B17" s="171"/>
      <c r="C17" s="172"/>
      <c r="D17" s="171"/>
      <c r="E17" s="171"/>
      <c r="F17" s="173"/>
      <c r="G17" s="173"/>
      <c r="H17" s="171"/>
      <c r="I17" s="171"/>
      <c r="J17" s="171"/>
      <c r="K17" s="171"/>
      <c r="L17" s="169"/>
      <c r="M17" s="170"/>
    </row>
    <row r="18" spans="1:13" x14ac:dyDescent="0.25">
      <c r="A18" s="168"/>
      <c r="B18" s="171"/>
      <c r="C18" s="172"/>
      <c r="D18" s="171"/>
      <c r="E18" s="171"/>
      <c r="F18" s="173"/>
      <c r="G18" s="173"/>
      <c r="H18" s="171"/>
      <c r="I18" s="171"/>
      <c r="J18" s="171"/>
      <c r="K18" s="171"/>
      <c r="L18" s="169"/>
      <c r="M18" s="170"/>
    </row>
    <row r="19" spans="1:13" x14ac:dyDescent="0.25">
      <c r="A19" s="168"/>
      <c r="B19" s="171"/>
      <c r="C19" s="172"/>
      <c r="D19" s="171"/>
      <c r="E19" s="171"/>
      <c r="F19" s="173"/>
      <c r="G19" s="173"/>
      <c r="H19" s="171"/>
      <c r="I19" s="171"/>
      <c r="J19" s="171"/>
      <c r="K19" s="171"/>
      <c r="L19" s="169"/>
      <c r="M19" s="170"/>
    </row>
    <row r="20" spans="1:13" x14ac:dyDescent="0.25">
      <c r="A20" s="168"/>
      <c r="B20" s="171"/>
      <c r="C20" s="172"/>
      <c r="D20" s="171"/>
      <c r="E20" s="171"/>
      <c r="F20" s="173"/>
      <c r="G20" s="173"/>
      <c r="H20" s="171"/>
      <c r="I20" s="171"/>
      <c r="J20" s="171"/>
      <c r="K20" s="171"/>
      <c r="L20" s="169"/>
      <c r="M20" s="170"/>
    </row>
    <row r="21" spans="1:13" x14ac:dyDescent="0.25">
      <c r="A21" s="168"/>
      <c r="B21" s="171"/>
      <c r="C21" s="172"/>
      <c r="D21" s="171"/>
      <c r="E21" s="171"/>
      <c r="F21" s="173"/>
      <c r="G21" s="173"/>
      <c r="H21" s="171"/>
      <c r="I21" s="171"/>
      <c r="J21" s="171"/>
      <c r="K21" s="171"/>
      <c r="L21" s="169"/>
      <c r="M21" s="170"/>
    </row>
    <row r="22" spans="1:13" x14ac:dyDescent="0.25">
      <c r="A22" s="168"/>
      <c r="B22" s="171"/>
      <c r="C22" s="172"/>
      <c r="D22" s="171"/>
      <c r="E22" s="171"/>
      <c r="F22" s="173"/>
      <c r="G22" s="173"/>
      <c r="H22" s="171"/>
      <c r="I22" s="171"/>
      <c r="J22" s="171"/>
      <c r="K22" s="171"/>
      <c r="L22" s="169"/>
      <c r="M22" s="170"/>
    </row>
    <row r="23" spans="1:13" x14ac:dyDescent="0.25">
      <c r="A23" s="168"/>
      <c r="B23" s="171"/>
      <c r="C23" s="172"/>
      <c r="D23" s="171"/>
      <c r="E23" s="171"/>
      <c r="F23" s="173"/>
      <c r="G23" s="173"/>
      <c r="H23" s="171"/>
      <c r="I23" s="171"/>
      <c r="J23" s="171"/>
      <c r="K23" s="171"/>
      <c r="L23" s="169"/>
      <c r="M23" s="170"/>
    </row>
    <row r="24" spans="1:13" x14ac:dyDescent="0.25">
      <c r="A24" s="168"/>
      <c r="B24" s="171"/>
      <c r="C24" s="172"/>
      <c r="D24" s="171"/>
      <c r="E24" s="171"/>
      <c r="F24" s="173"/>
      <c r="G24" s="173"/>
      <c r="H24" s="171"/>
      <c r="I24" s="171"/>
      <c r="J24" s="171"/>
      <c r="K24" s="171"/>
      <c r="L24" s="169"/>
      <c r="M24" s="170"/>
    </row>
    <row r="25" spans="1:13" x14ac:dyDescent="0.25">
      <c r="A25" s="168"/>
      <c r="B25" s="171"/>
      <c r="C25" s="172"/>
      <c r="D25" s="171"/>
      <c r="E25" s="171"/>
      <c r="F25" s="173"/>
      <c r="G25" s="173"/>
      <c r="H25" s="171"/>
      <c r="I25" s="171"/>
      <c r="J25" s="171"/>
      <c r="K25" s="171"/>
      <c r="L25" s="169"/>
      <c r="M25" s="170"/>
    </row>
    <row r="26" spans="1:13" x14ac:dyDescent="0.25">
      <c r="A26" s="168"/>
      <c r="B26" s="171"/>
      <c r="C26" s="172"/>
      <c r="D26" s="171"/>
      <c r="E26" s="171"/>
      <c r="F26" s="173"/>
      <c r="G26" s="173"/>
      <c r="H26" s="171"/>
      <c r="I26" s="171"/>
      <c r="J26" s="171"/>
      <c r="K26" s="171"/>
      <c r="L26" s="169"/>
      <c r="M26" s="170"/>
    </row>
    <row r="27" spans="1:13" x14ac:dyDescent="0.25">
      <c r="A27" s="168"/>
      <c r="B27" s="171"/>
      <c r="C27" s="172"/>
      <c r="D27" s="171"/>
      <c r="E27" s="171"/>
      <c r="F27" s="173"/>
      <c r="G27" s="173"/>
      <c r="H27" s="171"/>
      <c r="I27" s="171"/>
      <c r="J27" s="171"/>
      <c r="K27" s="171"/>
      <c r="L27" s="169"/>
      <c r="M27" s="170"/>
    </row>
    <row r="28" spans="1:13" x14ac:dyDescent="0.25">
      <c r="A28" s="168"/>
      <c r="B28" s="171"/>
      <c r="C28" s="172"/>
      <c r="D28" s="171"/>
      <c r="E28" s="171"/>
      <c r="F28" s="173"/>
      <c r="G28" s="173"/>
      <c r="H28" s="171"/>
      <c r="I28" s="171"/>
      <c r="J28" s="171"/>
      <c r="K28" s="171"/>
      <c r="L28" s="169"/>
      <c r="M28" s="170"/>
    </row>
    <row r="29" spans="1:13" x14ac:dyDescent="0.25">
      <c r="A29" s="168"/>
      <c r="B29" s="171"/>
      <c r="C29" s="172"/>
      <c r="D29" s="171"/>
      <c r="E29" s="171"/>
      <c r="F29" s="173"/>
      <c r="G29" s="173"/>
      <c r="H29" s="171"/>
      <c r="I29" s="171"/>
      <c r="J29" s="171"/>
      <c r="K29" s="171"/>
      <c r="L29" s="169"/>
      <c r="M29" s="170"/>
    </row>
    <row r="30" spans="1:13" x14ac:dyDescent="0.25">
      <c r="A30" s="168"/>
      <c r="B30" s="171"/>
      <c r="C30" s="172"/>
      <c r="D30" s="171"/>
      <c r="E30" s="171"/>
      <c r="F30" s="173"/>
      <c r="G30" s="173"/>
      <c r="H30" s="171"/>
      <c r="I30" s="171"/>
      <c r="J30" s="171"/>
      <c r="K30" s="171"/>
      <c r="L30" s="169"/>
      <c r="M30" s="170"/>
    </row>
    <row r="31" spans="1:13" x14ac:dyDescent="0.25">
      <c r="A31" s="168"/>
      <c r="B31" s="171"/>
      <c r="C31" s="172"/>
      <c r="D31" s="171"/>
      <c r="E31" s="171"/>
      <c r="F31" s="173"/>
      <c r="G31" s="173"/>
      <c r="H31" s="171"/>
      <c r="I31" s="171"/>
      <c r="J31" s="171"/>
      <c r="K31" s="171"/>
      <c r="L31" s="169"/>
      <c r="M31" s="170"/>
    </row>
    <row r="32" spans="1:13" x14ac:dyDescent="0.25">
      <c r="A32" s="168"/>
      <c r="B32" s="171"/>
      <c r="C32" s="172"/>
      <c r="D32" s="171"/>
      <c r="E32" s="171"/>
      <c r="F32" s="173"/>
      <c r="G32" s="173"/>
      <c r="H32" s="171"/>
      <c r="I32" s="171"/>
      <c r="J32" s="171"/>
      <c r="K32" s="171"/>
      <c r="L32" s="169"/>
      <c r="M32" s="170"/>
    </row>
    <row r="33" spans="1:13" x14ac:dyDescent="0.25">
      <c r="A33" s="168"/>
      <c r="B33" s="171"/>
      <c r="C33" s="172"/>
      <c r="D33" s="171"/>
      <c r="E33" s="171"/>
      <c r="F33" s="173"/>
      <c r="G33" s="173"/>
      <c r="H33" s="171"/>
      <c r="I33" s="171"/>
      <c r="J33" s="171"/>
      <c r="K33" s="171"/>
      <c r="L33" s="169"/>
      <c r="M33" s="170"/>
    </row>
    <row r="34" spans="1:13" x14ac:dyDescent="0.25">
      <c r="A34" s="168"/>
      <c r="B34" s="171"/>
      <c r="C34" s="172"/>
      <c r="D34" s="171"/>
      <c r="E34" s="171"/>
      <c r="F34" s="173"/>
      <c r="G34" s="173"/>
      <c r="H34" s="171"/>
      <c r="I34" s="171"/>
      <c r="J34" s="171"/>
      <c r="K34" s="171"/>
      <c r="L34" s="169"/>
      <c r="M34" s="170"/>
    </row>
    <row r="35" spans="1:13" x14ac:dyDescent="0.25">
      <c r="A35" s="168"/>
      <c r="B35" s="171"/>
      <c r="C35" s="172"/>
      <c r="D35" s="171"/>
      <c r="E35" s="171"/>
      <c r="F35" s="173"/>
      <c r="G35" s="173"/>
      <c r="H35" s="171"/>
      <c r="I35" s="171"/>
      <c r="J35" s="171"/>
      <c r="K35" s="171"/>
      <c r="L35" s="169"/>
      <c r="M35" s="170"/>
    </row>
    <row r="36" spans="1:13" x14ac:dyDescent="0.25">
      <c r="A36" s="168"/>
      <c r="B36" s="171"/>
      <c r="C36" s="172"/>
      <c r="D36" s="171"/>
      <c r="E36" s="171"/>
      <c r="F36" s="173"/>
      <c r="G36" s="173"/>
      <c r="H36" s="171"/>
      <c r="I36" s="171"/>
      <c r="J36" s="171"/>
      <c r="K36" s="171"/>
      <c r="L36" s="169"/>
      <c r="M36" s="170"/>
    </row>
    <row r="37" spans="1:13" x14ac:dyDescent="0.25">
      <c r="A37" s="168"/>
      <c r="B37" s="171"/>
      <c r="C37" s="172"/>
      <c r="D37" s="171"/>
      <c r="E37" s="171"/>
      <c r="F37" s="173"/>
      <c r="G37" s="173"/>
      <c r="H37" s="171"/>
      <c r="I37" s="171"/>
      <c r="J37" s="171"/>
      <c r="K37" s="171"/>
      <c r="L37" s="169"/>
      <c r="M37" s="170"/>
    </row>
    <row r="38" spans="1:13" x14ac:dyDescent="0.25">
      <c r="A38" s="168"/>
      <c r="B38" s="171"/>
      <c r="C38" s="172"/>
      <c r="D38" s="171"/>
      <c r="E38" s="171"/>
      <c r="F38" s="173"/>
      <c r="G38" s="173"/>
      <c r="H38" s="171"/>
      <c r="I38" s="171"/>
      <c r="J38" s="171"/>
      <c r="K38" s="171"/>
      <c r="L38" s="169"/>
      <c r="M38" s="170"/>
    </row>
    <row r="39" spans="1:13" x14ac:dyDescent="0.25">
      <c r="A39" s="168"/>
      <c r="B39" s="171"/>
      <c r="C39" s="172"/>
      <c r="D39" s="171"/>
      <c r="E39" s="171"/>
      <c r="F39" s="173"/>
      <c r="G39" s="173"/>
      <c r="H39" s="171"/>
      <c r="I39" s="171"/>
      <c r="J39" s="171"/>
      <c r="K39" s="171"/>
      <c r="L39" s="169"/>
      <c r="M39" s="170"/>
    </row>
    <row r="40" spans="1:13" x14ac:dyDescent="0.25">
      <c r="A40" s="168"/>
      <c r="B40" s="171"/>
      <c r="C40" s="172"/>
      <c r="D40" s="171"/>
      <c r="E40" s="171"/>
      <c r="F40" s="173"/>
      <c r="G40" s="173"/>
      <c r="H40" s="171"/>
      <c r="I40" s="171"/>
      <c r="J40" s="171"/>
      <c r="K40" s="171"/>
      <c r="L40" s="169"/>
      <c r="M40" s="170"/>
    </row>
    <row r="41" spans="1:13" x14ac:dyDescent="0.25">
      <c r="A41" s="168"/>
      <c r="B41" s="171"/>
      <c r="C41" s="172"/>
      <c r="D41" s="171"/>
      <c r="E41" s="171"/>
      <c r="F41" s="173"/>
      <c r="G41" s="173"/>
      <c r="H41" s="171"/>
      <c r="I41" s="171"/>
      <c r="J41" s="171"/>
      <c r="K41" s="171"/>
      <c r="L41" s="169"/>
      <c r="M41" s="170"/>
    </row>
    <row r="42" spans="1:13" x14ac:dyDescent="0.25">
      <c r="A42" s="168"/>
      <c r="B42" s="171"/>
      <c r="C42" s="172"/>
      <c r="D42" s="171"/>
      <c r="E42" s="171"/>
      <c r="F42" s="173"/>
      <c r="G42" s="173"/>
      <c r="H42" s="171"/>
      <c r="I42" s="171"/>
      <c r="J42" s="171"/>
      <c r="K42" s="171"/>
      <c r="L42" s="169"/>
      <c r="M42" s="170"/>
    </row>
    <row r="43" spans="1:13" x14ac:dyDescent="0.25">
      <c r="A43" s="168"/>
      <c r="B43" s="171"/>
      <c r="C43" s="172"/>
      <c r="D43" s="171"/>
      <c r="E43" s="171"/>
      <c r="F43" s="173"/>
      <c r="G43" s="173"/>
      <c r="H43" s="171"/>
      <c r="I43" s="171"/>
      <c r="J43" s="171"/>
      <c r="K43" s="171"/>
      <c r="L43" s="169"/>
      <c r="M43" s="170"/>
    </row>
    <row r="44" spans="1:13" x14ac:dyDescent="0.25">
      <c r="A44" s="168"/>
      <c r="B44" s="171"/>
      <c r="C44" s="172"/>
      <c r="D44" s="171"/>
      <c r="E44" s="171"/>
      <c r="F44" s="173"/>
      <c r="G44" s="173"/>
      <c r="H44" s="171"/>
      <c r="I44" s="171"/>
      <c r="J44" s="171"/>
      <c r="K44" s="171"/>
      <c r="L44" s="169"/>
      <c r="M44" s="170"/>
    </row>
    <row r="45" spans="1:13" x14ac:dyDescent="0.25">
      <c r="A45" s="168"/>
      <c r="B45" s="171"/>
      <c r="C45" s="172"/>
      <c r="D45" s="171"/>
      <c r="E45" s="171"/>
      <c r="F45" s="173"/>
      <c r="G45" s="173"/>
      <c r="H45" s="171"/>
      <c r="I45" s="171"/>
      <c r="J45" s="171"/>
      <c r="K45" s="171"/>
      <c r="L45" s="169"/>
      <c r="M45" s="170"/>
    </row>
    <row r="46" spans="1:13" x14ac:dyDescent="0.25">
      <c r="A46" s="168"/>
      <c r="B46" s="171"/>
      <c r="C46" s="172"/>
      <c r="D46" s="171"/>
      <c r="E46" s="171"/>
      <c r="F46" s="173"/>
      <c r="G46" s="173"/>
      <c r="H46" s="171"/>
      <c r="I46" s="171"/>
      <c r="J46" s="171"/>
      <c r="K46" s="171"/>
      <c r="L46" s="169"/>
      <c r="M46" s="170"/>
    </row>
    <row r="47" spans="1:13" x14ac:dyDescent="0.25">
      <c r="A47" s="168"/>
      <c r="B47" s="171"/>
      <c r="C47" s="172"/>
      <c r="D47" s="171"/>
      <c r="E47" s="171"/>
      <c r="F47" s="173"/>
      <c r="G47" s="173"/>
      <c r="H47" s="171"/>
      <c r="I47" s="171"/>
      <c r="J47" s="171"/>
      <c r="K47" s="171"/>
      <c r="L47" s="169"/>
      <c r="M47" s="170"/>
    </row>
    <row r="48" spans="1:13" x14ac:dyDescent="0.25">
      <c r="A48" s="168"/>
      <c r="B48" s="171"/>
      <c r="C48" s="172"/>
      <c r="D48" s="171"/>
      <c r="E48" s="171"/>
      <c r="F48" s="173"/>
      <c r="G48" s="173"/>
      <c r="H48" s="171"/>
      <c r="I48" s="171"/>
      <c r="J48" s="171"/>
      <c r="K48" s="171"/>
      <c r="L48" s="169"/>
      <c r="M48" s="170"/>
    </row>
    <row r="49" spans="5:8" x14ac:dyDescent="0.25">
      <c r="E49" s="12"/>
      <c r="H49" s="12"/>
    </row>
    <row r="50" spans="5:8" x14ac:dyDescent="0.25">
      <c r="E50" s="12"/>
      <c r="H50" s="12"/>
    </row>
    <row r="51" spans="5:8" x14ac:dyDescent="0.25">
      <c r="E51" s="12"/>
      <c r="H51" s="12"/>
    </row>
    <row r="52" spans="5:8" x14ac:dyDescent="0.25">
      <c r="E52" s="12"/>
      <c r="H52" s="12"/>
    </row>
    <row r="53" spans="5:8" x14ac:dyDescent="0.25">
      <c r="E53" s="12"/>
      <c r="H53" s="12"/>
    </row>
    <row r="54" spans="5:8" x14ac:dyDescent="0.25">
      <c r="E54" s="12"/>
      <c r="H54" s="12"/>
    </row>
    <row r="55" spans="5:8" x14ac:dyDescent="0.25">
      <c r="E55" s="12"/>
      <c r="H55" s="12"/>
    </row>
    <row r="56" spans="5:8" x14ac:dyDescent="0.25">
      <c r="E56" s="12"/>
      <c r="H56" s="12"/>
    </row>
    <row r="57" spans="5:8" x14ac:dyDescent="0.25">
      <c r="E57" s="12"/>
      <c r="H57" s="12"/>
    </row>
    <row r="58" spans="5:8" x14ac:dyDescent="0.25">
      <c r="E58" s="12"/>
      <c r="H58" s="12"/>
    </row>
    <row r="59" spans="5:8" x14ac:dyDescent="0.25">
      <c r="E59" s="12"/>
      <c r="H59" s="12"/>
    </row>
    <row r="60" spans="5:8" x14ac:dyDescent="0.25">
      <c r="E60" s="12"/>
      <c r="H60" s="12"/>
    </row>
    <row r="61" spans="5:8" x14ac:dyDescent="0.25">
      <c r="E61" s="12"/>
      <c r="H61" s="12"/>
    </row>
    <row r="62" spans="5:8" x14ac:dyDescent="0.25">
      <c r="E62" s="12"/>
      <c r="H62" s="12"/>
    </row>
    <row r="63" spans="5:8" x14ac:dyDescent="0.25">
      <c r="E63" s="12"/>
      <c r="H63" s="12"/>
    </row>
    <row r="64" spans="5:8" x14ac:dyDescent="0.25">
      <c r="E64" s="12"/>
      <c r="H64" s="12"/>
    </row>
    <row r="65" spans="5:8" x14ac:dyDescent="0.25">
      <c r="E65" s="12"/>
      <c r="H65" s="12"/>
    </row>
    <row r="66" spans="5:8" x14ac:dyDescent="0.25">
      <c r="E66" s="12"/>
      <c r="H66" s="12"/>
    </row>
    <row r="67" spans="5:8" x14ac:dyDescent="0.25">
      <c r="E67" s="12"/>
      <c r="H67" s="12"/>
    </row>
    <row r="68" spans="5:8" x14ac:dyDescent="0.25">
      <c r="E68" s="12"/>
      <c r="H68" s="12"/>
    </row>
    <row r="69" spans="5:8" x14ac:dyDescent="0.25">
      <c r="E69" s="12"/>
      <c r="H69" s="12"/>
    </row>
    <row r="70" spans="5:8" x14ac:dyDescent="0.25">
      <c r="E70" s="12"/>
      <c r="H70" s="12"/>
    </row>
    <row r="71" spans="5:8" x14ac:dyDescent="0.25">
      <c r="E71" s="12"/>
      <c r="H71" s="12"/>
    </row>
    <row r="72" spans="5:8" x14ac:dyDescent="0.25">
      <c r="E72" s="12"/>
      <c r="H72" s="12"/>
    </row>
    <row r="73" spans="5:8" x14ac:dyDescent="0.25">
      <c r="E73" s="12"/>
      <c r="H73" s="12"/>
    </row>
    <row r="74" spans="5:8" x14ac:dyDescent="0.25">
      <c r="E74" s="12"/>
      <c r="H74" s="12"/>
    </row>
    <row r="75" spans="5:8" x14ac:dyDescent="0.25">
      <c r="E75" s="12"/>
      <c r="H75" s="12"/>
    </row>
    <row r="76" spans="5:8" x14ac:dyDescent="0.25">
      <c r="E76" s="12"/>
      <c r="H76" s="12"/>
    </row>
    <row r="77" spans="5:8" x14ac:dyDescent="0.25">
      <c r="E77" s="12"/>
      <c r="H77" s="12"/>
    </row>
    <row r="78" spans="5:8" x14ac:dyDescent="0.25">
      <c r="E78" s="12"/>
      <c r="H78" s="12"/>
    </row>
    <row r="79" spans="5:8" x14ac:dyDescent="0.25">
      <c r="E79" s="12"/>
      <c r="H79" s="12"/>
    </row>
    <row r="80" spans="5:8" x14ac:dyDescent="0.25">
      <c r="E80" s="12"/>
      <c r="H80" s="12"/>
    </row>
    <row r="81" spans="5:8" x14ac:dyDescent="0.25">
      <c r="E81" s="12"/>
      <c r="H81" s="12"/>
    </row>
    <row r="82" spans="5:8" x14ac:dyDescent="0.25">
      <c r="E82" s="12"/>
      <c r="H82" s="12"/>
    </row>
    <row r="83" spans="5:8" x14ac:dyDescent="0.25">
      <c r="E83" s="12"/>
      <c r="H83" s="12"/>
    </row>
    <row r="84" spans="5:8" x14ac:dyDescent="0.25">
      <c r="E84" s="12"/>
      <c r="H84" s="12"/>
    </row>
    <row r="85" spans="5:8" x14ac:dyDescent="0.25">
      <c r="E85" s="12"/>
      <c r="H85" s="12"/>
    </row>
    <row r="86" spans="5:8" x14ac:dyDescent="0.25">
      <c r="E86" s="12"/>
      <c r="H86" s="12"/>
    </row>
    <row r="87" spans="5:8" x14ac:dyDescent="0.25">
      <c r="E87" s="12"/>
      <c r="H87" s="12"/>
    </row>
    <row r="88" spans="5:8" x14ac:dyDescent="0.25">
      <c r="E88" s="12"/>
      <c r="H88" s="12"/>
    </row>
    <row r="89" spans="5:8" x14ac:dyDescent="0.25">
      <c r="E89" s="12"/>
      <c r="H89" s="12"/>
    </row>
    <row r="90" spans="5:8" x14ac:dyDescent="0.25">
      <c r="E90" s="12"/>
      <c r="H90" s="12"/>
    </row>
    <row r="91" spans="5:8" x14ac:dyDescent="0.25">
      <c r="E91" s="12"/>
      <c r="H91" s="12"/>
    </row>
    <row r="92" spans="5:8" x14ac:dyDescent="0.25">
      <c r="E92" s="12"/>
      <c r="H92" s="12"/>
    </row>
    <row r="93" spans="5:8" x14ac:dyDescent="0.25">
      <c r="E93" s="12"/>
      <c r="H93" s="12"/>
    </row>
    <row r="94" spans="5:8" x14ac:dyDescent="0.25">
      <c r="E94" s="12"/>
      <c r="H94" s="12"/>
    </row>
    <row r="95" spans="5:8" x14ac:dyDescent="0.25">
      <c r="E95" s="12"/>
      <c r="H95" s="12"/>
    </row>
    <row r="96" spans="5:8" x14ac:dyDescent="0.25">
      <c r="E96" s="12"/>
      <c r="H96" s="12"/>
    </row>
    <row r="97" spans="5:8" x14ac:dyDescent="0.25">
      <c r="E97" s="12"/>
      <c r="H97" s="12"/>
    </row>
    <row r="98" spans="5:8" x14ac:dyDescent="0.25">
      <c r="E98" s="12"/>
      <c r="H98" s="12"/>
    </row>
    <row r="99" spans="5:8" x14ac:dyDescent="0.25">
      <c r="E99" s="12"/>
      <c r="H99" s="12"/>
    </row>
    <row r="100" spans="5:8" x14ac:dyDescent="0.25">
      <c r="E100" s="12"/>
      <c r="H100" s="12"/>
    </row>
    <row r="101" spans="5:8" x14ac:dyDescent="0.25">
      <c r="E101" s="12"/>
      <c r="H101" s="12"/>
    </row>
    <row r="102" spans="5:8" x14ac:dyDescent="0.25">
      <c r="E102" s="12"/>
      <c r="H102" s="12"/>
    </row>
    <row r="103" spans="5:8" x14ac:dyDescent="0.25">
      <c r="E103" s="12"/>
      <c r="H103" s="12"/>
    </row>
    <row r="104" spans="5:8" x14ac:dyDescent="0.25">
      <c r="E104" s="12"/>
      <c r="H104" s="12"/>
    </row>
    <row r="105" spans="5:8" x14ac:dyDescent="0.25">
      <c r="E105" s="12"/>
      <c r="H105" s="12"/>
    </row>
    <row r="106" spans="5:8" x14ac:dyDescent="0.25">
      <c r="E106" s="12"/>
      <c r="H106" s="12"/>
    </row>
    <row r="107" spans="5:8" x14ac:dyDescent="0.25">
      <c r="E107" s="12"/>
      <c r="H107" s="12"/>
    </row>
    <row r="108" spans="5:8" x14ac:dyDescent="0.25">
      <c r="E108" s="12"/>
      <c r="H108" s="12"/>
    </row>
    <row r="109" spans="5:8" x14ac:dyDescent="0.25">
      <c r="E109" s="12"/>
      <c r="H109" s="12"/>
    </row>
    <row r="110" spans="5:8" x14ac:dyDescent="0.25">
      <c r="E110" s="12"/>
      <c r="H110" s="12"/>
    </row>
    <row r="111" spans="5:8" x14ac:dyDescent="0.25">
      <c r="E111" s="12"/>
      <c r="H111" s="12"/>
    </row>
    <row r="112" spans="5:8" x14ac:dyDescent="0.25">
      <c r="E112" s="12"/>
      <c r="H112" s="12"/>
    </row>
    <row r="113" spans="5:8" x14ac:dyDescent="0.25">
      <c r="E113" s="12"/>
      <c r="H113" s="12"/>
    </row>
    <row r="114" spans="5:8" x14ac:dyDescent="0.25">
      <c r="E114" s="12"/>
      <c r="H114" s="12"/>
    </row>
    <row r="115" spans="5:8" x14ac:dyDescent="0.25">
      <c r="E115" s="12"/>
      <c r="H115" s="12"/>
    </row>
    <row r="116" spans="5:8" x14ac:dyDescent="0.25">
      <c r="E116" s="12"/>
      <c r="H116" s="12"/>
    </row>
    <row r="117" spans="5:8" x14ac:dyDescent="0.25">
      <c r="E117" s="12"/>
      <c r="H117" s="12"/>
    </row>
    <row r="118" spans="5:8" x14ac:dyDescent="0.25">
      <c r="E118" s="12"/>
      <c r="H118" s="12"/>
    </row>
    <row r="119" spans="5:8" x14ac:dyDescent="0.25">
      <c r="E119" s="12"/>
      <c r="H119" s="12"/>
    </row>
    <row r="120" spans="5:8" x14ac:dyDescent="0.25">
      <c r="E120" s="12"/>
      <c r="H120" s="12"/>
    </row>
    <row r="121" spans="5:8" x14ac:dyDescent="0.25">
      <c r="E121" s="12"/>
      <c r="H121" s="12"/>
    </row>
    <row r="122" spans="5:8" x14ac:dyDescent="0.25">
      <c r="E122" s="12"/>
      <c r="H122" s="12"/>
    </row>
    <row r="123" spans="5:8" x14ac:dyDescent="0.25">
      <c r="E123" s="12"/>
      <c r="H123" s="12"/>
    </row>
    <row r="124" spans="5:8" x14ac:dyDescent="0.25">
      <c r="E124" s="12"/>
      <c r="H124" s="12"/>
    </row>
    <row r="125" spans="5:8" x14ac:dyDescent="0.25">
      <c r="E125" s="12"/>
      <c r="H125" s="12"/>
    </row>
    <row r="126" spans="5:8" x14ac:dyDescent="0.25">
      <c r="E126" s="12"/>
      <c r="H126" s="12"/>
    </row>
    <row r="127" spans="5:8" x14ac:dyDescent="0.25">
      <c r="E127" s="12"/>
      <c r="H127" s="12"/>
    </row>
    <row r="128" spans="5:8" x14ac:dyDescent="0.25">
      <c r="E128" s="12"/>
      <c r="H128" s="12"/>
    </row>
    <row r="129" spans="5:8" x14ac:dyDescent="0.25">
      <c r="E129" s="12"/>
      <c r="H129" s="12"/>
    </row>
    <row r="130" spans="5:8" x14ac:dyDescent="0.25">
      <c r="E130" s="12"/>
      <c r="H130" s="12"/>
    </row>
    <row r="131" spans="5:8" x14ac:dyDescent="0.25">
      <c r="E131" s="12"/>
      <c r="H131" s="12"/>
    </row>
    <row r="132" spans="5:8" x14ac:dyDescent="0.25">
      <c r="E132" s="12"/>
      <c r="H132" s="12"/>
    </row>
    <row r="133" spans="5:8" x14ac:dyDescent="0.25">
      <c r="E133" s="12"/>
      <c r="H133" s="12"/>
    </row>
    <row r="134" spans="5:8" x14ac:dyDescent="0.25">
      <c r="E134" s="12"/>
      <c r="H134" s="12"/>
    </row>
    <row r="135" spans="5:8" x14ac:dyDescent="0.25">
      <c r="E135" s="12"/>
      <c r="H135" s="12"/>
    </row>
    <row r="136" spans="5:8" x14ac:dyDescent="0.25">
      <c r="E136" s="12"/>
      <c r="H136" s="12"/>
    </row>
    <row r="137" spans="5:8" x14ac:dyDescent="0.25">
      <c r="E137" s="12"/>
      <c r="H137" s="12"/>
    </row>
    <row r="138" spans="5:8" x14ac:dyDescent="0.25">
      <c r="E138" s="12"/>
      <c r="H138" s="12"/>
    </row>
    <row r="139" spans="5:8" x14ac:dyDescent="0.25">
      <c r="E139" s="12"/>
      <c r="H139" s="12"/>
    </row>
    <row r="140" spans="5:8" x14ac:dyDescent="0.25">
      <c r="E140" s="12"/>
      <c r="H140" s="12"/>
    </row>
    <row r="141" spans="5:8" x14ac:dyDescent="0.25">
      <c r="E141" s="12"/>
      <c r="H141" s="12"/>
    </row>
    <row r="142" spans="5:8" x14ac:dyDescent="0.25">
      <c r="E142" s="12"/>
      <c r="H142" s="12"/>
    </row>
    <row r="143" spans="5:8" x14ac:dyDescent="0.25">
      <c r="E143" s="12"/>
      <c r="H143" s="12"/>
    </row>
    <row r="144" spans="5:8" x14ac:dyDescent="0.25">
      <c r="E144" s="12"/>
      <c r="H144" s="12"/>
    </row>
    <row r="145" spans="5:8" x14ac:dyDescent="0.25">
      <c r="E145" s="12"/>
      <c r="H145" s="12"/>
    </row>
    <row r="146" spans="5:8" x14ac:dyDescent="0.25">
      <c r="E146" s="12"/>
      <c r="H146" s="12"/>
    </row>
    <row r="147" spans="5:8" x14ac:dyDescent="0.25">
      <c r="E147" s="12"/>
      <c r="H147" s="12"/>
    </row>
    <row r="148" spans="5:8" x14ac:dyDescent="0.25">
      <c r="E148" s="12"/>
      <c r="H148" s="12"/>
    </row>
    <row r="149" spans="5:8" x14ac:dyDescent="0.25">
      <c r="E149" s="12"/>
      <c r="H149" s="12"/>
    </row>
    <row r="150" spans="5:8" x14ac:dyDescent="0.25">
      <c r="E150" s="12"/>
      <c r="H150" s="12"/>
    </row>
    <row r="151" spans="5:8" x14ac:dyDescent="0.25">
      <c r="E151" s="12"/>
      <c r="H151" s="12"/>
    </row>
    <row r="152" spans="5:8" x14ac:dyDescent="0.25">
      <c r="E152" s="12"/>
      <c r="H152" s="12"/>
    </row>
    <row r="153" spans="5:8" x14ac:dyDescent="0.25">
      <c r="E153" s="12"/>
      <c r="H153" s="12"/>
    </row>
    <row r="154" spans="5:8" x14ac:dyDescent="0.25">
      <c r="E154" s="12"/>
      <c r="H154" s="12"/>
    </row>
    <row r="155" spans="5:8" x14ac:dyDescent="0.25">
      <c r="E155" s="12"/>
      <c r="H155" s="12"/>
    </row>
    <row r="156" spans="5:8" x14ac:dyDescent="0.25">
      <c r="E156" s="12"/>
      <c r="H156" s="12"/>
    </row>
    <row r="157" spans="5:8" x14ac:dyDescent="0.25">
      <c r="E157" s="12"/>
      <c r="H157" s="12"/>
    </row>
    <row r="158" spans="5:8" x14ac:dyDescent="0.25">
      <c r="E158" s="12"/>
      <c r="H158" s="12"/>
    </row>
    <row r="159" spans="5:8" x14ac:dyDescent="0.25">
      <c r="E159" s="12"/>
      <c r="H159" s="12"/>
    </row>
  </sheetData>
  <pageMargins left="0.25" right="0.25" top="0.75" bottom="0.75" header="0.3" footer="0.3"/>
  <pageSetup paperSize="9" scale="28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rgb="FFFFFF00"/>
    <pageSetUpPr fitToPage="1"/>
  </sheetPr>
  <dimension ref="A1:O158"/>
  <sheetViews>
    <sheetView zoomScaleNormal="100" zoomScalePageLayoutView="130" workbookViewId="0">
      <pane ySplit="1" topLeftCell="A34" activePane="bottomLeft" state="frozen"/>
      <selection pane="bottomLeft" activeCell="H46" sqref="H46"/>
    </sheetView>
  </sheetViews>
  <sheetFormatPr baseColWidth="10" defaultRowHeight="22.5" x14ac:dyDescent="0.25"/>
  <cols>
    <col min="1" max="1" width="14.7109375" style="33" customWidth="1"/>
    <col min="2" max="2" width="14.5703125" style="7" customWidth="1"/>
    <col min="3" max="3" width="20.42578125" style="8" customWidth="1"/>
    <col min="4" max="4" width="23" style="7" bestFit="1" customWidth="1"/>
    <col min="5" max="5" width="12" style="352" customWidth="1"/>
    <col min="6" max="6" width="12.85546875" style="353" customWidth="1"/>
    <col min="7" max="7" width="12.85546875" style="378" customWidth="1"/>
    <col min="8" max="8" width="23" style="7" bestFit="1" customWidth="1"/>
    <col min="9" max="9" width="12" style="352" customWidth="1"/>
    <col min="10" max="10" width="12.85546875" style="353" customWidth="1"/>
    <col min="11" max="12" width="11.28515625" style="20" customWidth="1"/>
    <col min="13" max="13" width="7.28515625" style="9" customWidth="1"/>
    <col min="14" max="14" width="21.5703125" style="7" customWidth="1"/>
    <col min="15" max="15" width="21.42578125" style="7" customWidth="1"/>
    <col min="16" max="16384" width="11.42578125" style="7"/>
  </cols>
  <sheetData>
    <row r="1" spans="1:15" ht="27" x14ac:dyDescent="0.25">
      <c r="A1" s="174" t="s">
        <v>15</v>
      </c>
      <c r="B1" s="177" t="s">
        <v>8</v>
      </c>
      <c r="C1" s="177" t="s">
        <v>9</v>
      </c>
      <c r="D1" s="369" t="s">
        <v>305</v>
      </c>
      <c r="E1" s="364" t="s">
        <v>306</v>
      </c>
      <c r="F1" s="363" t="s">
        <v>307</v>
      </c>
      <c r="G1" s="373" t="s">
        <v>355</v>
      </c>
      <c r="H1" s="344" t="s">
        <v>113</v>
      </c>
      <c r="I1" s="343" t="s">
        <v>306</v>
      </c>
      <c r="J1" s="342" t="s">
        <v>307</v>
      </c>
      <c r="K1" s="180" t="s">
        <v>11</v>
      </c>
      <c r="L1" s="180" t="s">
        <v>12</v>
      </c>
      <c r="M1" s="179" t="s">
        <v>5</v>
      </c>
      <c r="N1" s="178" t="s">
        <v>14</v>
      </c>
      <c r="O1" s="178" t="s">
        <v>98</v>
      </c>
    </row>
    <row r="2" spans="1:15" s="93" customFormat="1" ht="24.75" x14ac:dyDescent="0.25">
      <c r="A2" s="163"/>
      <c r="B2" s="340" t="s">
        <v>105</v>
      </c>
      <c r="C2" s="341"/>
      <c r="D2" s="370" t="s">
        <v>308</v>
      </c>
      <c r="E2" s="365"/>
      <c r="F2" s="354"/>
      <c r="G2" s="374"/>
      <c r="H2" s="362" t="s">
        <v>113</v>
      </c>
      <c r="I2" s="347"/>
      <c r="J2" s="348"/>
      <c r="K2" s="166" t="s">
        <v>104</v>
      </c>
      <c r="L2" s="164"/>
      <c r="M2" s="164"/>
      <c r="N2" s="164"/>
      <c r="O2" s="164"/>
    </row>
    <row r="3" spans="1:15" s="14" customFormat="1" ht="19.5" x14ac:dyDescent="0.25">
      <c r="A3" s="356">
        <v>1</v>
      </c>
      <c r="B3" s="356">
        <v>2</v>
      </c>
      <c r="C3" s="356">
        <v>3</v>
      </c>
      <c r="D3" s="371">
        <v>4</v>
      </c>
      <c r="E3" s="366">
        <v>5</v>
      </c>
      <c r="F3" s="346">
        <v>6</v>
      </c>
      <c r="G3" s="375">
        <v>6</v>
      </c>
      <c r="H3" s="357">
        <v>7</v>
      </c>
      <c r="I3" s="358">
        <v>8</v>
      </c>
      <c r="J3" s="359">
        <v>9</v>
      </c>
      <c r="K3" s="167">
        <v>6</v>
      </c>
      <c r="L3" s="167">
        <v>7</v>
      </c>
      <c r="M3" s="167">
        <v>8</v>
      </c>
      <c r="N3" s="167">
        <v>9</v>
      </c>
      <c r="O3" s="167">
        <v>10</v>
      </c>
    </row>
    <row r="4" spans="1:15" s="14" customFormat="1" ht="82.5" customHeight="1" x14ac:dyDescent="0.25">
      <c r="A4" s="402" t="s">
        <v>351</v>
      </c>
      <c r="B4" s="403"/>
      <c r="C4" s="403"/>
      <c r="D4" s="404"/>
      <c r="E4" s="367">
        <v>1</v>
      </c>
      <c r="F4" s="346"/>
      <c r="G4" s="375"/>
      <c r="H4" s="357"/>
      <c r="I4" s="349">
        <v>5</v>
      </c>
      <c r="J4" s="359"/>
      <c r="K4" s="167"/>
      <c r="L4" s="167"/>
      <c r="M4" s="167"/>
      <c r="N4" s="167"/>
      <c r="O4" s="167"/>
    </row>
    <row r="5" spans="1:15" s="14" customFormat="1" x14ac:dyDescent="0.25">
      <c r="A5" s="356"/>
      <c r="B5" s="356"/>
      <c r="C5" s="356"/>
      <c r="D5" s="371"/>
      <c r="E5" s="368"/>
      <c r="F5" s="346"/>
      <c r="G5" s="375"/>
      <c r="H5" s="357"/>
      <c r="I5" s="358"/>
      <c r="J5" s="359"/>
      <c r="K5" s="167"/>
      <c r="L5" s="167"/>
      <c r="M5" s="167"/>
      <c r="N5" s="167"/>
      <c r="O5" s="167"/>
    </row>
    <row r="6" spans="1:15" s="14" customFormat="1" ht="22.5" customHeight="1" x14ac:dyDescent="0.25">
      <c r="A6" s="402" t="s">
        <v>350</v>
      </c>
      <c r="B6" s="403"/>
      <c r="C6" s="403"/>
      <c r="D6" s="404"/>
      <c r="E6" s="368">
        <v>1</v>
      </c>
      <c r="F6" s="346"/>
      <c r="G6" s="375"/>
      <c r="H6" s="357"/>
      <c r="I6" s="358"/>
      <c r="J6" s="359"/>
      <c r="K6" s="167"/>
      <c r="L6" s="167"/>
      <c r="M6" s="167"/>
      <c r="N6" s="167"/>
      <c r="O6" s="167"/>
    </row>
    <row r="7" spans="1:15" s="14" customFormat="1" ht="33" x14ac:dyDescent="0.25">
      <c r="A7" s="356">
        <v>2015</v>
      </c>
      <c r="B7" s="356" t="s">
        <v>301</v>
      </c>
      <c r="C7" s="356" t="s">
        <v>353</v>
      </c>
      <c r="D7" s="371" t="s">
        <v>354</v>
      </c>
      <c r="E7" s="368">
        <v>1</v>
      </c>
      <c r="F7" s="355">
        <v>1</v>
      </c>
      <c r="G7" s="376">
        <f>E7-F7</f>
        <v>0</v>
      </c>
      <c r="H7" s="357"/>
      <c r="I7" s="358"/>
      <c r="J7" s="359"/>
      <c r="K7" s="167"/>
      <c r="L7" s="167"/>
      <c r="M7" s="167"/>
      <c r="N7" s="167"/>
      <c r="O7" s="167"/>
    </row>
    <row r="8" spans="1:15" s="14" customFormat="1" x14ac:dyDescent="0.25">
      <c r="A8" s="356"/>
      <c r="B8" s="356"/>
      <c r="C8" s="356"/>
      <c r="D8" s="371"/>
      <c r="E8" s="368"/>
      <c r="F8" s="346"/>
      <c r="G8" s="375"/>
      <c r="H8" s="357"/>
      <c r="I8" s="358"/>
      <c r="J8" s="359"/>
      <c r="K8" s="167"/>
      <c r="L8" s="167"/>
      <c r="M8" s="167"/>
      <c r="N8" s="167"/>
      <c r="O8" s="167"/>
    </row>
    <row r="9" spans="1:15" s="14" customFormat="1" x14ac:dyDescent="0.25">
      <c r="A9" s="356"/>
      <c r="B9" s="356"/>
      <c r="C9" s="356"/>
      <c r="D9" s="371"/>
      <c r="E9" s="368"/>
      <c r="F9" s="346"/>
      <c r="G9" s="375"/>
      <c r="H9" s="357"/>
      <c r="I9" s="358"/>
      <c r="J9" s="359"/>
      <c r="K9" s="167"/>
      <c r="L9" s="167"/>
      <c r="M9" s="167"/>
      <c r="N9" s="167"/>
      <c r="O9" s="167"/>
    </row>
    <row r="10" spans="1:15" s="14" customFormat="1" x14ac:dyDescent="0.25">
      <c r="A10" s="356"/>
      <c r="B10" s="356"/>
      <c r="C10" s="356"/>
      <c r="D10" s="371"/>
      <c r="E10" s="368"/>
      <c r="F10" s="355"/>
      <c r="G10" s="376"/>
      <c r="H10" s="357"/>
      <c r="I10" s="358"/>
      <c r="J10" s="359"/>
      <c r="K10" s="167"/>
      <c r="L10" s="167"/>
      <c r="M10" s="167"/>
      <c r="N10" s="167"/>
      <c r="O10" s="167"/>
    </row>
    <row r="11" spans="1:15" s="14" customFormat="1" ht="22.5" customHeight="1" x14ac:dyDescent="0.25">
      <c r="A11" s="405" t="s">
        <v>352</v>
      </c>
      <c r="B11" s="406"/>
      <c r="C11" s="406"/>
      <c r="D11" s="407"/>
      <c r="E11" s="368"/>
      <c r="F11" s="346"/>
      <c r="G11" s="375"/>
      <c r="H11" s="357"/>
      <c r="I11" s="358"/>
      <c r="J11" s="359"/>
      <c r="K11" s="167"/>
      <c r="L11" s="167"/>
      <c r="M11" s="167"/>
      <c r="N11" s="167"/>
      <c r="O11" s="167"/>
    </row>
    <row r="12" spans="1:15" s="14" customFormat="1" x14ac:dyDescent="0.25">
      <c r="A12" s="168"/>
      <c r="B12" s="171" t="s">
        <v>309</v>
      </c>
      <c r="C12" s="172" t="s">
        <v>310</v>
      </c>
      <c r="D12" s="372"/>
      <c r="E12" s="368">
        <v>1</v>
      </c>
      <c r="F12" s="361"/>
      <c r="G12" s="377"/>
      <c r="H12" s="345" t="s">
        <v>113</v>
      </c>
      <c r="I12" s="350">
        <v>1</v>
      </c>
      <c r="J12" s="351"/>
      <c r="K12" s="173"/>
      <c r="L12" s="173"/>
      <c r="M12" s="171"/>
      <c r="N12" s="171"/>
      <c r="O12" s="171"/>
    </row>
    <row r="13" spans="1:15" s="14" customFormat="1" ht="40.5" x14ac:dyDescent="0.25">
      <c r="A13" s="168"/>
      <c r="B13" s="171" t="s">
        <v>309</v>
      </c>
      <c r="C13" s="360" t="s">
        <v>312</v>
      </c>
      <c r="D13" s="372"/>
      <c r="E13" s="368">
        <v>2</v>
      </c>
      <c r="F13" s="361"/>
      <c r="G13" s="377"/>
      <c r="H13" s="345"/>
      <c r="I13" s="350" t="s">
        <v>311</v>
      </c>
      <c r="J13" s="351"/>
      <c r="K13" s="173"/>
      <c r="L13" s="173"/>
      <c r="M13" s="171"/>
      <c r="N13" s="171"/>
      <c r="O13" s="171"/>
    </row>
    <row r="14" spans="1:15" s="14" customFormat="1" ht="30" x14ac:dyDescent="0.25">
      <c r="A14" s="168"/>
      <c r="B14" s="171" t="s">
        <v>347</v>
      </c>
      <c r="C14" s="172" t="s">
        <v>313</v>
      </c>
      <c r="D14" s="372"/>
      <c r="E14" s="368">
        <v>7</v>
      </c>
      <c r="F14" s="361"/>
      <c r="G14" s="377"/>
      <c r="H14" s="345"/>
      <c r="I14" s="350"/>
      <c r="J14" s="351"/>
      <c r="K14" s="173"/>
      <c r="L14" s="173"/>
      <c r="M14" s="171"/>
      <c r="N14" s="171"/>
      <c r="O14" s="171"/>
    </row>
    <row r="15" spans="1:15" s="14" customFormat="1" x14ac:dyDescent="0.25">
      <c r="A15" s="168"/>
      <c r="B15" s="171" t="s">
        <v>314</v>
      </c>
      <c r="C15" s="172" t="s">
        <v>315</v>
      </c>
      <c r="D15" s="372"/>
      <c r="E15" s="368">
        <v>11</v>
      </c>
      <c r="F15" s="361"/>
      <c r="G15" s="377"/>
      <c r="H15" s="345"/>
      <c r="I15" s="350"/>
      <c r="J15" s="351"/>
      <c r="K15" s="173"/>
      <c r="L15" s="173"/>
      <c r="M15" s="171"/>
      <c r="N15" s="171"/>
      <c r="O15" s="171"/>
    </row>
    <row r="16" spans="1:15" x14ac:dyDescent="0.25">
      <c r="A16" s="168"/>
      <c r="B16" s="171" t="s">
        <v>347</v>
      </c>
      <c r="C16" s="172" t="s">
        <v>316</v>
      </c>
      <c r="D16" s="372"/>
      <c r="E16" s="368"/>
      <c r="F16" s="361"/>
      <c r="G16" s="377"/>
      <c r="H16" s="345" t="s">
        <v>113</v>
      </c>
      <c r="I16" s="350">
        <v>7</v>
      </c>
      <c r="J16" s="351"/>
      <c r="K16" s="173"/>
      <c r="L16" s="173"/>
      <c r="M16" s="171"/>
      <c r="N16" s="171"/>
      <c r="O16" s="171"/>
    </row>
    <row r="17" spans="1:15" ht="30" x14ac:dyDescent="0.25">
      <c r="A17" s="168"/>
      <c r="B17" s="171" t="s">
        <v>347</v>
      </c>
      <c r="C17" s="172" t="s">
        <v>323</v>
      </c>
      <c r="D17" s="372"/>
      <c r="E17" s="368"/>
      <c r="F17" s="361"/>
      <c r="G17" s="377"/>
      <c r="H17" s="345" t="s">
        <v>113</v>
      </c>
      <c r="I17" s="350">
        <v>20</v>
      </c>
      <c r="J17" s="351"/>
      <c r="K17" s="173"/>
      <c r="L17" s="173"/>
      <c r="M17" s="171"/>
      <c r="N17" s="171"/>
      <c r="O17" s="171"/>
    </row>
    <row r="18" spans="1:15" ht="30" x14ac:dyDescent="0.25">
      <c r="A18" s="168"/>
      <c r="B18" s="171" t="s">
        <v>301</v>
      </c>
      <c r="C18" s="172" t="s">
        <v>322</v>
      </c>
      <c r="D18" s="372"/>
      <c r="E18" s="368"/>
      <c r="F18" s="361"/>
      <c r="G18" s="377"/>
      <c r="H18" s="345" t="s">
        <v>113</v>
      </c>
      <c r="I18" s="350">
        <v>1</v>
      </c>
      <c r="J18" s="351"/>
      <c r="K18" s="173"/>
      <c r="L18" s="173"/>
      <c r="M18" s="171"/>
      <c r="N18" s="171"/>
      <c r="O18" s="171"/>
    </row>
    <row r="19" spans="1:15" ht="30" x14ac:dyDescent="0.25">
      <c r="A19" s="168"/>
      <c r="B19" s="171" t="s">
        <v>301</v>
      </c>
      <c r="C19" s="172" t="s">
        <v>321</v>
      </c>
      <c r="D19" s="372"/>
      <c r="E19" s="368"/>
      <c r="F19" s="361"/>
      <c r="G19" s="377"/>
      <c r="H19" s="345" t="s">
        <v>113</v>
      </c>
      <c r="I19" s="350">
        <v>2</v>
      </c>
      <c r="J19" s="351"/>
      <c r="K19" s="173"/>
      <c r="L19" s="173"/>
      <c r="M19" s="171"/>
      <c r="N19" s="171"/>
      <c r="O19" s="171"/>
    </row>
    <row r="20" spans="1:15" ht="30" x14ac:dyDescent="0.25">
      <c r="A20" s="168"/>
      <c r="B20" s="171" t="s">
        <v>301</v>
      </c>
      <c r="C20" s="172" t="s">
        <v>319</v>
      </c>
      <c r="D20" s="383"/>
      <c r="E20" s="368"/>
      <c r="F20" s="361"/>
      <c r="G20" s="377"/>
      <c r="H20" s="345" t="s">
        <v>113</v>
      </c>
      <c r="I20" s="350">
        <v>1</v>
      </c>
      <c r="J20" s="351"/>
      <c r="K20" s="173"/>
      <c r="L20" s="173"/>
      <c r="M20" s="171"/>
      <c r="N20" s="171"/>
      <c r="O20" s="171"/>
    </row>
    <row r="21" spans="1:15" ht="30" x14ac:dyDescent="0.25">
      <c r="A21" s="168"/>
      <c r="B21" s="171" t="s">
        <v>301</v>
      </c>
      <c r="C21" s="172" t="s">
        <v>320</v>
      </c>
      <c r="D21" s="372"/>
      <c r="E21" s="368"/>
      <c r="F21" s="361"/>
      <c r="G21" s="377"/>
      <c r="H21" s="345" t="s">
        <v>113</v>
      </c>
      <c r="I21" s="350">
        <v>2</v>
      </c>
      <c r="J21" s="351"/>
      <c r="K21" s="173"/>
      <c r="L21" s="173"/>
      <c r="M21" s="171"/>
      <c r="N21" s="171"/>
      <c r="O21" s="171"/>
    </row>
    <row r="22" spans="1:15" ht="30" x14ac:dyDescent="0.25">
      <c r="A22" s="168"/>
      <c r="B22" s="171" t="s">
        <v>301</v>
      </c>
      <c r="C22" s="172" t="s">
        <v>317</v>
      </c>
      <c r="D22" s="372"/>
      <c r="E22" s="368"/>
      <c r="F22" s="361"/>
      <c r="G22" s="377"/>
      <c r="H22" s="345" t="s">
        <v>113</v>
      </c>
      <c r="I22" s="350">
        <v>1</v>
      </c>
      <c r="J22" s="351"/>
      <c r="K22" s="173"/>
      <c r="L22" s="173"/>
      <c r="M22" s="171"/>
      <c r="N22" s="171"/>
      <c r="O22" s="171"/>
    </row>
    <row r="23" spans="1:15" ht="30" x14ac:dyDescent="0.25">
      <c r="A23" s="168"/>
      <c r="B23" s="171" t="s">
        <v>301</v>
      </c>
      <c r="C23" s="172" t="s">
        <v>324</v>
      </c>
      <c r="D23" s="372"/>
      <c r="E23" s="368">
        <v>1</v>
      </c>
      <c r="F23" s="361"/>
      <c r="G23" s="377"/>
      <c r="H23" s="345"/>
      <c r="I23" s="350"/>
      <c r="J23" s="351"/>
      <c r="K23" s="173"/>
      <c r="L23" s="173"/>
      <c r="M23" s="171"/>
      <c r="N23" s="171"/>
      <c r="O23" s="171"/>
    </row>
    <row r="24" spans="1:15" ht="30" x14ac:dyDescent="0.25">
      <c r="A24" s="168"/>
      <c r="B24" s="171" t="s">
        <v>301</v>
      </c>
      <c r="C24" s="172" t="s">
        <v>325</v>
      </c>
      <c r="D24" s="372"/>
      <c r="E24" s="368">
        <v>1</v>
      </c>
      <c r="F24" s="361"/>
      <c r="G24" s="377"/>
      <c r="H24" s="345"/>
      <c r="I24" s="350"/>
      <c r="J24" s="351"/>
      <c r="K24" s="173"/>
      <c r="L24" s="173"/>
      <c r="M24" s="171"/>
      <c r="N24" s="171"/>
      <c r="O24" s="171"/>
    </row>
    <row r="25" spans="1:15" x14ac:dyDescent="0.25">
      <c r="A25" s="168"/>
      <c r="B25" s="171" t="s">
        <v>301</v>
      </c>
      <c r="C25" s="172" t="s">
        <v>318</v>
      </c>
      <c r="D25" s="372"/>
      <c r="E25" s="368">
        <v>2</v>
      </c>
      <c r="F25" s="361"/>
      <c r="G25" s="377"/>
      <c r="H25" s="345" t="s">
        <v>113</v>
      </c>
      <c r="I25" s="350">
        <v>2</v>
      </c>
      <c r="J25" s="351"/>
      <c r="K25" s="173"/>
      <c r="L25" s="173"/>
      <c r="M25" s="171"/>
      <c r="N25" s="171"/>
      <c r="O25" s="171"/>
    </row>
    <row r="26" spans="1:15" ht="30" x14ac:dyDescent="0.25">
      <c r="A26" s="168"/>
      <c r="B26" s="171" t="s">
        <v>347</v>
      </c>
      <c r="C26" s="172" t="s">
        <v>326</v>
      </c>
      <c r="D26" s="372"/>
      <c r="E26" s="368"/>
      <c r="F26" s="361"/>
      <c r="G26" s="377"/>
      <c r="H26" s="345" t="s">
        <v>113</v>
      </c>
      <c r="I26" s="350">
        <v>1</v>
      </c>
      <c r="J26" s="351"/>
      <c r="K26" s="173"/>
      <c r="L26" s="173"/>
      <c r="M26" s="171"/>
      <c r="N26" s="171"/>
      <c r="O26" s="171"/>
    </row>
    <row r="27" spans="1:15" x14ac:dyDescent="0.25">
      <c r="A27" s="168"/>
      <c r="B27" s="171" t="s">
        <v>314</v>
      </c>
      <c r="C27" s="172" t="s">
        <v>327</v>
      </c>
      <c r="D27" s="372"/>
      <c r="E27" s="368"/>
      <c r="F27" s="361"/>
      <c r="G27" s="377"/>
      <c r="H27" s="345" t="s">
        <v>113</v>
      </c>
      <c r="I27" s="350">
        <v>3</v>
      </c>
      <c r="J27" s="351"/>
      <c r="K27" s="173"/>
      <c r="L27" s="173"/>
      <c r="M27" s="171"/>
      <c r="N27" s="171"/>
      <c r="O27" s="171"/>
    </row>
    <row r="28" spans="1:15" ht="30" x14ac:dyDescent="0.25">
      <c r="A28" s="168"/>
      <c r="B28" s="171" t="s">
        <v>301</v>
      </c>
      <c r="C28" s="172" t="s">
        <v>328</v>
      </c>
      <c r="D28" s="372"/>
      <c r="E28" s="368"/>
      <c r="F28" s="361"/>
      <c r="G28" s="377"/>
      <c r="H28" s="345"/>
      <c r="I28" s="350">
        <v>1</v>
      </c>
      <c r="J28" s="351"/>
      <c r="K28" s="173"/>
      <c r="L28" s="173"/>
      <c r="M28" s="171"/>
      <c r="N28" s="171"/>
      <c r="O28" s="171"/>
    </row>
    <row r="29" spans="1:15" ht="30" x14ac:dyDescent="0.25">
      <c r="A29" s="168"/>
      <c r="B29" s="171" t="s">
        <v>301</v>
      </c>
      <c r="C29" s="172" t="s">
        <v>329</v>
      </c>
      <c r="D29" s="372"/>
      <c r="E29" s="368"/>
      <c r="F29" s="361"/>
      <c r="G29" s="377"/>
      <c r="H29" s="345"/>
      <c r="I29" s="350">
        <v>1</v>
      </c>
      <c r="J29" s="351"/>
      <c r="K29" s="173"/>
      <c r="L29" s="173"/>
      <c r="M29" s="171"/>
      <c r="N29" s="171"/>
      <c r="O29" s="171"/>
    </row>
    <row r="30" spans="1:15" x14ac:dyDescent="0.25">
      <c r="A30" s="168"/>
      <c r="B30" s="171" t="s">
        <v>301</v>
      </c>
      <c r="C30" s="172" t="s">
        <v>330</v>
      </c>
      <c r="D30" s="372"/>
      <c r="E30" s="368"/>
      <c r="F30" s="361"/>
      <c r="G30" s="377"/>
      <c r="H30" s="345"/>
      <c r="I30" s="350">
        <v>1</v>
      </c>
      <c r="J30" s="351"/>
      <c r="K30" s="173"/>
      <c r="L30" s="173"/>
      <c r="M30" s="171"/>
      <c r="N30" s="171"/>
      <c r="O30" s="171"/>
    </row>
    <row r="31" spans="1:15" ht="30" x14ac:dyDescent="0.25">
      <c r="A31" s="168"/>
      <c r="B31" s="171" t="s">
        <v>301</v>
      </c>
      <c r="C31" s="172" t="s">
        <v>331</v>
      </c>
      <c r="D31" s="372"/>
      <c r="E31" s="368">
        <v>1</v>
      </c>
      <c r="F31" s="361"/>
      <c r="G31" s="377"/>
      <c r="H31" s="345"/>
      <c r="I31" s="350">
        <v>1</v>
      </c>
      <c r="J31" s="351"/>
      <c r="K31" s="173"/>
      <c r="L31" s="173"/>
      <c r="M31" s="171"/>
      <c r="N31" s="171"/>
      <c r="O31" s="171"/>
    </row>
    <row r="32" spans="1:15" x14ac:dyDescent="0.25">
      <c r="A32" s="168"/>
      <c r="B32" s="171" t="s">
        <v>301</v>
      </c>
      <c r="C32" s="172" t="s">
        <v>332</v>
      </c>
      <c r="D32" s="372"/>
      <c r="E32" s="368">
        <v>8</v>
      </c>
      <c r="F32" s="361"/>
      <c r="G32" s="377"/>
      <c r="H32" s="345"/>
      <c r="I32" s="350"/>
      <c r="J32" s="351"/>
      <c r="K32" s="173"/>
      <c r="L32" s="173"/>
      <c r="M32" s="171"/>
      <c r="N32" s="171"/>
      <c r="O32" s="171"/>
    </row>
    <row r="33" spans="1:15" ht="30" x14ac:dyDescent="0.25">
      <c r="A33" s="168"/>
      <c r="B33" s="171" t="s">
        <v>301</v>
      </c>
      <c r="C33" s="172" t="s">
        <v>333</v>
      </c>
      <c r="D33" s="372"/>
      <c r="E33" s="368">
        <v>4</v>
      </c>
      <c r="F33" s="361"/>
      <c r="G33" s="377"/>
      <c r="H33" s="345"/>
      <c r="I33" s="350"/>
      <c r="J33" s="351"/>
      <c r="K33" s="173"/>
      <c r="L33" s="173"/>
      <c r="M33" s="171"/>
      <c r="N33" s="171"/>
      <c r="O33" s="171"/>
    </row>
    <row r="34" spans="1:15" ht="45" x14ac:dyDescent="0.25">
      <c r="A34" s="168"/>
      <c r="B34" s="171" t="s">
        <v>301</v>
      </c>
      <c r="C34" s="172" t="s">
        <v>334</v>
      </c>
      <c r="D34" s="372"/>
      <c r="E34" s="368">
        <v>4</v>
      </c>
      <c r="F34" s="361"/>
      <c r="G34" s="377"/>
      <c r="H34" s="345"/>
      <c r="I34" s="350"/>
      <c r="J34" s="351"/>
      <c r="K34" s="173"/>
      <c r="L34" s="173"/>
      <c r="M34" s="171"/>
      <c r="N34" s="171"/>
      <c r="O34" s="171"/>
    </row>
    <row r="35" spans="1:15" x14ac:dyDescent="0.25">
      <c r="A35" s="168"/>
      <c r="B35" s="171" t="s">
        <v>347</v>
      </c>
      <c r="C35" s="172" t="s">
        <v>335</v>
      </c>
      <c r="D35" s="372"/>
      <c r="E35" s="368"/>
      <c r="F35" s="361"/>
      <c r="G35" s="377"/>
      <c r="H35" s="345"/>
      <c r="I35" s="350">
        <v>6</v>
      </c>
      <c r="J35" s="351"/>
      <c r="K35" s="173"/>
      <c r="L35" s="173"/>
      <c r="M35" s="171"/>
      <c r="N35" s="171"/>
      <c r="O35" s="171"/>
    </row>
    <row r="36" spans="1:15" ht="30" x14ac:dyDescent="0.25">
      <c r="A36" s="168"/>
      <c r="B36" s="171" t="s">
        <v>314</v>
      </c>
      <c r="C36" s="172" t="s">
        <v>336</v>
      </c>
      <c r="D36" s="372"/>
      <c r="E36" s="368"/>
      <c r="F36" s="361"/>
      <c r="G36" s="377"/>
      <c r="H36" s="345"/>
      <c r="I36" s="350">
        <v>1</v>
      </c>
      <c r="J36" s="351"/>
      <c r="K36" s="173"/>
      <c r="L36" s="173"/>
      <c r="M36" s="171"/>
      <c r="N36" s="171"/>
      <c r="O36" s="171"/>
    </row>
    <row r="37" spans="1:15" ht="30" x14ac:dyDescent="0.25">
      <c r="A37" s="168"/>
      <c r="B37" s="171" t="s">
        <v>314</v>
      </c>
      <c r="C37" s="172" t="s">
        <v>337</v>
      </c>
      <c r="D37" s="372"/>
      <c r="E37" s="368">
        <v>3</v>
      </c>
      <c r="F37" s="361"/>
      <c r="G37" s="377"/>
      <c r="H37" s="345"/>
      <c r="I37" s="350">
        <v>1</v>
      </c>
      <c r="J37" s="351"/>
      <c r="K37" s="173"/>
      <c r="L37" s="173"/>
      <c r="M37" s="171"/>
      <c r="N37" s="171"/>
      <c r="O37" s="171"/>
    </row>
    <row r="38" spans="1:15" ht="30" x14ac:dyDescent="0.25">
      <c r="A38" s="168"/>
      <c r="B38" s="171" t="s">
        <v>346</v>
      </c>
      <c r="C38" s="172" t="s">
        <v>338</v>
      </c>
      <c r="D38" s="372"/>
      <c r="E38" s="368"/>
      <c r="F38" s="361"/>
      <c r="G38" s="377"/>
      <c r="H38" s="345"/>
      <c r="I38" s="350">
        <v>2</v>
      </c>
      <c r="J38" s="351"/>
      <c r="K38" s="173"/>
      <c r="L38" s="173"/>
      <c r="M38" s="171"/>
      <c r="N38" s="171"/>
      <c r="O38" s="171"/>
    </row>
    <row r="39" spans="1:15" ht="30" x14ac:dyDescent="0.25">
      <c r="A39" s="168"/>
      <c r="B39" s="171" t="s">
        <v>346</v>
      </c>
      <c r="C39" s="172" t="s">
        <v>339</v>
      </c>
      <c r="D39" s="372"/>
      <c r="E39" s="368"/>
      <c r="F39" s="361"/>
      <c r="G39" s="377"/>
      <c r="H39" s="345"/>
      <c r="I39" s="350">
        <v>1</v>
      </c>
      <c r="J39" s="351"/>
      <c r="K39" s="173"/>
      <c r="L39" s="173"/>
      <c r="M39" s="171"/>
      <c r="N39" s="171"/>
      <c r="O39" s="171"/>
    </row>
    <row r="40" spans="1:15" ht="30" x14ac:dyDescent="0.25">
      <c r="A40" s="168"/>
      <c r="B40" s="171" t="s">
        <v>346</v>
      </c>
      <c r="C40" s="172" t="s">
        <v>340</v>
      </c>
      <c r="D40" s="372"/>
      <c r="E40" s="368"/>
      <c r="F40" s="361"/>
      <c r="G40" s="377"/>
      <c r="H40" s="345"/>
      <c r="I40" s="350">
        <v>1</v>
      </c>
      <c r="J40" s="351"/>
      <c r="K40" s="173"/>
      <c r="L40" s="173"/>
      <c r="M40" s="171"/>
      <c r="N40" s="171"/>
      <c r="O40" s="171"/>
    </row>
    <row r="41" spans="1:15" ht="30" x14ac:dyDescent="0.25">
      <c r="A41" s="168"/>
      <c r="B41" s="171" t="s">
        <v>346</v>
      </c>
      <c r="C41" s="172" t="s">
        <v>341</v>
      </c>
      <c r="D41" s="372"/>
      <c r="E41" s="368"/>
      <c r="F41" s="361"/>
      <c r="G41" s="377"/>
      <c r="H41" s="345"/>
      <c r="I41" s="350">
        <v>1</v>
      </c>
      <c r="J41" s="351"/>
      <c r="K41" s="173"/>
      <c r="L41" s="173"/>
      <c r="M41" s="171"/>
      <c r="N41" s="171"/>
      <c r="O41" s="171"/>
    </row>
    <row r="42" spans="1:15" ht="30" x14ac:dyDescent="0.25">
      <c r="A42" s="168"/>
      <c r="B42" s="171" t="s">
        <v>346</v>
      </c>
      <c r="C42" s="172" t="s">
        <v>342</v>
      </c>
      <c r="D42" s="372"/>
      <c r="E42" s="368"/>
      <c r="F42" s="361"/>
      <c r="G42" s="377"/>
      <c r="H42" s="345"/>
      <c r="I42" s="350">
        <v>1</v>
      </c>
      <c r="J42" s="351"/>
      <c r="K42" s="173"/>
      <c r="L42" s="173"/>
      <c r="M42" s="171"/>
      <c r="N42" s="171"/>
      <c r="O42" s="171"/>
    </row>
    <row r="43" spans="1:15" ht="30" x14ac:dyDescent="0.25">
      <c r="A43" s="168"/>
      <c r="B43" s="171" t="s">
        <v>346</v>
      </c>
      <c r="C43" s="172" t="s">
        <v>343</v>
      </c>
      <c r="D43" s="372"/>
      <c r="E43" s="368"/>
      <c r="F43" s="361"/>
      <c r="G43" s="377"/>
      <c r="H43" s="345"/>
      <c r="I43" s="350">
        <v>1</v>
      </c>
      <c r="J43" s="351"/>
      <c r="K43" s="173"/>
      <c r="L43" s="173"/>
      <c r="M43" s="171"/>
      <c r="N43" s="171"/>
      <c r="O43" s="171"/>
    </row>
    <row r="44" spans="1:15" ht="30" x14ac:dyDescent="0.25">
      <c r="A44" s="168"/>
      <c r="B44" s="171" t="s">
        <v>346</v>
      </c>
      <c r="C44" s="172" t="s">
        <v>344</v>
      </c>
      <c r="D44" s="372"/>
      <c r="E44" s="368"/>
      <c r="F44" s="361"/>
      <c r="G44" s="377"/>
      <c r="H44" s="345"/>
      <c r="I44" s="350"/>
      <c r="J44" s="351"/>
      <c r="K44" s="173"/>
      <c r="L44" s="173"/>
      <c r="M44" s="171"/>
      <c r="N44" s="171"/>
      <c r="O44" s="171"/>
    </row>
    <row r="45" spans="1:15" ht="30" x14ac:dyDescent="0.25">
      <c r="A45" s="168"/>
      <c r="B45" s="171" t="s">
        <v>346</v>
      </c>
      <c r="C45" s="172" t="s">
        <v>345</v>
      </c>
      <c r="D45" s="372"/>
      <c r="E45" s="368"/>
      <c r="F45" s="361"/>
      <c r="G45" s="377"/>
      <c r="H45" s="345"/>
      <c r="I45" s="350"/>
      <c r="J45" s="351"/>
      <c r="K45" s="173"/>
      <c r="L45" s="173"/>
      <c r="M45" s="171"/>
      <c r="N45" s="171"/>
      <c r="O45" s="171"/>
    </row>
    <row r="46" spans="1:15" x14ac:dyDescent="0.25">
      <c r="A46" s="168"/>
      <c r="B46" s="171" t="s">
        <v>347</v>
      </c>
      <c r="C46" s="172" t="s">
        <v>348</v>
      </c>
      <c r="D46" s="372"/>
      <c r="E46" s="368">
        <v>6</v>
      </c>
      <c r="F46" s="361"/>
      <c r="G46" s="377"/>
      <c r="H46" s="345"/>
      <c r="I46" s="350">
        <v>4</v>
      </c>
      <c r="J46" s="351"/>
      <c r="K46" s="173"/>
      <c r="L46" s="173"/>
      <c r="M46" s="171"/>
      <c r="N46" s="171"/>
      <c r="O46" s="171"/>
    </row>
    <row r="47" spans="1:15" ht="30" x14ac:dyDescent="0.25">
      <c r="A47" s="168"/>
      <c r="B47" s="171" t="s">
        <v>347</v>
      </c>
      <c r="C47" s="172" t="s">
        <v>349</v>
      </c>
      <c r="D47" s="372"/>
      <c r="E47" s="368"/>
      <c r="F47" s="361"/>
      <c r="G47" s="377"/>
      <c r="H47" s="345"/>
      <c r="I47" s="350">
        <v>2</v>
      </c>
      <c r="J47" s="351"/>
      <c r="K47" s="173"/>
      <c r="L47" s="173"/>
      <c r="M47" s="171"/>
      <c r="N47" s="171"/>
      <c r="O47" s="171"/>
    </row>
    <row r="48" spans="1:15" x14ac:dyDescent="0.25">
      <c r="M48" s="12"/>
    </row>
    <row r="49" spans="13:13" x14ac:dyDescent="0.25">
      <c r="M49" s="12"/>
    </row>
    <row r="50" spans="13:13" x14ac:dyDescent="0.25">
      <c r="M50" s="12"/>
    </row>
    <row r="51" spans="13:13" x14ac:dyDescent="0.25">
      <c r="M51" s="12"/>
    </row>
    <row r="52" spans="13:13" x14ac:dyDescent="0.25">
      <c r="M52" s="12"/>
    </row>
    <row r="53" spans="13:13" x14ac:dyDescent="0.25">
      <c r="M53" s="12"/>
    </row>
    <row r="54" spans="13:13" x14ac:dyDescent="0.25">
      <c r="M54" s="12"/>
    </row>
    <row r="55" spans="13:13" x14ac:dyDescent="0.25">
      <c r="M55" s="12"/>
    </row>
    <row r="56" spans="13:13" x14ac:dyDescent="0.25">
      <c r="M56" s="12"/>
    </row>
    <row r="57" spans="13:13" x14ac:dyDescent="0.25">
      <c r="M57" s="12"/>
    </row>
    <row r="58" spans="13:13" x14ac:dyDescent="0.25">
      <c r="M58" s="12"/>
    </row>
    <row r="59" spans="13:13" x14ac:dyDescent="0.25">
      <c r="M59" s="12"/>
    </row>
    <row r="60" spans="13:13" x14ac:dyDescent="0.25">
      <c r="M60" s="12"/>
    </row>
    <row r="61" spans="13:13" x14ac:dyDescent="0.25">
      <c r="M61" s="12"/>
    </row>
    <row r="62" spans="13:13" x14ac:dyDescent="0.25">
      <c r="M62" s="12"/>
    </row>
    <row r="63" spans="13:13" x14ac:dyDescent="0.25">
      <c r="M63" s="12"/>
    </row>
    <row r="64" spans="13:13" x14ac:dyDescent="0.25">
      <c r="M64" s="12"/>
    </row>
    <row r="65" spans="13:13" x14ac:dyDescent="0.25">
      <c r="M65" s="12"/>
    </row>
    <row r="66" spans="13:13" x14ac:dyDescent="0.25">
      <c r="M66" s="12"/>
    </row>
    <row r="67" spans="13:13" x14ac:dyDescent="0.25">
      <c r="M67" s="12"/>
    </row>
    <row r="68" spans="13:13" x14ac:dyDescent="0.25">
      <c r="M68" s="12"/>
    </row>
    <row r="69" spans="13:13" x14ac:dyDescent="0.25">
      <c r="M69" s="12"/>
    </row>
    <row r="70" spans="13:13" x14ac:dyDescent="0.25">
      <c r="M70" s="12"/>
    </row>
    <row r="71" spans="13:13" x14ac:dyDescent="0.25">
      <c r="M71" s="12"/>
    </row>
    <row r="72" spans="13:13" x14ac:dyDescent="0.25">
      <c r="M72" s="12"/>
    </row>
    <row r="73" spans="13:13" x14ac:dyDescent="0.25">
      <c r="M73" s="12"/>
    </row>
    <row r="74" spans="13:13" x14ac:dyDescent="0.25">
      <c r="M74" s="12"/>
    </row>
    <row r="75" spans="13:13" x14ac:dyDescent="0.25">
      <c r="M75" s="12"/>
    </row>
    <row r="76" spans="13:13" x14ac:dyDescent="0.25">
      <c r="M76" s="12"/>
    </row>
    <row r="77" spans="13:13" x14ac:dyDescent="0.25">
      <c r="M77" s="12"/>
    </row>
    <row r="78" spans="13:13" x14ac:dyDescent="0.25">
      <c r="M78" s="12"/>
    </row>
    <row r="79" spans="13:13" x14ac:dyDescent="0.25">
      <c r="M79" s="12"/>
    </row>
    <row r="80" spans="13:13" x14ac:dyDescent="0.25">
      <c r="M80" s="12"/>
    </row>
    <row r="81" spans="13:13" x14ac:dyDescent="0.25">
      <c r="M81" s="12"/>
    </row>
    <row r="82" spans="13:13" x14ac:dyDescent="0.25">
      <c r="M82" s="12"/>
    </row>
    <row r="83" spans="13:13" x14ac:dyDescent="0.25">
      <c r="M83" s="12"/>
    </row>
    <row r="84" spans="13:13" x14ac:dyDescent="0.25">
      <c r="M84" s="12"/>
    </row>
    <row r="85" spans="13:13" x14ac:dyDescent="0.25">
      <c r="M85" s="12"/>
    </row>
    <row r="86" spans="13:13" x14ac:dyDescent="0.25">
      <c r="M86" s="12"/>
    </row>
    <row r="87" spans="13:13" x14ac:dyDescent="0.25">
      <c r="M87" s="12"/>
    </row>
    <row r="88" spans="13:13" x14ac:dyDescent="0.25">
      <c r="M88" s="12"/>
    </row>
    <row r="89" spans="13:13" x14ac:dyDescent="0.25">
      <c r="M89" s="12"/>
    </row>
    <row r="90" spans="13:13" x14ac:dyDescent="0.25">
      <c r="M90" s="12"/>
    </row>
    <row r="91" spans="13:13" x14ac:dyDescent="0.25">
      <c r="M91" s="12"/>
    </row>
    <row r="92" spans="13:13" x14ac:dyDescent="0.25">
      <c r="M92" s="12"/>
    </row>
    <row r="93" spans="13:13" x14ac:dyDescent="0.25">
      <c r="M93" s="12"/>
    </row>
    <row r="94" spans="13:13" x14ac:dyDescent="0.25">
      <c r="M94" s="12"/>
    </row>
    <row r="95" spans="13:13" x14ac:dyDescent="0.25">
      <c r="M95" s="12"/>
    </row>
    <row r="96" spans="13:13" x14ac:dyDescent="0.25">
      <c r="M96" s="12"/>
    </row>
    <row r="97" spans="13:13" x14ac:dyDescent="0.25">
      <c r="M97" s="12"/>
    </row>
    <row r="98" spans="13:13" x14ac:dyDescent="0.25">
      <c r="M98" s="12"/>
    </row>
    <row r="99" spans="13:13" x14ac:dyDescent="0.25">
      <c r="M99" s="12"/>
    </row>
    <row r="100" spans="13:13" x14ac:dyDescent="0.25">
      <c r="M100" s="12"/>
    </row>
    <row r="101" spans="13:13" x14ac:dyDescent="0.25">
      <c r="M101" s="12"/>
    </row>
    <row r="102" spans="13:13" x14ac:dyDescent="0.25">
      <c r="M102" s="12"/>
    </row>
    <row r="103" spans="13:13" x14ac:dyDescent="0.25">
      <c r="M103" s="12"/>
    </row>
    <row r="104" spans="13:13" x14ac:dyDescent="0.25">
      <c r="M104" s="12"/>
    </row>
    <row r="105" spans="13:13" x14ac:dyDescent="0.25">
      <c r="M105" s="12"/>
    </row>
    <row r="106" spans="13:13" x14ac:dyDescent="0.25">
      <c r="M106" s="12"/>
    </row>
    <row r="107" spans="13:13" x14ac:dyDescent="0.25">
      <c r="M107" s="12"/>
    </row>
    <row r="108" spans="13:13" x14ac:dyDescent="0.25">
      <c r="M108" s="12"/>
    </row>
    <row r="109" spans="13:13" x14ac:dyDescent="0.25">
      <c r="M109" s="12"/>
    </row>
    <row r="110" spans="13:13" x14ac:dyDescent="0.25">
      <c r="M110" s="12"/>
    </row>
    <row r="111" spans="13:13" x14ac:dyDescent="0.25">
      <c r="M111" s="12"/>
    </row>
    <row r="112" spans="13:13" x14ac:dyDescent="0.25">
      <c r="M112" s="12"/>
    </row>
    <row r="113" spans="13:13" x14ac:dyDescent="0.25">
      <c r="M113" s="12"/>
    </row>
    <row r="114" spans="13:13" x14ac:dyDescent="0.25">
      <c r="M114" s="12"/>
    </row>
    <row r="115" spans="13:13" x14ac:dyDescent="0.25">
      <c r="M115" s="12"/>
    </row>
    <row r="116" spans="13:13" x14ac:dyDescent="0.25">
      <c r="M116" s="12"/>
    </row>
    <row r="117" spans="13:13" x14ac:dyDescent="0.25">
      <c r="M117" s="12"/>
    </row>
    <row r="118" spans="13:13" x14ac:dyDescent="0.25">
      <c r="M118" s="12"/>
    </row>
    <row r="119" spans="13:13" x14ac:dyDescent="0.25">
      <c r="M119" s="12"/>
    </row>
    <row r="120" spans="13:13" x14ac:dyDescent="0.25">
      <c r="M120" s="12"/>
    </row>
    <row r="121" spans="13:13" x14ac:dyDescent="0.25">
      <c r="M121" s="12"/>
    </row>
    <row r="122" spans="13:13" x14ac:dyDescent="0.25">
      <c r="M122" s="12"/>
    </row>
    <row r="123" spans="13:13" x14ac:dyDescent="0.25">
      <c r="M123" s="12"/>
    </row>
    <row r="124" spans="13:13" x14ac:dyDescent="0.25">
      <c r="M124" s="12"/>
    </row>
    <row r="125" spans="13:13" x14ac:dyDescent="0.25">
      <c r="M125" s="12"/>
    </row>
    <row r="126" spans="13:13" x14ac:dyDescent="0.25">
      <c r="M126" s="12"/>
    </row>
    <row r="127" spans="13:13" x14ac:dyDescent="0.25">
      <c r="M127" s="12"/>
    </row>
    <row r="128" spans="13:13" x14ac:dyDescent="0.25">
      <c r="M128" s="12"/>
    </row>
    <row r="129" spans="13:13" x14ac:dyDescent="0.25">
      <c r="M129" s="12"/>
    </row>
    <row r="130" spans="13:13" x14ac:dyDescent="0.25">
      <c r="M130" s="12"/>
    </row>
    <row r="131" spans="13:13" x14ac:dyDescent="0.25">
      <c r="M131" s="12"/>
    </row>
    <row r="132" spans="13:13" x14ac:dyDescent="0.25">
      <c r="M132" s="12"/>
    </row>
    <row r="133" spans="13:13" x14ac:dyDescent="0.25">
      <c r="M133" s="12"/>
    </row>
    <row r="134" spans="13:13" x14ac:dyDescent="0.25">
      <c r="M134" s="12"/>
    </row>
    <row r="135" spans="13:13" x14ac:dyDescent="0.25">
      <c r="M135" s="12"/>
    </row>
    <row r="136" spans="13:13" x14ac:dyDescent="0.25">
      <c r="M136" s="12"/>
    </row>
    <row r="137" spans="13:13" x14ac:dyDescent="0.25">
      <c r="M137" s="12"/>
    </row>
    <row r="138" spans="13:13" x14ac:dyDescent="0.25">
      <c r="M138" s="12"/>
    </row>
    <row r="139" spans="13:13" x14ac:dyDescent="0.25">
      <c r="M139" s="12"/>
    </row>
    <row r="140" spans="13:13" x14ac:dyDescent="0.25">
      <c r="M140" s="12"/>
    </row>
    <row r="141" spans="13:13" x14ac:dyDescent="0.25">
      <c r="M141" s="12"/>
    </row>
    <row r="142" spans="13:13" x14ac:dyDescent="0.25">
      <c r="M142" s="12"/>
    </row>
    <row r="143" spans="13:13" x14ac:dyDescent="0.25">
      <c r="M143" s="12"/>
    </row>
    <row r="144" spans="13:13" x14ac:dyDescent="0.25">
      <c r="M144" s="12"/>
    </row>
    <row r="145" spans="13:13" x14ac:dyDescent="0.25">
      <c r="M145" s="12"/>
    </row>
    <row r="146" spans="13:13" x14ac:dyDescent="0.25">
      <c r="M146" s="12"/>
    </row>
    <row r="147" spans="13:13" x14ac:dyDescent="0.25">
      <c r="M147" s="12"/>
    </row>
    <row r="148" spans="13:13" x14ac:dyDescent="0.25">
      <c r="M148" s="12"/>
    </row>
    <row r="149" spans="13:13" x14ac:dyDescent="0.25">
      <c r="M149" s="12"/>
    </row>
    <row r="150" spans="13:13" x14ac:dyDescent="0.25">
      <c r="M150" s="12"/>
    </row>
    <row r="151" spans="13:13" x14ac:dyDescent="0.25">
      <c r="M151" s="12"/>
    </row>
    <row r="152" spans="13:13" x14ac:dyDescent="0.25">
      <c r="M152" s="12"/>
    </row>
    <row r="153" spans="13:13" x14ac:dyDescent="0.25">
      <c r="M153" s="12"/>
    </row>
    <row r="154" spans="13:13" x14ac:dyDescent="0.25">
      <c r="M154" s="12"/>
    </row>
    <row r="155" spans="13:13" x14ac:dyDescent="0.25">
      <c r="M155" s="12"/>
    </row>
    <row r="156" spans="13:13" x14ac:dyDescent="0.25">
      <c r="M156" s="12"/>
    </row>
    <row r="157" spans="13:13" x14ac:dyDescent="0.25">
      <c r="M157" s="12"/>
    </row>
    <row r="158" spans="13:13" x14ac:dyDescent="0.25">
      <c r="M158" s="12"/>
    </row>
  </sheetData>
  <mergeCells count="3">
    <mergeCell ref="A4:D4"/>
    <mergeCell ref="A6:D6"/>
    <mergeCell ref="A11:D11"/>
  </mergeCells>
  <pageMargins left="0.25" right="0.25" top="0.75" bottom="0.75" header="0.3" footer="0.3"/>
  <pageSetup paperSize="9" scale="28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W67"/>
  <sheetViews>
    <sheetView showGridLines="0" tabSelected="1" zoomScale="145" zoomScaleNormal="145" workbookViewId="0">
      <selection activeCell="B5" sqref="B5:I7"/>
    </sheetView>
  </sheetViews>
  <sheetFormatPr baseColWidth="10" defaultColWidth="2.7109375" defaultRowHeight="11.1" customHeight="1" x14ac:dyDescent="0.25"/>
  <cols>
    <col min="1" max="1" width="1.42578125" style="183" customWidth="1"/>
    <col min="2" max="23" width="2.42578125" style="183" customWidth="1"/>
    <col min="24" max="24" width="1.42578125" style="183" customWidth="1"/>
    <col min="25" max="25" width="2.42578125" style="183" customWidth="1"/>
    <col min="26" max="26" width="1.42578125" style="183" customWidth="1"/>
    <col min="27" max="41" width="2.42578125" style="183" customWidth="1"/>
    <col min="42" max="47" width="2.5703125" style="183" customWidth="1"/>
    <col min="48" max="16384" width="2.7109375" style="183"/>
  </cols>
  <sheetData>
    <row r="1" spans="1:49" s="182" customFormat="1" ht="24.75" x14ac:dyDescent="0.25">
      <c r="A1" s="181" t="s">
        <v>199</v>
      </c>
    </row>
    <row r="3" spans="1:49" ht="11.25" customHeight="1" x14ac:dyDescent="0.25">
      <c r="B3" s="431" t="s">
        <v>15</v>
      </c>
      <c r="C3" s="431"/>
      <c r="D3" s="431"/>
      <c r="E3" s="431"/>
      <c r="F3" s="431"/>
      <c r="G3" s="431"/>
      <c r="H3" s="431"/>
      <c r="I3" s="431"/>
      <c r="M3" s="426" t="s">
        <v>10</v>
      </c>
      <c r="N3" s="426"/>
      <c r="O3" s="426"/>
      <c r="P3" s="426"/>
      <c r="Q3" s="426"/>
      <c r="R3" s="426"/>
      <c r="S3" s="426"/>
      <c r="T3" s="426"/>
      <c r="U3" s="239"/>
      <c r="V3" s="239"/>
      <c r="W3" s="184"/>
    </row>
    <row r="4" spans="1:49" ht="11.25" customHeight="1" x14ac:dyDescent="0.25">
      <c r="A4" s="185"/>
      <c r="B4" s="431"/>
      <c r="C4" s="431"/>
      <c r="D4" s="431"/>
      <c r="E4" s="431"/>
      <c r="F4" s="431"/>
      <c r="G4" s="431"/>
      <c r="H4" s="431"/>
      <c r="I4" s="431"/>
      <c r="J4" s="186"/>
      <c r="L4" s="185"/>
      <c r="M4" s="426"/>
      <c r="N4" s="426"/>
      <c r="O4" s="426"/>
      <c r="P4" s="426"/>
      <c r="Q4" s="426"/>
      <c r="R4" s="426"/>
      <c r="S4" s="426"/>
      <c r="T4" s="426"/>
      <c r="U4" s="241"/>
      <c r="V4" s="241"/>
      <c r="W4" s="187"/>
      <c r="X4" s="186"/>
    </row>
    <row r="5" spans="1:49" ht="11.25" customHeight="1" x14ac:dyDescent="0.25">
      <c r="A5" s="189"/>
      <c r="B5" s="433" t="s">
        <v>384</v>
      </c>
      <c r="C5" s="433"/>
      <c r="D5" s="433"/>
      <c r="E5" s="433"/>
      <c r="F5" s="433"/>
      <c r="G5" s="433"/>
      <c r="H5" s="433"/>
      <c r="I5" s="433"/>
      <c r="J5" s="190"/>
      <c r="L5" s="189"/>
      <c r="M5" s="432" t="str">
        <f>VLOOKUP(B5,FICHE,10)</f>
        <v>Salle CONCERNEE</v>
      </c>
      <c r="N5" s="432"/>
      <c r="O5" s="432"/>
      <c r="P5" s="432"/>
      <c r="Q5" s="432"/>
      <c r="R5" s="432"/>
      <c r="S5" s="432"/>
      <c r="T5" s="432"/>
      <c r="U5" s="432"/>
      <c r="V5" s="432"/>
      <c r="W5" s="432"/>
      <c r="X5" s="190"/>
      <c r="AS5" s="184"/>
      <c r="AT5" s="184"/>
      <c r="AU5" s="184"/>
    </row>
    <row r="6" spans="1:49" ht="11.25" customHeight="1" x14ac:dyDescent="0.25">
      <c r="A6" s="189"/>
      <c r="B6" s="433"/>
      <c r="C6" s="433"/>
      <c r="D6" s="433"/>
      <c r="E6" s="433"/>
      <c r="F6" s="433"/>
      <c r="G6" s="433"/>
      <c r="H6" s="433"/>
      <c r="I6" s="433"/>
      <c r="J6" s="190"/>
      <c r="L6" s="189"/>
      <c r="M6" s="432"/>
      <c r="N6" s="432"/>
      <c r="O6" s="432"/>
      <c r="P6" s="432"/>
      <c r="Q6" s="432"/>
      <c r="R6" s="432"/>
      <c r="S6" s="432"/>
      <c r="T6" s="432"/>
      <c r="U6" s="432"/>
      <c r="V6" s="432"/>
      <c r="W6" s="432"/>
      <c r="X6" s="190"/>
      <c r="AS6" s="184"/>
      <c r="AT6" s="184"/>
      <c r="AU6" s="184"/>
    </row>
    <row r="7" spans="1:49" ht="11.25" customHeight="1" x14ac:dyDescent="0.25">
      <c r="A7" s="189"/>
      <c r="B7" s="433"/>
      <c r="C7" s="433"/>
      <c r="D7" s="433"/>
      <c r="E7" s="433"/>
      <c r="F7" s="433"/>
      <c r="G7" s="433"/>
      <c r="H7" s="433"/>
      <c r="I7" s="433"/>
      <c r="J7" s="190"/>
      <c r="L7" s="189"/>
      <c r="M7" s="432"/>
      <c r="N7" s="432"/>
      <c r="O7" s="432"/>
      <c r="P7" s="432"/>
      <c r="Q7" s="432"/>
      <c r="R7" s="432"/>
      <c r="S7" s="432"/>
      <c r="T7" s="432"/>
      <c r="U7" s="432"/>
      <c r="V7" s="432"/>
      <c r="W7" s="432"/>
      <c r="X7" s="190"/>
      <c r="AS7" s="184"/>
      <c r="AT7" s="184"/>
      <c r="AU7" s="184"/>
    </row>
    <row r="8" spans="1:49" ht="11.25" customHeight="1" x14ac:dyDescent="0.25">
      <c r="A8" s="192"/>
      <c r="B8" s="193"/>
      <c r="C8" s="193"/>
      <c r="D8" s="193"/>
      <c r="E8" s="193"/>
      <c r="F8" s="193"/>
      <c r="G8" s="193"/>
      <c r="H8" s="193"/>
      <c r="I8" s="193"/>
      <c r="J8" s="194"/>
      <c r="L8" s="192"/>
      <c r="M8" s="193"/>
      <c r="N8" s="193"/>
      <c r="O8" s="193"/>
      <c r="P8" s="193"/>
      <c r="Q8" s="193"/>
      <c r="R8" s="193"/>
      <c r="S8" s="193"/>
      <c r="T8" s="193"/>
      <c r="U8" s="193"/>
      <c r="V8" s="193"/>
      <c r="W8" s="193"/>
      <c r="X8" s="194"/>
      <c r="AT8" s="196"/>
      <c r="AU8" s="197"/>
    </row>
    <row r="9" spans="1:49" ht="11.25" customHeight="1" x14ac:dyDescent="0.25"/>
    <row r="10" spans="1:49" ht="11.25" customHeight="1" x14ac:dyDescent="0.25">
      <c r="B10" s="426" t="s">
        <v>200</v>
      </c>
      <c r="C10" s="426"/>
      <c r="D10" s="426"/>
      <c r="E10" s="426"/>
      <c r="F10" s="426"/>
      <c r="G10" s="426"/>
      <c r="H10" s="233"/>
      <c r="I10" s="184"/>
    </row>
    <row r="11" spans="1:49" ht="11.25" customHeight="1" x14ac:dyDescent="0.25">
      <c r="A11" s="185"/>
      <c r="B11" s="426"/>
      <c r="C11" s="426"/>
      <c r="D11" s="426"/>
      <c r="E11" s="426"/>
      <c r="F11" s="426"/>
      <c r="G11" s="426"/>
      <c r="H11" s="233"/>
      <c r="I11" s="187"/>
      <c r="J11" s="187"/>
      <c r="K11" s="187"/>
      <c r="L11" s="187"/>
      <c r="M11" s="187"/>
      <c r="N11" s="187"/>
      <c r="O11" s="187"/>
      <c r="P11" s="187"/>
      <c r="Q11" s="187"/>
      <c r="R11" s="187"/>
      <c r="S11" s="187"/>
      <c r="T11" s="187"/>
      <c r="U11" s="187"/>
      <c r="V11" s="187"/>
      <c r="W11" s="187"/>
      <c r="X11" s="186"/>
      <c r="AA11" s="426" t="s">
        <v>210</v>
      </c>
      <c r="AB11" s="426"/>
      <c r="AC11" s="426"/>
      <c r="AD11" s="426"/>
      <c r="AE11" s="426"/>
      <c r="AF11" s="426"/>
      <c r="AG11" s="426"/>
      <c r="AH11" s="426"/>
      <c r="AI11" s="426"/>
      <c r="AJ11" s="426"/>
      <c r="AK11" s="239"/>
      <c r="AW11" s="197"/>
    </row>
    <row r="12" spans="1:49" ht="11.25" customHeight="1" x14ac:dyDescent="0.25">
      <c r="A12" s="189"/>
      <c r="B12" s="183" t="s">
        <v>203</v>
      </c>
      <c r="F12" s="184"/>
      <c r="J12" s="183" t="s">
        <v>202</v>
      </c>
      <c r="M12" s="184"/>
      <c r="N12" s="184"/>
      <c r="O12" s="184"/>
      <c r="R12" s="183" t="s">
        <v>201</v>
      </c>
      <c r="T12" s="184"/>
      <c r="U12" s="184"/>
      <c r="V12" s="184"/>
      <c r="W12" s="184"/>
      <c r="X12" s="190"/>
      <c r="Z12" s="185"/>
      <c r="AA12" s="426"/>
      <c r="AB12" s="426"/>
      <c r="AC12" s="426"/>
      <c r="AD12" s="426"/>
      <c r="AE12" s="426"/>
      <c r="AF12" s="426"/>
      <c r="AG12" s="426"/>
      <c r="AH12" s="426"/>
      <c r="AI12" s="426"/>
      <c r="AJ12" s="426"/>
      <c r="AK12" s="241"/>
      <c r="AL12" s="187"/>
      <c r="AM12" s="187"/>
      <c r="AN12" s="187"/>
      <c r="AO12" s="187"/>
      <c r="AP12" s="186"/>
      <c r="AQ12" s="184"/>
      <c r="AR12" s="184"/>
      <c r="AS12" s="184"/>
      <c r="AT12" s="184"/>
      <c r="AU12" s="184"/>
      <c r="AV12" s="184"/>
      <c r="AW12" s="197"/>
    </row>
    <row r="13" spans="1:49" ht="11.25" customHeight="1" x14ac:dyDescent="0.25">
      <c r="A13" s="189"/>
      <c r="B13" s="435">
        <f>VLOOKUP(B5,FICHE,12)</f>
        <v>42256</v>
      </c>
      <c r="C13" s="435"/>
      <c r="D13" s="435"/>
      <c r="E13" s="435"/>
      <c r="F13" s="435"/>
      <c r="G13" s="435"/>
      <c r="H13" s="435"/>
      <c r="I13" s="242"/>
      <c r="J13" s="435">
        <f>VLOOKUP(B5,FICHE,13)</f>
        <v>42257</v>
      </c>
      <c r="K13" s="435"/>
      <c r="L13" s="435"/>
      <c r="M13" s="435"/>
      <c r="N13" s="435"/>
      <c r="O13" s="435"/>
      <c r="P13" s="435"/>
      <c r="R13" s="437" t="str">
        <f>VLOOKUP(B5,FICHE,14)</f>
        <v>JOURS</v>
      </c>
      <c r="S13" s="437"/>
      <c r="T13" s="437"/>
      <c r="U13" s="437"/>
      <c r="V13" s="437"/>
      <c r="W13" s="437"/>
      <c r="X13" s="190"/>
      <c r="Z13" s="200"/>
      <c r="AA13" s="234" t="s">
        <v>213</v>
      </c>
      <c r="AB13" s="183" t="s">
        <v>211</v>
      </c>
      <c r="AF13" s="333"/>
      <c r="AG13" s="333"/>
      <c r="AH13" s="198"/>
      <c r="AI13" s="198"/>
      <c r="AJ13" s="198"/>
      <c r="AP13" s="195"/>
      <c r="AW13" s="197"/>
    </row>
    <row r="14" spans="1:49" ht="11.25" customHeight="1" x14ac:dyDescent="0.25">
      <c r="A14" s="189"/>
      <c r="B14" s="435"/>
      <c r="C14" s="435"/>
      <c r="D14" s="435"/>
      <c r="E14" s="435"/>
      <c r="F14" s="435"/>
      <c r="G14" s="435"/>
      <c r="H14" s="435"/>
      <c r="I14" s="242"/>
      <c r="J14" s="435"/>
      <c r="K14" s="435"/>
      <c r="L14" s="435"/>
      <c r="M14" s="435"/>
      <c r="N14" s="435"/>
      <c r="O14" s="435"/>
      <c r="P14" s="435"/>
      <c r="R14" s="437"/>
      <c r="S14" s="437"/>
      <c r="T14" s="437"/>
      <c r="U14" s="437"/>
      <c r="V14" s="437"/>
      <c r="W14" s="437"/>
      <c r="X14" s="190"/>
      <c r="Z14" s="200"/>
      <c r="AA14" s="234"/>
      <c r="AF14" s="333"/>
      <c r="AG14" s="333"/>
      <c r="AH14" s="198"/>
      <c r="AI14" s="198"/>
      <c r="AJ14" s="198"/>
      <c r="AP14" s="195"/>
      <c r="AW14" s="197"/>
    </row>
    <row r="15" spans="1:49" s="197" customFormat="1" ht="11.25" customHeight="1" x14ac:dyDescent="0.25">
      <c r="A15" s="200"/>
      <c r="B15" s="198"/>
      <c r="C15" s="198"/>
      <c r="D15" s="198"/>
      <c r="E15" s="198"/>
      <c r="F15" s="196"/>
      <c r="I15" s="198"/>
      <c r="J15" s="198"/>
      <c r="K15" s="198"/>
      <c r="L15" s="198"/>
      <c r="M15" s="196"/>
      <c r="P15" s="198"/>
      <c r="Q15" s="198"/>
      <c r="R15" s="196"/>
      <c r="S15" s="196"/>
      <c r="T15" s="196"/>
      <c r="U15" s="196"/>
      <c r="V15" s="196"/>
      <c r="W15" s="236" t="s">
        <v>207</v>
      </c>
      <c r="X15" s="199"/>
      <c r="Z15" s="189"/>
      <c r="AA15" s="234" t="s">
        <v>213</v>
      </c>
      <c r="AB15" s="183" t="s">
        <v>212</v>
      </c>
      <c r="AC15" s="333"/>
      <c r="AD15" s="198"/>
      <c r="AE15" s="198"/>
      <c r="AG15" s="198"/>
      <c r="AH15" s="198"/>
      <c r="AI15" s="333"/>
      <c r="AJ15" s="333"/>
      <c r="AK15" s="333"/>
      <c r="AL15" s="333"/>
      <c r="AN15" s="183"/>
      <c r="AO15" s="183"/>
      <c r="AP15" s="195"/>
      <c r="AW15" s="183"/>
    </row>
    <row r="16" spans="1:49" s="197" customFormat="1" ht="11.25" customHeight="1" x14ac:dyDescent="0.25">
      <c r="A16" s="200"/>
      <c r="B16" s="183" t="s">
        <v>204</v>
      </c>
      <c r="C16" s="183"/>
      <c r="D16" s="183"/>
      <c r="E16" s="183"/>
      <c r="F16" s="183"/>
      <c r="G16" s="196"/>
      <c r="H16" s="196"/>
      <c r="I16" s="198"/>
      <c r="J16" s="198"/>
      <c r="K16" s="198"/>
      <c r="L16" s="198"/>
      <c r="M16" s="183" t="s">
        <v>205</v>
      </c>
      <c r="N16" s="196"/>
      <c r="O16" s="198"/>
      <c r="P16" s="198"/>
      <c r="R16" s="198"/>
      <c r="S16" s="198"/>
      <c r="T16" s="196"/>
      <c r="U16" s="196"/>
      <c r="V16" s="196"/>
      <c r="W16" s="196"/>
      <c r="X16" s="199"/>
      <c r="Y16" s="183"/>
      <c r="Z16" s="192"/>
      <c r="AA16" s="193"/>
      <c r="AB16" s="193"/>
      <c r="AC16" s="193"/>
      <c r="AD16" s="193"/>
      <c r="AE16" s="193"/>
      <c r="AF16" s="193"/>
      <c r="AG16" s="193"/>
      <c r="AH16" s="193"/>
      <c r="AI16" s="193"/>
      <c r="AJ16" s="193"/>
      <c r="AK16" s="193"/>
      <c r="AL16" s="193"/>
      <c r="AM16" s="193"/>
      <c r="AN16" s="193"/>
      <c r="AO16" s="193"/>
      <c r="AP16" s="194"/>
      <c r="AQ16" s="183"/>
      <c r="AR16" s="183"/>
      <c r="AS16" s="183"/>
      <c r="AT16" s="183"/>
      <c r="AU16" s="183"/>
      <c r="AV16" s="183"/>
      <c r="AW16" s="183"/>
    </row>
    <row r="17" spans="1:47" ht="11.25" customHeight="1" x14ac:dyDescent="0.25">
      <c r="A17" s="204"/>
      <c r="B17" s="434" t="str">
        <f>VLOOKUP(B5,FICHE,15)</f>
        <v>NATOCCUP</v>
      </c>
      <c r="C17" s="434"/>
      <c r="D17" s="434"/>
      <c r="E17" s="434"/>
      <c r="F17" s="434"/>
      <c r="G17" s="434"/>
      <c r="H17" s="434"/>
      <c r="I17" s="434"/>
      <c r="J17" s="434"/>
      <c r="K17" s="434"/>
      <c r="L17" s="198"/>
      <c r="M17" s="434" t="str">
        <f>VLOOKUP(B5,FICHE,16)</f>
        <v>OBJET</v>
      </c>
      <c r="N17" s="434"/>
      <c r="O17" s="434"/>
      <c r="P17" s="434"/>
      <c r="Q17" s="434"/>
      <c r="R17" s="434"/>
      <c r="S17" s="434"/>
      <c r="T17" s="434"/>
      <c r="U17" s="434"/>
      <c r="V17" s="434"/>
      <c r="W17" s="434"/>
      <c r="X17" s="195"/>
      <c r="Z17" s="197"/>
      <c r="AA17" s="197"/>
      <c r="AB17" s="197"/>
      <c r="AC17" s="197"/>
      <c r="AD17" s="197"/>
      <c r="AE17" s="197"/>
      <c r="AF17" s="197"/>
      <c r="AG17" s="197"/>
      <c r="AH17" s="197"/>
      <c r="AI17" s="197"/>
      <c r="AJ17" s="197"/>
      <c r="AK17" s="197"/>
      <c r="AL17" s="197"/>
      <c r="AM17" s="197"/>
      <c r="AN17" s="197"/>
      <c r="AO17" s="197"/>
      <c r="AP17" s="197"/>
      <c r="AS17" s="197"/>
    </row>
    <row r="18" spans="1:47" s="197" customFormat="1" ht="11.25" customHeight="1" x14ac:dyDescent="0.25">
      <c r="A18" s="204"/>
      <c r="B18" s="434"/>
      <c r="C18" s="434"/>
      <c r="D18" s="434"/>
      <c r="E18" s="434"/>
      <c r="F18" s="434"/>
      <c r="G18" s="434"/>
      <c r="H18" s="434"/>
      <c r="I18" s="434"/>
      <c r="J18" s="434"/>
      <c r="K18" s="434"/>
      <c r="L18" s="198"/>
      <c r="M18" s="434"/>
      <c r="N18" s="434"/>
      <c r="O18" s="434"/>
      <c r="P18" s="434"/>
      <c r="Q18" s="434"/>
      <c r="R18" s="434"/>
      <c r="S18" s="434"/>
      <c r="T18" s="434"/>
      <c r="U18" s="434"/>
      <c r="V18" s="434"/>
      <c r="W18" s="434"/>
      <c r="X18" s="195"/>
      <c r="Z18" s="183"/>
      <c r="AA18" s="429" t="s">
        <v>225</v>
      </c>
      <c r="AB18" s="429"/>
      <c r="AC18" s="429"/>
      <c r="AD18" s="429"/>
      <c r="AE18" s="429"/>
      <c r="AF18" s="429"/>
      <c r="AG18" s="429"/>
      <c r="AH18" s="429"/>
      <c r="AI18" s="429"/>
      <c r="AJ18" s="188"/>
      <c r="AK18" s="183"/>
      <c r="AL18" s="183"/>
      <c r="AM18" s="183"/>
      <c r="AN18" s="183"/>
      <c r="AO18" s="183"/>
      <c r="AP18" s="183"/>
    </row>
    <row r="19" spans="1:47" s="197" customFormat="1" ht="11.25" customHeight="1" x14ac:dyDescent="0.25">
      <c r="A19" s="200"/>
      <c r="B19" s="207"/>
      <c r="C19" s="207"/>
      <c r="D19" s="207"/>
      <c r="E19" s="207"/>
      <c r="F19" s="207"/>
      <c r="G19" s="207"/>
      <c r="H19" s="207"/>
      <c r="I19" s="207"/>
      <c r="J19" s="207"/>
      <c r="K19" s="207"/>
      <c r="L19" s="198"/>
      <c r="M19" s="198"/>
      <c r="N19" s="198"/>
      <c r="O19" s="198"/>
      <c r="P19" s="198"/>
      <c r="Q19" s="198"/>
      <c r="R19" s="198"/>
      <c r="S19" s="198"/>
      <c r="T19" s="196"/>
      <c r="U19" s="196"/>
      <c r="V19" s="196"/>
      <c r="W19" s="196"/>
      <c r="X19" s="199"/>
      <c r="Y19" s="183"/>
      <c r="Z19" s="191"/>
      <c r="AA19" s="429"/>
      <c r="AB19" s="429"/>
      <c r="AC19" s="429"/>
      <c r="AD19" s="429"/>
      <c r="AE19" s="429"/>
      <c r="AF19" s="429"/>
      <c r="AG19" s="429"/>
      <c r="AH19" s="429"/>
      <c r="AI19" s="429"/>
      <c r="AJ19" s="384"/>
      <c r="AK19" s="187"/>
      <c r="AL19" s="187"/>
      <c r="AM19" s="187"/>
      <c r="AN19" s="187"/>
      <c r="AO19" s="187"/>
      <c r="AP19" s="186"/>
      <c r="AQ19" s="183"/>
      <c r="AR19" s="183"/>
    </row>
    <row r="20" spans="1:47" s="197" customFormat="1" ht="11.25" customHeight="1" x14ac:dyDescent="0.25">
      <c r="A20" s="200"/>
      <c r="B20" s="183" t="s">
        <v>206</v>
      </c>
      <c r="C20" s="183"/>
      <c r="D20" s="183"/>
      <c r="E20" s="183"/>
      <c r="F20" s="183"/>
      <c r="G20" s="196"/>
      <c r="H20" s="196"/>
      <c r="I20" s="198"/>
      <c r="J20" s="198"/>
      <c r="K20" s="198"/>
      <c r="L20" s="198"/>
      <c r="M20" s="183"/>
      <c r="N20" s="196"/>
      <c r="O20" s="198"/>
      <c r="P20" s="198"/>
      <c r="R20" s="198"/>
      <c r="S20" s="198"/>
      <c r="T20" s="196"/>
      <c r="U20" s="196"/>
      <c r="V20" s="196"/>
      <c r="W20" s="196"/>
      <c r="X20" s="199"/>
      <c r="Y20" s="183"/>
      <c r="Z20" s="189"/>
      <c r="AA20" s="183" t="s">
        <v>226</v>
      </c>
      <c r="AB20" s="183"/>
      <c r="AC20" s="183"/>
      <c r="AD20" s="183"/>
      <c r="AE20" s="183"/>
      <c r="AF20" s="183"/>
      <c r="AG20" s="183"/>
      <c r="AH20" s="430">
        <f>VLOOKUP(B5,FICHE,2)</f>
        <v>42265</v>
      </c>
      <c r="AI20" s="430"/>
      <c r="AJ20" s="430"/>
      <c r="AK20" s="430"/>
      <c r="AL20" s="430"/>
      <c r="AM20" s="430"/>
      <c r="AN20" s="430"/>
      <c r="AO20" s="430"/>
      <c r="AP20" s="195"/>
      <c r="AQ20" s="184"/>
      <c r="AR20" s="184"/>
      <c r="AS20" s="184"/>
    </row>
    <row r="21" spans="1:47" ht="11.25" customHeight="1" x14ac:dyDescent="0.25">
      <c r="A21" s="200"/>
      <c r="B21" s="414" t="str">
        <f>VLOOKUP(B5,FICHE,17)</f>
        <v>régul</v>
      </c>
      <c r="C21" s="414"/>
      <c r="D21" s="414"/>
      <c r="E21" s="414"/>
      <c r="F21" s="414"/>
      <c r="G21" s="414"/>
      <c r="H21" s="414"/>
      <c r="I21" s="414"/>
      <c r="J21" s="414"/>
      <c r="K21" s="414"/>
      <c r="L21" s="198"/>
      <c r="M21" s="198"/>
      <c r="N21" s="198"/>
      <c r="O21" s="198"/>
      <c r="P21" s="198"/>
      <c r="Q21" s="198"/>
      <c r="R21" s="198"/>
      <c r="S21" s="198"/>
      <c r="T21" s="196"/>
      <c r="U21" s="196"/>
      <c r="V21" s="196"/>
      <c r="W21" s="196"/>
      <c r="X21" s="199"/>
      <c r="Z21" s="189"/>
      <c r="AP21" s="195"/>
      <c r="AQ21" s="184"/>
      <c r="AR21" s="184"/>
      <c r="AS21" s="184"/>
    </row>
    <row r="22" spans="1:47" ht="11.25" customHeight="1" x14ac:dyDescent="0.25">
      <c r="A22" s="192"/>
      <c r="B22" s="210" t="s">
        <v>208</v>
      </c>
      <c r="C22" s="193"/>
      <c r="D22" s="193"/>
      <c r="E22" s="193"/>
      <c r="F22" s="193"/>
      <c r="G22" s="193"/>
      <c r="H22" s="193"/>
      <c r="I22" s="193"/>
      <c r="J22" s="193"/>
      <c r="K22" s="193"/>
      <c r="L22" s="193"/>
      <c r="M22" s="193"/>
      <c r="N22" s="193"/>
      <c r="O22" s="193"/>
      <c r="P22" s="193"/>
      <c r="Q22" s="193"/>
      <c r="R22" s="193"/>
      <c r="S22" s="193"/>
      <c r="T22" s="193"/>
      <c r="U22" s="193"/>
      <c r="V22" s="193"/>
      <c r="W22" s="193"/>
      <c r="X22" s="194"/>
      <c r="Z22" s="189"/>
      <c r="AA22" s="234" t="s">
        <v>213</v>
      </c>
      <c r="AB22" s="184" t="s">
        <v>100</v>
      </c>
      <c r="AG22" s="333"/>
      <c r="AH22" s="198"/>
      <c r="AI22" s="198"/>
      <c r="AJ22" s="198"/>
      <c r="AM22" s="333"/>
      <c r="AN22" s="198"/>
      <c r="AO22" s="198"/>
      <c r="AP22" s="199"/>
      <c r="AQ22" s="184"/>
      <c r="AR22" s="184"/>
      <c r="AS22" s="184"/>
    </row>
    <row r="23" spans="1:47" ht="11.25" customHeight="1" x14ac:dyDescent="0.25">
      <c r="Z23" s="189"/>
      <c r="AA23" s="234"/>
      <c r="AG23" s="333"/>
      <c r="AH23" s="198"/>
      <c r="AI23" s="198"/>
      <c r="AJ23" s="198"/>
      <c r="AM23" s="333"/>
      <c r="AN23" s="198"/>
      <c r="AO23" s="198"/>
      <c r="AP23" s="199"/>
    </row>
    <row r="24" spans="1:47" ht="11.25" customHeight="1" x14ac:dyDescent="0.25">
      <c r="B24" s="426" t="s">
        <v>209</v>
      </c>
      <c r="C24" s="426"/>
      <c r="D24" s="426"/>
      <c r="E24" s="426"/>
      <c r="F24" s="426"/>
      <c r="G24" s="426"/>
      <c r="H24" s="233"/>
      <c r="I24" s="184"/>
      <c r="Z24" s="189"/>
      <c r="AA24" s="234" t="s">
        <v>213</v>
      </c>
      <c r="AB24" s="183" t="s">
        <v>227</v>
      </c>
      <c r="AP24" s="195"/>
    </row>
    <row r="25" spans="1:47" ht="11.25" customHeight="1" x14ac:dyDescent="0.25">
      <c r="A25" s="185"/>
      <c r="B25" s="426"/>
      <c r="C25" s="426"/>
      <c r="D25" s="426"/>
      <c r="E25" s="426"/>
      <c r="F25" s="426"/>
      <c r="G25" s="426"/>
      <c r="H25" s="233"/>
      <c r="I25" s="187"/>
      <c r="J25" s="187"/>
      <c r="K25" s="187"/>
      <c r="L25" s="187"/>
      <c r="M25" s="187"/>
      <c r="N25" s="187"/>
      <c r="O25" s="187"/>
      <c r="P25" s="187"/>
      <c r="Q25" s="187"/>
      <c r="R25" s="187"/>
      <c r="S25" s="187"/>
      <c r="T25" s="187"/>
      <c r="U25" s="187"/>
      <c r="V25" s="187"/>
      <c r="W25" s="187"/>
      <c r="X25" s="186"/>
      <c r="Z25" s="189"/>
      <c r="AA25" s="234"/>
      <c r="AP25" s="195"/>
    </row>
    <row r="26" spans="1:47" s="197" customFormat="1" ht="11.25" customHeight="1" x14ac:dyDescent="0.25">
      <c r="A26" s="189"/>
      <c r="B26" s="183" t="s">
        <v>8</v>
      </c>
      <c r="C26" s="183"/>
      <c r="D26" s="183"/>
      <c r="E26" s="183"/>
      <c r="F26" s="184"/>
      <c r="G26" s="183"/>
      <c r="H26" s="183"/>
      <c r="I26" s="427" t="str">
        <f>VLOOKUP(B5,FICHE,18)</f>
        <v>natdemand</v>
      </c>
      <c r="J26" s="427"/>
      <c r="K26" s="427"/>
      <c r="L26" s="427"/>
      <c r="M26" s="427"/>
      <c r="N26" s="427"/>
      <c r="O26" s="427"/>
      <c r="P26" s="427"/>
      <c r="Q26" s="427"/>
      <c r="R26" s="427"/>
      <c r="S26" s="427"/>
      <c r="T26" s="427"/>
      <c r="U26" s="427"/>
      <c r="V26" s="427"/>
      <c r="W26" s="427"/>
      <c r="X26" s="190"/>
      <c r="Y26" s="183"/>
      <c r="Z26" s="189"/>
      <c r="AA26" s="183"/>
      <c r="AB26" s="183"/>
      <c r="AC26" s="183"/>
      <c r="AD26" s="183"/>
      <c r="AE26" s="183"/>
      <c r="AF26" s="183"/>
      <c r="AG26" s="183"/>
      <c r="AH26" s="183"/>
      <c r="AI26" s="183"/>
      <c r="AJ26" s="183"/>
      <c r="AK26" s="183"/>
      <c r="AL26" s="183"/>
      <c r="AM26" s="183"/>
      <c r="AN26" s="183"/>
      <c r="AO26" s="183"/>
      <c r="AP26" s="195"/>
      <c r="AQ26" s="183"/>
      <c r="AR26" s="183"/>
      <c r="AS26" s="333"/>
    </row>
    <row r="27" spans="1:47" ht="11.25" customHeight="1" x14ac:dyDescent="0.25">
      <c r="A27" s="201"/>
      <c r="B27" s="211"/>
      <c r="C27" s="211"/>
      <c r="D27" s="211"/>
      <c r="E27" s="211"/>
      <c r="F27" s="196"/>
      <c r="G27" s="206"/>
      <c r="H27" s="206"/>
      <c r="I27" s="206"/>
      <c r="J27" s="206"/>
      <c r="K27" s="206"/>
      <c r="L27" s="196"/>
      <c r="M27" s="206"/>
      <c r="N27" s="206"/>
      <c r="O27" s="206"/>
      <c r="P27" s="206"/>
      <c r="Q27" s="206"/>
      <c r="R27" s="196"/>
      <c r="S27" s="196"/>
      <c r="T27" s="196"/>
      <c r="U27" s="196"/>
      <c r="V27" s="196"/>
      <c r="W27" s="196"/>
      <c r="X27" s="212"/>
      <c r="Z27" s="201"/>
      <c r="AA27" s="202" t="s">
        <v>228</v>
      </c>
      <c r="AB27" s="198"/>
      <c r="AC27" s="198"/>
      <c r="AD27" s="198"/>
      <c r="AE27" s="333"/>
      <c r="AF27" s="198"/>
      <c r="AG27" s="408" t="s">
        <v>216</v>
      </c>
      <c r="AH27" s="409"/>
      <c r="AI27" s="409"/>
      <c r="AJ27" s="410"/>
      <c r="AK27" s="198"/>
      <c r="AL27" s="411" t="s">
        <v>217</v>
      </c>
      <c r="AM27" s="412"/>
      <c r="AN27" s="412"/>
      <c r="AO27" s="413"/>
      <c r="AP27" s="199"/>
      <c r="AR27" s="198"/>
    </row>
    <row r="28" spans="1:47" s="197" customFormat="1" ht="11.25" customHeight="1" x14ac:dyDescent="0.25">
      <c r="A28" s="200"/>
      <c r="B28" s="202" t="s">
        <v>9</v>
      </c>
      <c r="C28" s="198"/>
      <c r="D28" s="198"/>
      <c r="E28" s="198"/>
      <c r="F28" s="196"/>
      <c r="G28" s="198"/>
      <c r="H28" s="198"/>
      <c r="I28" s="436" t="str">
        <f>VLOOKUP(B5,FICHE,19)</f>
        <v>dénom</v>
      </c>
      <c r="J28" s="436"/>
      <c r="K28" s="436"/>
      <c r="L28" s="436"/>
      <c r="M28" s="436"/>
      <c r="N28" s="436"/>
      <c r="O28" s="436"/>
      <c r="P28" s="436"/>
      <c r="Q28" s="436"/>
      <c r="R28" s="436"/>
      <c r="S28" s="436"/>
      <c r="T28" s="436"/>
      <c r="U28" s="436"/>
      <c r="V28" s="436"/>
      <c r="W28" s="436"/>
      <c r="X28" s="199"/>
      <c r="Y28" s="183"/>
      <c r="Z28" s="201"/>
      <c r="AF28" s="333"/>
      <c r="AG28" s="198"/>
      <c r="AH28" s="198"/>
      <c r="AI28" s="198"/>
      <c r="AJ28" s="198"/>
      <c r="AL28" s="333"/>
      <c r="AM28" s="198"/>
      <c r="AN28" s="198"/>
      <c r="AP28" s="203"/>
      <c r="AQ28" s="198"/>
      <c r="AR28" s="183"/>
      <c r="AS28" s="183"/>
      <c r="AT28" s="183"/>
      <c r="AU28" s="183"/>
    </row>
    <row r="29" spans="1:47" s="197" customFormat="1" ht="11.25" customHeight="1" x14ac:dyDescent="0.25">
      <c r="A29" s="200"/>
      <c r="G29" s="196"/>
      <c r="H29" s="196"/>
      <c r="I29" s="436"/>
      <c r="J29" s="436"/>
      <c r="K29" s="436"/>
      <c r="L29" s="436"/>
      <c r="M29" s="436"/>
      <c r="N29" s="436"/>
      <c r="O29" s="436"/>
      <c r="P29" s="436"/>
      <c r="Q29" s="436"/>
      <c r="R29" s="436"/>
      <c r="S29" s="436"/>
      <c r="T29" s="436"/>
      <c r="U29" s="436"/>
      <c r="V29" s="436"/>
      <c r="W29" s="436"/>
      <c r="X29" s="199"/>
      <c r="Y29" s="183"/>
      <c r="Z29" s="189"/>
      <c r="AA29" s="205" t="s">
        <v>229</v>
      </c>
      <c r="AB29" s="206"/>
      <c r="AC29" s="206"/>
      <c r="AD29" s="206"/>
      <c r="AE29" s="206"/>
      <c r="AF29" s="206"/>
      <c r="AG29" s="408" t="s">
        <v>216</v>
      </c>
      <c r="AH29" s="409"/>
      <c r="AI29" s="409"/>
      <c r="AJ29" s="410"/>
      <c r="AK29" s="198"/>
      <c r="AL29" s="411" t="s">
        <v>217</v>
      </c>
      <c r="AM29" s="412"/>
      <c r="AN29" s="412"/>
      <c r="AO29" s="413"/>
      <c r="AP29" s="199"/>
      <c r="AQ29" s="183"/>
      <c r="AR29" s="183"/>
    </row>
    <row r="30" spans="1:47" s="197" customFormat="1" ht="11.25" customHeight="1" x14ac:dyDescent="0.25">
      <c r="A30" s="200"/>
      <c r="B30" s="206"/>
      <c r="C30" s="206"/>
      <c r="D30" s="206"/>
      <c r="E30" s="206"/>
      <c r="F30" s="206"/>
      <c r="G30" s="206"/>
      <c r="H30" s="206"/>
      <c r="I30" s="436"/>
      <c r="J30" s="436"/>
      <c r="K30" s="436"/>
      <c r="L30" s="436"/>
      <c r="M30" s="436"/>
      <c r="N30" s="436"/>
      <c r="O30" s="436"/>
      <c r="P30" s="436"/>
      <c r="Q30" s="436"/>
      <c r="R30" s="436"/>
      <c r="S30" s="436"/>
      <c r="T30" s="436"/>
      <c r="U30" s="436"/>
      <c r="V30" s="436"/>
      <c r="W30" s="436"/>
      <c r="X30" s="199"/>
      <c r="Y30" s="183"/>
      <c r="Z30" s="201"/>
      <c r="AP30" s="199"/>
      <c r="AQ30" s="183"/>
    </row>
    <row r="31" spans="1:47" s="197" customFormat="1" ht="11.25" customHeight="1" x14ac:dyDescent="0.25">
      <c r="A31" s="200"/>
      <c r="B31" s="206"/>
      <c r="C31" s="206"/>
      <c r="D31" s="206"/>
      <c r="E31" s="206"/>
      <c r="F31" s="206"/>
      <c r="G31" s="206"/>
      <c r="H31" s="206"/>
      <c r="I31" s="436"/>
      <c r="J31" s="436"/>
      <c r="K31" s="436"/>
      <c r="L31" s="436"/>
      <c r="M31" s="436"/>
      <c r="N31" s="436"/>
      <c r="O31" s="436"/>
      <c r="P31" s="436"/>
      <c r="Q31" s="436"/>
      <c r="R31" s="436"/>
      <c r="S31" s="436"/>
      <c r="T31" s="436"/>
      <c r="U31" s="436"/>
      <c r="V31" s="436"/>
      <c r="W31" s="436"/>
      <c r="X31" s="199"/>
      <c r="Z31" s="201"/>
      <c r="AB31" s="183"/>
      <c r="AC31" s="183"/>
      <c r="AD31" s="183"/>
      <c r="AE31" s="183"/>
      <c r="AF31" s="183"/>
      <c r="AG31" s="183"/>
      <c r="AI31" s="208" t="s">
        <v>76</v>
      </c>
      <c r="AJ31" s="332"/>
      <c r="AK31" s="332"/>
      <c r="AL31" s="332"/>
      <c r="AM31" s="332"/>
      <c r="AN31" s="332"/>
      <c r="AO31" s="332"/>
      <c r="AP31" s="199"/>
      <c r="AR31" s="333"/>
    </row>
    <row r="32" spans="1:47" s="197" customFormat="1" ht="11.25" customHeight="1" x14ac:dyDescent="0.25">
      <c r="A32" s="200"/>
      <c r="B32" s="206"/>
      <c r="C32" s="206"/>
      <c r="D32" s="206"/>
      <c r="E32" s="206"/>
      <c r="F32" s="206"/>
      <c r="G32" s="206"/>
      <c r="H32" s="206"/>
      <c r="I32" s="206"/>
      <c r="J32" s="206"/>
      <c r="K32" s="206"/>
      <c r="L32" s="198"/>
      <c r="M32" s="198"/>
      <c r="N32" s="198"/>
      <c r="O32" s="198"/>
      <c r="P32" s="198"/>
      <c r="Q32" s="198"/>
      <c r="R32" s="198"/>
      <c r="S32" s="198"/>
      <c r="T32" s="196"/>
      <c r="U32" s="196"/>
      <c r="V32" s="196"/>
      <c r="W32" s="196"/>
      <c r="X32" s="199"/>
      <c r="Z32" s="201"/>
      <c r="AI32" s="209"/>
      <c r="AP32" s="199"/>
      <c r="AQ32" s="198"/>
    </row>
    <row r="33" spans="1:45" s="197" customFormat="1" ht="11.25" customHeight="1" x14ac:dyDescent="0.25">
      <c r="A33" s="200"/>
      <c r="B33" s="205" t="s">
        <v>50</v>
      </c>
      <c r="C33" s="206"/>
      <c r="D33" s="206"/>
      <c r="E33" s="206"/>
      <c r="F33" s="206"/>
      <c r="G33" s="206"/>
      <c r="H33" s="206"/>
      <c r="I33" s="428" t="str">
        <f>VLOOKUP(B5,FICHE,20)</f>
        <v>civil</v>
      </c>
      <c r="J33" s="428"/>
      <c r="K33" s="428"/>
      <c r="L33" s="428"/>
      <c r="M33" s="428"/>
      <c r="N33" s="428"/>
      <c r="O33" s="428"/>
      <c r="P33" s="428"/>
      <c r="Q33" s="428"/>
      <c r="R33" s="428"/>
      <c r="S33" s="428"/>
      <c r="T33" s="428"/>
      <c r="U33" s="428"/>
      <c r="V33" s="428"/>
      <c r="W33" s="428"/>
      <c r="X33" s="199"/>
      <c r="Y33" s="183"/>
      <c r="Z33" s="189"/>
      <c r="AA33" s="183"/>
      <c r="AB33" s="183"/>
      <c r="AC33" s="183"/>
      <c r="AD33" s="183"/>
      <c r="AE33" s="183"/>
      <c r="AF33" s="183"/>
      <c r="AG33" s="183"/>
      <c r="AH33" s="183"/>
      <c r="AI33" s="208" t="s">
        <v>77</v>
      </c>
      <c r="AJ33" s="332"/>
      <c r="AK33" s="332"/>
      <c r="AL33" s="332"/>
      <c r="AM33" s="332"/>
      <c r="AN33" s="332"/>
      <c r="AO33" s="332"/>
      <c r="AP33" s="195"/>
    </row>
    <row r="34" spans="1:45" s="197" customFormat="1" ht="11.25" customHeight="1" x14ac:dyDescent="0.25">
      <c r="A34" s="200"/>
      <c r="B34" s="206"/>
      <c r="C34" s="206"/>
      <c r="D34" s="206"/>
      <c r="E34" s="206"/>
      <c r="F34" s="206"/>
      <c r="G34" s="206"/>
      <c r="H34" s="206"/>
      <c r="I34" s="428"/>
      <c r="J34" s="428"/>
      <c r="K34" s="428"/>
      <c r="L34" s="428"/>
      <c r="M34" s="428"/>
      <c r="N34" s="428"/>
      <c r="O34" s="428"/>
      <c r="P34" s="428"/>
      <c r="Q34" s="428"/>
      <c r="R34" s="428"/>
      <c r="S34" s="428"/>
      <c r="T34" s="428"/>
      <c r="U34" s="428"/>
      <c r="V34" s="428"/>
      <c r="W34" s="428"/>
      <c r="X34" s="199"/>
      <c r="Y34" s="183"/>
      <c r="Z34" s="189"/>
      <c r="AA34" s="183"/>
      <c r="AB34" s="183"/>
      <c r="AC34" s="183"/>
      <c r="AD34" s="183"/>
      <c r="AE34" s="183"/>
      <c r="AF34" s="183"/>
      <c r="AG34" s="183"/>
      <c r="AH34" s="183"/>
      <c r="AI34" s="208"/>
      <c r="AJ34" s="183"/>
      <c r="AK34" s="183"/>
      <c r="AL34" s="183"/>
      <c r="AM34" s="183"/>
      <c r="AN34" s="183"/>
      <c r="AO34" s="183"/>
      <c r="AP34" s="195"/>
    </row>
    <row r="35" spans="1:45" s="197" customFormat="1" ht="11.25" customHeight="1" x14ac:dyDescent="0.25">
      <c r="A35" s="200"/>
      <c r="B35" s="206"/>
      <c r="C35" s="206"/>
      <c r="D35" s="206"/>
      <c r="E35" s="206"/>
      <c r="F35" s="206"/>
      <c r="G35" s="206"/>
      <c r="H35" s="206"/>
      <c r="I35" s="206"/>
      <c r="J35" s="206"/>
      <c r="K35" s="206"/>
      <c r="L35" s="198"/>
      <c r="M35" s="198"/>
      <c r="N35" s="198"/>
      <c r="O35" s="198"/>
      <c r="P35" s="198"/>
      <c r="Q35" s="198"/>
      <c r="R35" s="198"/>
      <c r="S35" s="198"/>
      <c r="T35" s="196"/>
      <c r="U35" s="196"/>
      <c r="V35" s="196"/>
      <c r="W35" s="196"/>
      <c r="X35" s="199"/>
      <c r="Y35" s="183"/>
      <c r="Z35" s="189"/>
      <c r="AA35" s="183"/>
      <c r="AB35" s="183"/>
      <c r="AC35" s="183"/>
      <c r="AD35" s="183"/>
      <c r="AE35" s="183"/>
      <c r="AF35" s="183"/>
      <c r="AG35" s="183"/>
      <c r="AH35" s="183"/>
      <c r="AI35" s="208" t="s">
        <v>78</v>
      </c>
      <c r="AJ35" s="332"/>
      <c r="AK35" s="332"/>
      <c r="AL35" s="332"/>
      <c r="AM35" s="332"/>
      <c r="AN35" s="332"/>
      <c r="AO35" s="332"/>
      <c r="AP35" s="195"/>
      <c r="AS35" s="183"/>
    </row>
    <row r="36" spans="1:45" s="197" customFormat="1" ht="11.25" customHeight="1" x14ac:dyDescent="0.25">
      <c r="A36" s="200"/>
      <c r="B36" s="205" t="s">
        <v>1</v>
      </c>
      <c r="C36" s="206"/>
      <c r="D36" s="206"/>
      <c r="E36" s="206"/>
      <c r="F36" s="206"/>
      <c r="G36" s="206"/>
      <c r="H36" s="206"/>
      <c r="I36" s="438" t="str">
        <f>VLOOKUP(B5,FICHE,21)</f>
        <v>nom prenom</v>
      </c>
      <c r="J36" s="438"/>
      <c r="K36" s="438"/>
      <c r="L36" s="438"/>
      <c r="M36" s="438"/>
      <c r="N36" s="438"/>
      <c r="O36" s="438"/>
      <c r="P36" s="438"/>
      <c r="Q36" s="438"/>
      <c r="R36" s="438"/>
      <c r="S36" s="438"/>
      <c r="T36" s="438"/>
      <c r="U36" s="438"/>
      <c r="V36" s="438"/>
      <c r="W36" s="438"/>
      <c r="X36" s="199"/>
      <c r="Y36" s="183"/>
      <c r="Z36" s="189"/>
      <c r="AA36" s="183"/>
      <c r="AB36" s="183"/>
      <c r="AC36" s="183"/>
      <c r="AD36" s="183"/>
      <c r="AE36" s="183"/>
      <c r="AF36" s="183"/>
      <c r="AG36" s="183"/>
      <c r="AH36" s="183"/>
      <c r="AI36" s="208"/>
      <c r="AJ36" s="183"/>
      <c r="AK36" s="183"/>
      <c r="AL36" s="183"/>
      <c r="AM36" s="183"/>
      <c r="AN36" s="183"/>
      <c r="AO36" s="183"/>
      <c r="AP36" s="195"/>
      <c r="AR36" s="183"/>
      <c r="AS36" s="183"/>
    </row>
    <row r="37" spans="1:45" s="197" customFormat="1" ht="11.25" customHeight="1" x14ac:dyDescent="0.25">
      <c r="A37" s="200"/>
      <c r="B37" s="206"/>
      <c r="C37" s="206"/>
      <c r="D37" s="206"/>
      <c r="E37" s="206"/>
      <c r="F37" s="206"/>
      <c r="G37" s="206"/>
      <c r="H37" s="206"/>
      <c r="I37" s="438"/>
      <c r="J37" s="438"/>
      <c r="K37" s="438"/>
      <c r="L37" s="438"/>
      <c r="M37" s="438"/>
      <c r="N37" s="438"/>
      <c r="O37" s="438"/>
      <c r="P37" s="438"/>
      <c r="Q37" s="438"/>
      <c r="R37" s="438"/>
      <c r="S37" s="438"/>
      <c r="T37" s="438"/>
      <c r="U37" s="438"/>
      <c r="V37" s="438"/>
      <c r="W37" s="438"/>
      <c r="X37" s="199"/>
      <c r="Y37" s="183"/>
      <c r="Z37" s="189"/>
      <c r="AA37" s="183"/>
      <c r="AB37" s="183"/>
      <c r="AC37" s="183"/>
      <c r="AD37" s="183"/>
      <c r="AE37" s="183"/>
      <c r="AF37" s="183"/>
      <c r="AG37" s="183"/>
      <c r="AH37" s="183"/>
      <c r="AI37" s="208" t="s">
        <v>79</v>
      </c>
      <c r="AJ37" s="332"/>
      <c r="AK37" s="332"/>
      <c r="AL37" s="332"/>
      <c r="AM37" s="332"/>
      <c r="AN37" s="332"/>
      <c r="AO37" s="332"/>
      <c r="AP37" s="195"/>
      <c r="AQ37" s="183"/>
      <c r="AR37" s="183"/>
      <c r="AS37" s="183"/>
    </row>
    <row r="38" spans="1:45" s="197" customFormat="1" ht="11.25" customHeight="1" x14ac:dyDescent="0.25">
      <c r="A38" s="200"/>
      <c r="B38" s="206"/>
      <c r="C38" s="206"/>
      <c r="D38" s="206"/>
      <c r="E38" s="206"/>
      <c r="F38" s="206"/>
      <c r="G38" s="206"/>
      <c r="H38" s="206"/>
      <c r="I38" s="438"/>
      <c r="J38" s="438"/>
      <c r="K38" s="438"/>
      <c r="L38" s="438"/>
      <c r="M38" s="438"/>
      <c r="N38" s="438"/>
      <c r="O38" s="438"/>
      <c r="P38" s="438"/>
      <c r="Q38" s="438"/>
      <c r="R38" s="438"/>
      <c r="S38" s="438"/>
      <c r="T38" s="438"/>
      <c r="U38" s="438"/>
      <c r="V38" s="438"/>
      <c r="W38" s="438"/>
      <c r="X38" s="199"/>
      <c r="Y38" s="183"/>
      <c r="Z38" s="201"/>
      <c r="AP38" s="199"/>
      <c r="AQ38" s="183"/>
      <c r="AR38" s="183"/>
      <c r="AS38" s="183"/>
    </row>
    <row r="39" spans="1:45" s="197" customFormat="1" ht="11.25" customHeight="1" x14ac:dyDescent="0.25">
      <c r="A39" s="200"/>
      <c r="B39" s="207"/>
      <c r="C39" s="207"/>
      <c r="D39" s="207"/>
      <c r="E39" s="207"/>
      <c r="F39" s="207"/>
      <c r="G39" s="207"/>
      <c r="H39" s="207"/>
      <c r="I39" s="438"/>
      <c r="J39" s="438"/>
      <c r="K39" s="438"/>
      <c r="L39" s="438"/>
      <c r="M39" s="438"/>
      <c r="N39" s="438"/>
      <c r="O39" s="438"/>
      <c r="P39" s="438"/>
      <c r="Q39" s="438"/>
      <c r="R39" s="438"/>
      <c r="S39" s="438"/>
      <c r="T39" s="438"/>
      <c r="U39" s="438"/>
      <c r="V39" s="438"/>
      <c r="W39" s="438"/>
      <c r="X39" s="199"/>
      <c r="Y39" s="183"/>
      <c r="Z39" s="213"/>
      <c r="AA39" s="210"/>
      <c r="AB39" s="193"/>
      <c r="AC39" s="193"/>
      <c r="AD39" s="193"/>
      <c r="AE39" s="193"/>
      <c r="AF39" s="193"/>
      <c r="AG39" s="193"/>
      <c r="AH39" s="193"/>
      <c r="AI39" s="193"/>
      <c r="AJ39" s="193"/>
      <c r="AK39" s="193"/>
      <c r="AL39" s="193"/>
      <c r="AM39" s="193"/>
      <c r="AN39" s="193"/>
      <c r="AO39" s="193"/>
      <c r="AP39" s="194"/>
      <c r="AQ39" s="183"/>
      <c r="AR39" s="183"/>
    </row>
    <row r="40" spans="1:45" s="197" customFormat="1" ht="11.25" customHeight="1" x14ac:dyDescent="0.25">
      <c r="A40" s="200"/>
      <c r="G40" s="196"/>
      <c r="H40" s="196"/>
      <c r="I40" s="198"/>
      <c r="J40" s="198"/>
      <c r="K40" s="198"/>
      <c r="L40" s="198"/>
      <c r="N40" s="196"/>
      <c r="O40" s="198"/>
      <c r="P40" s="198"/>
      <c r="R40" s="198"/>
      <c r="S40" s="198"/>
      <c r="T40" s="196"/>
      <c r="U40" s="196"/>
      <c r="V40" s="196"/>
      <c r="W40" s="196"/>
      <c r="X40" s="199"/>
      <c r="Y40" s="183"/>
      <c r="Z40" s="183"/>
      <c r="AA40" s="183"/>
      <c r="AB40" s="183"/>
      <c r="AC40" s="183"/>
      <c r="AD40" s="183"/>
      <c r="AE40" s="183"/>
      <c r="AF40" s="183"/>
      <c r="AG40" s="183"/>
      <c r="AH40" s="183"/>
      <c r="AI40" s="183"/>
      <c r="AJ40" s="183"/>
      <c r="AK40" s="183"/>
      <c r="AL40" s="183"/>
      <c r="AM40" s="183"/>
      <c r="AN40" s="183"/>
      <c r="AO40" s="183"/>
      <c r="AP40" s="183"/>
      <c r="AQ40" s="183"/>
      <c r="AR40" s="183"/>
    </row>
    <row r="41" spans="1:45" s="197" customFormat="1" ht="11.25" customHeight="1" x14ac:dyDescent="0.25">
      <c r="A41" s="200"/>
      <c r="B41" s="197" t="s">
        <v>51</v>
      </c>
      <c r="D41" s="427" t="str">
        <f>VLOOKUP(B5,FICHE,23)</f>
        <v>cp</v>
      </c>
      <c r="E41" s="427"/>
      <c r="F41" s="427"/>
      <c r="G41" s="385"/>
      <c r="H41" s="215" t="s">
        <v>52</v>
      </c>
      <c r="I41" s="414" t="str">
        <f>VLOOKUP(B5,FICHE,24)</f>
        <v>ville</v>
      </c>
      <c r="J41" s="414"/>
      <c r="K41" s="414"/>
      <c r="L41" s="414"/>
      <c r="M41" s="414"/>
      <c r="N41" s="414"/>
      <c r="O41" s="414"/>
      <c r="P41" s="414"/>
      <c r="Q41" s="414"/>
      <c r="R41" s="414"/>
      <c r="S41" s="414"/>
      <c r="T41" s="414"/>
      <c r="U41" s="414"/>
      <c r="V41" s="414"/>
      <c r="W41" s="414"/>
      <c r="X41" s="199"/>
      <c r="Z41" s="183"/>
      <c r="AA41" s="429" t="s">
        <v>377</v>
      </c>
      <c r="AB41" s="429"/>
      <c r="AC41" s="429"/>
      <c r="AD41" s="429"/>
      <c r="AE41" s="429"/>
      <c r="AF41" s="429"/>
      <c r="AG41" s="429"/>
      <c r="AH41" s="429"/>
      <c r="AI41" s="429"/>
      <c r="AJ41" s="188"/>
      <c r="AK41" s="183"/>
      <c r="AL41" s="183"/>
      <c r="AM41" s="183"/>
      <c r="AN41" s="183"/>
      <c r="AO41" s="183"/>
      <c r="AP41" s="183"/>
    </row>
    <row r="42" spans="1:45" s="197" customFormat="1" ht="11.25" customHeight="1" x14ac:dyDescent="0.25">
      <c r="A42" s="200"/>
      <c r="G42" s="196"/>
      <c r="H42" s="196"/>
      <c r="I42" s="198"/>
      <c r="J42" s="198"/>
      <c r="K42" s="198"/>
      <c r="L42" s="198"/>
      <c r="N42" s="196"/>
      <c r="O42" s="198"/>
      <c r="P42" s="198"/>
      <c r="R42" s="198"/>
      <c r="S42" s="198"/>
      <c r="T42" s="196"/>
      <c r="U42" s="196"/>
      <c r="V42" s="196"/>
      <c r="W42" s="196"/>
      <c r="X42" s="199"/>
      <c r="Y42" s="183"/>
      <c r="Z42" s="191"/>
      <c r="AA42" s="429"/>
      <c r="AB42" s="429"/>
      <c r="AC42" s="429"/>
      <c r="AD42" s="429"/>
      <c r="AE42" s="429"/>
      <c r="AF42" s="429"/>
      <c r="AG42" s="429"/>
      <c r="AH42" s="429"/>
      <c r="AI42" s="429"/>
      <c r="AJ42" s="384"/>
      <c r="AK42" s="187"/>
      <c r="AL42" s="187"/>
      <c r="AM42" s="187"/>
      <c r="AN42" s="187"/>
      <c r="AO42" s="187"/>
      <c r="AP42" s="186"/>
      <c r="AQ42" s="183"/>
    </row>
    <row r="43" spans="1:45" s="197" customFormat="1" ht="11.25" customHeight="1" x14ac:dyDescent="0.25">
      <c r="A43" s="200"/>
      <c r="D43" s="209" t="s">
        <v>53</v>
      </c>
      <c r="E43" s="417" t="str">
        <f>VLOOKUP(B5,FICHE,25)</f>
        <v>tel</v>
      </c>
      <c r="F43" s="417"/>
      <c r="G43" s="417"/>
      <c r="H43" s="417"/>
      <c r="I43" s="417"/>
      <c r="J43" s="417"/>
      <c r="K43" s="417"/>
      <c r="X43" s="199"/>
      <c r="Y43" s="183"/>
      <c r="Z43" s="204"/>
      <c r="AA43" s="390"/>
      <c r="AB43" s="390"/>
      <c r="AC43" s="390"/>
      <c r="AD43" s="390"/>
      <c r="AE43" s="390"/>
      <c r="AF43" s="390"/>
      <c r="AG43" s="390"/>
      <c r="AH43" s="390"/>
      <c r="AI43" s="390"/>
      <c r="AJ43" s="188"/>
      <c r="AK43" s="184"/>
      <c r="AL43" s="184"/>
      <c r="AM43" s="184"/>
      <c r="AN43" s="184"/>
      <c r="AO43" s="184"/>
      <c r="AP43" s="190"/>
      <c r="AQ43" s="183"/>
    </row>
    <row r="44" spans="1:45" s="197" customFormat="1" ht="11.25" customHeight="1" x14ac:dyDescent="0.25">
      <c r="A44" s="200"/>
      <c r="D44" s="209"/>
      <c r="E44" s="387"/>
      <c r="F44" s="387"/>
      <c r="G44" s="387"/>
      <c r="H44" s="387"/>
      <c r="I44" s="387"/>
      <c r="J44" s="387"/>
      <c r="K44" s="214"/>
      <c r="M44" s="215"/>
      <c r="N44" s="388"/>
      <c r="O44" s="388"/>
      <c r="P44" s="388"/>
      <c r="Q44" s="388"/>
      <c r="R44" s="388"/>
      <c r="S44" s="388"/>
      <c r="T44" s="388"/>
      <c r="U44" s="388"/>
      <c r="V44" s="388"/>
      <c r="W44" s="388"/>
      <c r="X44" s="199"/>
      <c r="Y44" s="183"/>
      <c r="Z44" s="204"/>
      <c r="AA44" s="390"/>
      <c r="AB44" s="390"/>
      <c r="AC44" s="390"/>
      <c r="AD44" s="390"/>
      <c r="AE44" s="390"/>
      <c r="AF44" s="390"/>
      <c r="AG44" s="390"/>
      <c r="AJ44" s="215" t="s">
        <v>378</v>
      </c>
      <c r="AK44" s="415" t="s">
        <v>220</v>
      </c>
      <c r="AL44" s="416"/>
      <c r="AM44" s="386"/>
      <c r="AN44" s="415" t="s">
        <v>221</v>
      </c>
      <c r="AO44" s="416"/>
      <c r="AP44" s="190"/>
      <c r="AQ44" s="183"/>
    </row>
    <row r="45" spans="1:45" s="197" customFormat="1" ht="11.25" customHeight="1" x14ac:dyDescent="0.25">
      <c r="A45" s="200"/>
      <c r="D45" s="215" t="s">
        <v>13</v>
      </c>
      <c r="E45" s="452" t="str">
        <f>VLOOKUP(B5,FICHE,26)</f>
        <v>mail</v>
      </c>
      <c r="F45" s="452"/>
      <c r="G45" s="452"/>
      <c r="H45" s="452"/>
      <c r="I45" s="452"/>
      <c r="J45" s="452"/>
      <c r="K45" s="452"/>
      <c r="L45" s="452"/>
      <c r="M45" s="452"/>
      <c r="N45" s="452"/>
      <c r="O45" s="452"/>
      <c r="P45" s="452"/>
      <c r="Q45" s="452"/>
      <c r="R45" s="452"/>
      <c r="S45" s="452"/>
      <c r="T45" s="452"/>
      <c r="U45" s="452"/>
      <c r="V45" s="452"/>
      <c r="W45" s="452"/>
      <c r="X45" s="199"/>
      <c r="Y45" s="183"/>
      <c r="Z45" s="204"/>
      <c r="AA45" s="390"/>
      <c r="AB45" s="390"/>
      <c r="AC45" s="390"/>
      <c r="AD45" s="390"/>
      <c r="AE45" s="390"/>
      <c r="AF45" s="390"/>
      <c r="AG45" s="390"/>
      <c r="AH45" s="390"/>
      <c r="AI45" s="390"/>
      <c r="AJ45" s="188"/>
      <c r="AK45" s="184"/>
      <c r="AL45" s="184"/>
      <c r="AM45" s="184"/>
      <c r="AN45" s="184"/>
      <c r="AO45" s="184"/>
      <c r="AP45" s="190"/>
      <c r="AQ45" s="183"/>
    </row>
    <row r="46" spans="1:45" ht="11.25" customHeight="1" x14ac:dyDescent="0.25">
      <c r="A46" s="216"/>
      <c r="B46" s="217"/>
      <c r="C46" s="218"/>
      <c r="D46" s="218"/>
      <c r="E46" s="218"/>
      <c r="F46" s="218"/>
      <c r="G46" s="218"/>
      <c r="H46" s="218"/>
      <c r="I46" s="218"/>
      <c r="J46" s="218"/>
      <c r="K46" s="218"/>
      <c r="L46" s="218"/>
      <c r="M46" s="218"/>
      <c r="N46" s="218"/>
      <c r="O46" s="218"/>
      <c r="P46" s="218"/>
      <c r="Q46" s="218"/>
      <c r="R46" s="218"/>
      <c r="S46" s="218"/>
      <c r="T46" s="218"/>
      <c r="U46" s="218"/>
      <c r="V46" s="218"/>
      <c r="W46" s="218"/>
      <c r="X46" s="219"/>
      <c r="Z46" s="189"/>
      <c r="AI46" s="208" t="s">
        <v>379</v>
      </c>
      <c r="AJ46" s="430"/>
      <c r="AK46" s="430"/>
      <c r="AL46" s="430"/>
      <c r="AM46" s="430"/>
      <c r="AN46" s="430"/>
      <c r="AO46" s="430"/>
      <c r="AP46" s="195"/>
      <c r="AQ46" s="184"/>
    </row>
    <row r="47" spans="1:45" ht="11.25" customHeight="1" x14ac:dyDescent="0.25">
      <c r="B47" s="426" t="s">
        <v>62</v>
      </c>
      <c r="C47" s="426"/>
      <c r="D47" s="426"/>
      <c r="E47" s="426"/>
      <c r="F47" s="426"/>
      <c r="G47" s="426"/>
      <c r="H47" s="426"/>
      <c r="I47" s="426"/>
      <c r="Z47" s="189"/>
      <c r="AP47" s="195"/>
      <c r="AQ47" s="184"/>
    </row>
    <row r="48" spans="1:45" s="197" customFormat="1" ht="11.25" customHeight="1" x14ac:dyDescent="0.25">
      <c r="A48" s="185"/>
      <c r="B48" s="426"/>
      <c r="C48" s="426"/>
      <c r="D48" s="426"/>
      <c r="E48" s="426"/>
      <c r="F48" s="426"/>
      <c r="G48" s="426"/>
      <c r="H48" s="426"/>
      <c r="I48" s="426"/>
      <c r="J48" s="187"/>
      <c r="K48" s="187"/>
      <c r="L48" s="187"/>
      <c r="M48" s="187"/>
      <c r="N48" s="187"/>
      <c r="O48" s="187"/>
      <c r="P48" s="187"/>
      <c r="Q48" s="187"/>
      <c r="R48" s="187"/>
      <c r="S48" s="187"/>
      <c r="T48" s="187"/>
      <c r="U48" s="187"/>
      <c r="V48" s="187"/>
      <c r="W48" s="187"/>
      <c r="X48" s="186"/>
      <c r="Z48" s="201"/>
      <c r="AA48" s="306" t="s">
        <v>380</v>
      </c>
      <c r="AB48" s="183"/>
      <c r="AC48" s="183"/>
      <c r="AD48" s="183"/>
      <c r="AE48" s="183"/>
      <c r="AF48" s="183"/>
      <c r="AG48" s="183"/>
      <c r="AP48" s="199"/>
    </row>
    <row r="49" spans="1:45" s="197" customFormat="1" ht="11.25" customHeight="1" x14ac:dyDescent="0.25">
      <c r="A49" s="201"/>
      <c r="C49" s="419" t="s">
        <v>214</v>
      </c>
      <c r="D49" s="419"/>
      <c r="E49" s="419"/>
      <c r="F49" s="419"/>
      <c r="L49" s="196"/>
      <c r="R49" s="196"/>
      <c r="S49" s="196"/>
      <c r="T49" s="196"/>
      <c r="U49" s="196"/>
      <c r="V49" s="196"/>
      <c r="W49" s="196"/>
      <c r="X49" s="212"/>
      <c r="Z49" s="201"/>
      <c r="AA49" s="451"/>
      <c r="AB49" s="451"/>
      <c r="AC49" s="451"/>
      <c r="AD49" s="451"/>
      <c r="AE49" s="451"/>
      <c r="AF49" s="451"/>
      <c r="AG49" s="451"/>
      <c r="AH49" s="451"/>
      <c r="AI49" s="451"/>
      <c r="AJ49" s="451"/>
      <c r="AK49" s="451"/>
      <c r="AL49" s="451"/>
      <c r="AM49" s="451"/>
      <c r="AN49" s="451"/>
      <c r="AO49" s="451"/>
      <c r="AP49" s="199"/>
      <c r="AQ49" s="198"/>
    </row>
    <row r="50" spans="1:45" s="197" customFormat="1" ht="11.25" customHeight="1" x14ac:dyDescent="0.25">
      <c r="A50" s="201"/>
      <c r="B50" s="220"/>
      <c r="C50" s="419"/>
      <c r="D50" s="419"/>
      <c r="E50" s="419"/>
      <c r="F50" s="419"/>
      <c r="G50" s="221"/>
      <c r="H50" s="221"/>
      <c r="I50" s="221"/>
      <c r="J50" s="221"/>
      <c r="K50" s="221"/>
      <c r="L50" s="222"/>
      <c r="M50" s="221"/>
      <c r="N50" s="221"/>
      <c r="O50" s="221"/>
      <c r="P50" s="221"/>
      <c r="Q50" s="221"/>
      <c r="R50" s="222"/>
      <c r="S50" s="222"/>
      <c r="T50" s="222"/>
      <c r="U50" s="222"/>
      <c r="V50" s="222"/>
      <c r="W50" s="223"/>
      <c r="X50" s="212"/>
      <c r="Z50" s="201"/>
      <c r="AA50" s="451"/>
      <c r="AB50" s="451"/>
      <c r="AC50" s="451"/>
      <c r="AD50" s="451"/>
      <c r="AE50" s="451"/>
      <c r="AF50" s="451"/>
      <c r="AG50" s="451"/>
      <c r="AH50" s="451"/>
      <c r="AI50" s="451"/>
      <c r="AJ50" s="451"/>
      <c r="AK50" s="451"/>
      <c r="AL50" s="451"/>
      <c r="AM50" s="451"/>
      <c r="AN50" s="451"/>
      <c r="AO50" s="451"/>
      <c r="AP50" s="199"/>
      <c r="AQ50" s="198"/>
    </row>
    <row r="51" spans="1:45" s="197" customFormat="1" ht="11.25" customHeight="1" x14ac:dyDescent="0.25">
      <c r="A51" s="200"/>
      <c r="B51" s="224"/>
      <c r="C51" s="202" t="s">
        <v>215</v>
      </c>
      <c r="D51" s="198"/>
      <c r="E51" s="198"/>
      <c r="F51" s="196"/>
      <c r="G51" s="198"/>
      <c r="H51" s="198"/>
      <c r="I51" s="198"/>
      <c r="J51" s="198"/>
      <c r="K51" s="198"/>
      <c r="L51" s="420" t="s">
        <v>216</v>
      </c>
      <c r="M51" s="421"/>
      <c r="N51" s="421"/>
      <c r="O51" s="422"/>
      <c r="P51" s="198"/>
      <c r="Q51" s="411" t="s">
        <v>217</v>
      </c>
      <c r="R51" s="412"/>
      <c r="S51" s="412"/>
      <c r="T51" s="413"/>
      <c r="U51" s="207"/>
      <c r="V51" s="196"/>
      <c r="W51" s="212"/>
      <c r="X51" s="199"/>
      <c r="Z51" s="201"/>
      <c r="AI51" s="209"/>
      <c r="AP51" s="199"/>
      <c r="AQ51" s="198"/>
    </row>
    <row r="52" spans="1:45" s="197" customFormat="1" ht="11.25" customHeight="1" x14ac:dyDescent="0.25">
      <c r="A52" s="200"/>
      <c r="B52" s="201"/>
      <c r="G52" s="196"/>
      <c r="H52" s="196"/>
      <c r="I52" s="198"/>
      <c r="J52" s="198"/>
      <c r="K52" s="198"/>
      <c r="L52" s="198"/>
      <c r="N52" s="196"/>
      <c r="O52" s="198"/>
      <c r="P52" s="198"/>
      <c r="R52" s="198"/>
      <c r="S52" s="198"/>
      <c r="T52" s="196"/>
      <c r="U52" s="196"/>
      <c r="V52" s="196"/>
      <c r="W52" s="212"/>
      <c r="X52" s="199"/>
      <c r="Y52" s="183"/>
      <c r="Z52" s="189"/>
      <c r="AA52" s="183"/>
      <c r="AB52" s="183"/>
      <c r="AC52" s="183"/>
      <c r="AD52" s="329" t="s">
        <v>381</v>
      </c>
      <c r="AE52" s="451"/>
      <c r="AF52" s="451"/>
      <c r="AG52" s="451"/>
      <c r="AH52" s="451"/>
      <c r="AI52" s="451"/>
      <c r="AJ52" s="451"/>
      <c r="AK52" s="451"/>
      <c r="AL52" s="451"/>
      <c r="AM52" s="451"/>
      <c r="AN52" s="451"/>
      <c r="AO52" s="451"/>
      <c r="AP52" s="195"/>
    </row>
    <row r="53" spans="1:45" s="197" customFormat="1" ht="11.25" customHeight="1" x14ac:dyDescent="0.25">
      <c r="A53" s="200"/>
      <c r="B53" s="225"/>
      <c r="C53" s="205" t="s">
        <v>218</v>
      </c>
      <c r="D53" s="206"/>
      <c r="E53" s="206"/>
      <c r="F53" s="206"/>
      <c r="G53" s="206"/>
      <c r="H53" s="206"/>
      <c r="I53" s="206"/>
      <c r="J53" s="206"/>
      <c r="K53" s="206"/>
      <c r="L53" s="411" t="s">
        <v>165</v>
      </c>
      <c r="M53" s="412"/>
      <c r="N53" s="412"/>
      <c r="O53" s="413"/>
      <c r="P53" s="198"/>
      <c r="Q53" s="423" t="s">
        <v>166</v>
      </c>
      <c r="R53" s="424"/>
      <c r="S53" s="424"/>
      <c r="T53" s="425"/>
      <c r="U53" s="207"/>
      <c r="V53" s="196"/>
      <c r="W53" s="212"/>
      <c r="X53" s="199"/>
      <c r="Y53" s="183"/>
      <c r="Z53" s="189"/>
      <c r="AA53" s="183"/>
      <c r="AB53" s="183"/>
      <c r="AC53" s="183"/>
      <c r="AD53" s="183"/>
      <c r="AE53" s="451"/>
      <c r="AF53" s="451"/>
      <c r="AG53" s="451"/>
      <c r="AH53" s="451"/>
      <c r="AI53" s="451"/>
      <c r="AJ53" s="451"/>
      <c r="AK53" s="451"/>
      <c r="AL53" s="451"/>
      <c r="AM53" s="451"/>
      <c r="AN53" s="451"/>
      <c r="AO53" s="451"/>
      <c r="AP53" s="195"/>
    </row>
    <row r="54" spans="1:45" s="197" customFormat="1" ht="9" customHeight="1" x14ac:dyDescent="0.25">
      <c r="A54" s="200"/>
      <c r="B54" s="225"/>
      <c r="C54" s="205"/>
      <c r="D54" s="206"/>
      <c r="E54" s="206"/>
      <c r="F54" s="206"/>
      <c r="G54" s="206"/>
      <c r="H54" s="206"/>
      <c r="I54" s="206"/>
      <c r="J54" s="206"/>
      <c r="K54" s="206"/>
      <c r="L54" s="445"/>
      <c r="M54" s="446"/>
      <c r="N54" s="446"/>
      <c r="O54" s="447"/>
      <c r="P54" s="198"/>
      <c r="Q54" s="439"/>
      <c r="R54" s="440"/>
      <c r="S54" s="440"/>
      <c r="T54" s="441"/>
      <c r="U54" s="207"/>
      <c r="V54" s="389"/>
      <c r="W54" s="212"/>
      <c r="X54" s="199"/>
      <c r="Z54" s="201"/>
      <c r="AE54" s="391"/>
      <c r="AF54" s="391"/>
      <c r="AG54" s="391"/>
      <c r="AH54" s="391"/>
      <c r="AI54" s="391"/>
      <c r="AJ54" s="391"/>
      <c r="AK54" s="391"/>
      <c r="AL54" s="391"/>
      <c r="AM54" s="391"/>
      <c r="AN54" s="391"/>
      <c r="AO54" s="391"/>
      <c r="AP54" s="199"/>
    </row>
    <row r="55" spans="1:45" s="197" customFormat="1" ht="11.25" customHeight="1" x14ac:dyDescent="0.25">
      <c r="A55" s="200"/>
      <c r="B55" s="225"/>
      <c r="C55" s="205"/>
      <c r="D55" s="206"/>
      <c r="E55" s="206"/>
      <c r="F55" s="206"/>
      <c r="G55" s="206"/>
      <c r="H55" s="206"/>
      <c r="I55" s="206"/>
      <c r="J55" s="206"/>
      <c r="K55" s="206"/>
      <c r="L55" s="448"/>
      <c r="M55" s="449"/>
      <c r="N55" s="449"/>
      <c r="O55" s="450"/>
      <c r="P55" s="198"/>
      <c r="Q55" s="442"/>
      <c r="R55" s="443"/>
      <c r="S55" s="443"/>
      <c r="T55" s="444"/>
      <c r="U55" s="207"/>
      <c r="V55" s="389"/>
      <c r="W55" s="212"/>
      <c r="X55" s="199"/>
      <c r="Y55" s="183"/>
      <c r="Z55" s="189"/>
      <c r="AA55" s="183"/>
      <c r="AB55" s="183"/>
      <c r="AC55" s="183"/>
      <c r="AD55" s="183"/>
      <c r="AE55" s="183"/>
      <c r="AF55" s="183"/>
      <c r="AG55" s="183"/>
      <c r="AH55" s="183"/>
      <c r="AI55" s="329" t="s">
        <v>383</v>
      </c>
      <c r="AJ55" s="332"/>
      <c r="AK55" s="332"/>
      <c r="AL55" s="332"/>
      <c r="AM55" s="332"/>
      <c r="AN55" s="332"/>
      <c r="AO55" s="332"/>
      <c r="AP55" s="195"/>
    </row>
    <row r="56" spans="1:45" s="197" customFormat="1" ht="11.25" customHeight="1" x14ac:dyDescent="0.25">
      <c r="A56" s="200"/>
      <c r="B56" s="225"/>
      <c r="C56" s="206"/>
      <c r="D56" s="206"/>
      <c r="E56" s="206"/>
      <c r="F56" s="206"/>
      <c r="G56" s="206"/>
      <c r="H56" s="206"/>
      <c r="I56" s="206"/>
      <c r="J56" s="206"/>
      <c r="K56" s="206"/>
      <c r="L56" s="198"/>
      <c r="M56" s="198"/>
      <c r="N56" s="198"/>
      <c r="O56" s="198"/>
      <c r="P56" s="198"/>
      <c r="Q56" s="198"/>
      <c r="R56" s="198"/>
      <c r="S56" s="198"/>
      <c r="T56" s="196"/>
      <c r="U56" s="196"/>
      <c r="V56" s="196"/>
      <c r="W56" s="212"/>
      <c r="X56" s="199"/>
      <c r="Y56" s="183"/>
      <c r="Z56" s="189"/>
      <c r="AA56" s="183"/>
      <c r="AB56" s="183"/>
      <c r="AC56" s="183"/>
      <c r="AD56" s="183"/>
      <c r="AE56" s="183"/>
      <c r="AF56" s="183"/>
      <c r="AG56" s="183"/>
      <c r="AH56" s="183"/>
      <c r="AI56" s="208"/>
      <c r="AJ56" s="183"/>
      <c r="AK56" s="183"/>
      <c r="AL56" s="183"/>
      <c r="AM56" s="183"/>
      <c r="AN56" s="183"/>
      <c r="AO56" s="183"/>
      <c r="AP56" s="195"/>
    </row>
    <row r="57" spans="1:45" s="197" customFormat="1" ht="11.25" customHeight="1" x14ac:dyDescent="0.25">
      <c r="A57" s="200"/>
      <c r="B57" s="225"/>
      <c r="C57" s="205" t="s">
        <v>219</v>
      </c>
      <c r="D57" s="206"/>
      <c r="E57" s="206"/>
      <c r="F57" s="206"/>
      <c r="G57" s="206"/>
      <c r="H57" s="206"/>
      <c r="I57" s="206"/>
      <c r="J57" s="206"/>
      <c r="K57" s="206"/>
      <c r="L57" s="411" t="s">
        <v>220</v>
      </c>
      <c r="M57" s="412"/>
      <c r="N57" s="412"/>
      <c r="O57" s="413"/>
      <c r="P57" s="198"/>
      <c r="Q57" s="411" t="s">
        <v>221</v>
      </c>
      <c r="R57" s="412"/>
      <c r="S57" s="412"/>
      <c r="T57" s="413"/>
      <c r="U57" s="207"/>
      <c r="V57" s="196"/>
      <c r="W57" s="212"/>
      <c r="X57" s="199"/>
      <c r="Y57" s="183"/>
      <c r="Z57" s="189"/>
      <c r="AA57" s="183"/>
      <c r="AB57" s="183"/>
      <c r="AC57" s="183"/>
      <c r="AD57" s="183"/>
      <c r="AE57" s="183"/>
      <c r="AF57" s="183"/>
      <c r="AG57" s="183"/>
      <c r="AH57" s="183"/>
      <c r="AI57" s="208" t="s">
        <v>382</v>
      </c>
      <c r="AJ57" s="332"/>
      <c r="AK57" s="332"/>
      <c r="AL57" s="332"/>
      <c r="AM57" s="332"/>
      <c r="AN57" s="332"/>
      <c r="AO57" s="332"/>
      <c r="AP57" s="195"/>
      <c r="AQ57" s="183"/>
    </row>
    <row r="58" spans="1:45" s="197" customFormat="1" ht="11.25" customHeight="1" x14ac:dyDescent="0.25">
      <c r="A58" s="200"/>
      <c r="B58" s="226"/>
      <c r="C58" s="227"/>
      <c r="D58" s="227"/>
      <c r="E58" s="227"/>
      <c r="F58" s="227"/>
      <c r="G58" s="227"/>
      <c r="H58" s="227"/>
      <c r="I58" s="227"/>
      <c r="J58" s="227"/>
      <c r="K58" s="227"/>
      <c r="L58" s="228"/>
      <c r="M58" s="228"/>
      <c r="N58" s="228"/>
      <c r="O58" s="228"/>
      <c r="P58" s="228"/>
      <c r="Q58" s="228"/>
      <c r="R58" s="228"/>
      <c r="S58" s="228"/>
      <c r="T58" s="229"/>
      <c r="U58" s="229"/>
      <c r="V58" s="229"/>
      <c r="W58" s="230"/>
      <c r="X58" s="199"/>
      <c r="Y58" s="183"/>
      <c r="Z58" s="201"/>
      <c r="AP58" s="199"/>
      <c r="AQ58" s="183"/>
    </row>
    <row r="59" spans="1:45" s="197" customFormat="1" ht="11.25" customHeight="1" x14ac:dyDescent="0.25">
      <c r="A59" s="201"/>
      <c r="C59" s="418" t="s">
        <v>222</v>
      </c>
      <c r="D59" s="418"/>
      <c r="E59" s="418"/>
      <c r="F59" s="418"/>
      <c r="G59" s="418"/>
      <c r="H59" s="418"/>
      <c r="I59" s="418"/>
      <c r="J59" s="418"/>
      <c r="L59" s="196"/>
      <c r="R59" s="196"/>
      <c r="S59" s="196"/>
      <c r="T59" s="196"/>
      <c r="U59" s="196"/>
      <c r="V59" s="196"/>
      <c r="W59" s="196"/>
      <c r="X59" s="212"/>
      <c r="Y59" s="183"/>
      <c r="Z59" s="213"/>
      <c r="AA59" s="210"/>
      <c r="AB59" s="193"/>
      <c r="AC59" s="193"/>
      <c r="AD59" s="193"/>
      <c r="AE59" s="193"/>
      <c r="AF59" s="193"/>
      <c r="AG59" s="193"/>
      <c r="AH59" s="193"/>
      <c r="AI59" s="193"/>
      <c r="AJ59" s="193"/>
      <c r="AK59" s="193"/>
      <c r="AL59" s="193"/>
      <c r="AM59" s="193"/>
      <c r="AN59" s="193"/>
      <c r="AO59" s="193"/>
      <c r="AP59" s="194"/>
      <c r="AQ59" s="183"/>
      <c r="AS59" s="183"/>
    </row>
    <row r="60" spans="1:45" s="197" customFormat="1" ht="11.25" customHeight="1" x14ac:dyDescent="0.25">
      <c r="A60" s="201"/>
      <c r="B60" s="220"/>
      <c r="C60" s="418"/>
      <c r="D60" s="418"/>
      <c r="E60" s="418"/>
      <c r="F60" s="418"/>
      <c r="G60" s="418"/>
      <c r="H60" s="418"/>
      <c r="I60" s="418"/>
      <c r="J60" s="418"/>
      <c r="K60" s="221"/>
      <c r="L60" s="222"/>
      <c r="M60" s="221"/>
      <c r="N60" s="221"/>
      <c r="O60" s="221"/>
      <c r="P60" s="221"/>
      <c r="Q60" s="221"/>
      <c r="R60" s="222"/>
      <c r="S60" s="222"/>
      <c r="T60" s="222"/>
      <c r="U60" s="222"/>
      <c r="V60" s="222"/>
      <c r="W60" s="223"/>
      <c r="X60" s="212"/>
      <c r="Y60" s="183"/>
      <c r="Z60" s="183"/>
      <c r="AA60" s="183"/>
      <c r="AB60" s="183"/>
      <c r="AC60" s="183"/>
      <c r="AD60" s="183"/>
      <c r="AE60" s="183"/>
      <c r="AF60" s="183"/>
      <c r="AG60" s="183"/>
      <c r="AH60" s="183"/>
      <c r="AI60" s="183"/>
      <c r="AJ60" s="183"/>
      <c r="AK60" s="183"/>
      <c r="AL60" s="183"/>
      <c r="AM60" s="183"/>
      <c r="AN60" s="183"/>
      <c r="AO60" s="183"/>
      <c r="AP60" s="183"/>
      <c r="AQ60" s="183"/>
      <c r="AR60" s="183"/>
      <c r="AS60" s="183"/>
    </row>
    <row r="61" spans="1:45" s="197" customFormat="1" ht="11.25" customHeight="1" x14ac:dyDescent="0.25">
      <c r="A61" s="200"/>
      <c r="B61" s="224"/>
      <c r="D61" s="198"/>
      <c r="E61" s="198"/>
      <c r="F61" s="196"/>
      <c r="G61" s="198"/>
      <c r="H61" s="198"/>
      <c r="I61" s="198"/>
      <c r="J61" s="198"/>
      <c r="K61" s="198"/>
      <c r="L61" s="215" t="s">
        <v>243</v>
      </c>
      <c r="M61" s="415" t="s">
        <v>220</v>
      </c>
      <c r="N61" s="416"/>
      <c r="O61" s="386"/>
      <c r="P61" s="415" t="s">
        <v>221</v>
      </c>
      <c r="Q61" s="416"/>
      <c r="T61" s="386"/>
      <c r="U61" s="386"/>
      <c r="V61" s="386"/>
      <c r="W61" s="212"/>
      <c r="X61" s="199"/>
      <c r="Y61" s="183"/>
      <c r="AQ61" s="183"/>
      <c r="AR61" s="183"/>
      <c r="AS61" s="183"/>
    </row>
    <row r="62" spans="1:45" s="197" customFormat="1" ht="11.25" customHeight="1" x14ac:dyDescent="0.25">
      <c r="A62" s="200"/>
      <c r="B62" s="201"/>
      <c r="C62" s="231" t="s">
        <v>223</v>
      </c>
      <c r="G62" s="196"/>
      <c r="H62" s="196"/>
      <c r="I62" s="198"/>
      <c r="J62" s="198"/>
      <c r="K62" s="198"/>
      <c r="L62" s="198"/>
      <c r="N62" s="333"/>
      <c r="O62" s="198"/>
      <c r="P62" s="198"/>
      <c r="R62" s="198"/>
      <c r="S62" s="198"/>
      <c r="T62" s="333"/>
      <c r="U62" s="333"/>
      <c r="V62" s="333"/>
      <c r="W62" s="212"/>
      <c r="X62" s="199"/>
      <c r="Z62" s="183"/>
      <c r="AA62" s="183"/>
      <c r="AB62" s="183"/>
      <c r="AC62" s="183"/>
      <c r="AD62" s="183"/>
      <c r="AE62" s="183"/>
      <c r="AF62" s="183"/>
      <c r="AG62" s="183"/>
      <c r="AH62" s="183"/>
      <c r="AI62" s="183"/>
      <c r="AJ62" s="183"/>
      <c r="AK62" s="183"/>
      <c r="AL62" s="183"/>
      <c r="AM62" s="183"/>
      <c r="AN62" s="183"/>
      <c r="AO62" s="183"/>
      <c r="AR62" s="183"/>
      <c r="AS62" s="183"/>
    </row>
    <row r="63" spans="1:45" s="197" customFormat="1" ht="11.25" customHeight="1" x14ac:dyDescent="0.25">
      <c r="A63" s="200"/>
      <c r="B63" s="225"/>
      <c r="D63" s="206"/>
      <c r="E63" s="206"/>
      <c r="H63" s="205"/>
      <c r="I63" s="206"/>
      <c r="J63" s="206"/>
      <c r="K63" s="206"/>
      <c r="L63" s="215" t="s">
        <v>242</v>
      </c>
      <c r="M63" s="415" t="s">
        <v>220</v>
      </c>
      <c r="N63" s="416"/>
      <c r="O63" s="386"/>
      <c r="P63" s="415" t="s">
        <v>221</v>
      </c>
      <c r="Q63" s="416"/>
      <c r="T63" s="386"/>
      <c r="U63" s="386"/>
      <c r="V63" s="386"/>
      <c r="W63" s="212"/>
      <c r="X63" s="199"/>
      <c r="Z63" s="183"/>
      <c r="AA63" s="183"/>
      <c r="AB63" s="183"/>
      <c r="AC63" s="183"/>
      <c r="AD63" s="183"/>
      <c r="AE63" s="183"/>
      <c r="AF63" s="183"/>
      <c r="AG63" s="183"/>
      <c r="AH63" s="183"/>
      <c r="AI63" s="183"/>
      <c r="AJ63" s="183"/>
      <c r="AK63" s="183"/>
      <c r="AL63" s="183"/>
      <c r="AM63" s="183"/>
      <c r="AN63" s="183"/>
      <c r="AO63" s="183"/>
      <c r="AR63" s="183"/>
      <c r="AS63" s="183"/>
    </row>
    <row r="64" spans="1:45" s="197" customFormat="1" ht="11.25" customHeight="1" x14ac:dyDescent="0.25">
      <c r="A64" s="200"/>
      <c r="B64" s="225"/>
      <c r="C64" s="206"/>
      <c r="D64" s="206"/>
      <c r="E64" s="206"/>
      <c r="F64" s="206"/>
      <c r="G64" s="232" t="s">
        <v>224</v>
      </c>
      <c r="H64" s="232"/>
      <c r="I64" s="206"/>
      <c r="J64" s="206"/>
      <c r="K64" s="206"/>
      <c r="L64" s="198"/>
      <c r="M64" s="198"/>
      <c r="N64" s="198"/>
      <c r="O64" s="198"/>
      <c r="P64" s="198"/>
      <c r="Q64" s="198"/>
      <c r="R64" s="198"/>
      <c r="S64" s="198"/>
      <c r="T64" s="333"/>
      <c r="U64" s="333"/>
      <c r="V64" s="333"/>
      <c r="W64" s="212"/>
      <c r="X64" s="199"/>
      <c r="Z64" s="183"/>
      <c r="AA64" s="183"/>
      <c r="AB64" s="183"/>
      <c r="AC64" s="183"/>
      <c r="AD64" s="183"/>
      <c r="AE64" s="183"/>
      <c r="AF64" s="183"/>
      <c r="AG64" s="183"/>
      <c r="AH64" s="183"/>
      <c r="AI64" s="183"/>
      <c r="AJ64" s="183"/>
      <c r="AK64" s="183"/>
      <c r="AL64" s="183"/>
      <c r="AM64" s="183"/>
      <c r="AN64" s="183"/>
      <c r="AO64" s="183"/>
      <c r="AP64" s="183"/>
      <c r="AR64" s="183"/>
      <c r="AS64" s="183"/>
    </row>
    <row r="65" spans="1:45" s="197" customFormat="1" ht="11.25" customHeight="1" x14ac:dyDescent="0.25">
      <c r="A65" s="200"/>
      <c r="B65" s="225"/>
      <c r="C65" s="205"/>
      <c r="D65" s="206"/>
      <c r="E65" s="206"/>
      <c r="F65" s="206"/>
      <c r="G65" s="206"/>
      <c r="H65" s="206"/>
      <c r="I65" s="206"/>
      <c r="J65" s="206"/>
      <c r="K65" s="206"/>
      <c r="L65" s="206"/>
      <c r="M65" s="206"/>
      <c r="N65" s="206"/>
      <c r="O65" s="206"/>
      <c r="P65" s="198"/>
      <c r="Q65" s="206"/>
      <c r="R65" s="206"/>
      <c r="S65" s="206"/>
      <c r="T65" s="333"/>
      <c r="U65" s="333"/>
      <c r="V65" s="333"/>
      <c r="W65" s="212"/>
      <c r="X65" s="199"/>
      <c r="Y65" s="183"/>
      <c r="Z65" s="183"/>
      <c r="AA65" s="183"/>
      <c r="AB65" s="183"/>
      <c r="AC65" s="183"/>
      <c r="AD65" s="183"/>
      <c r="AE65" s="183"/>
      <c r="AF65" s="183"/>
      <c r="AG65" s="183"/>
      <c r="AH65" s="183"/>
      <c r="AI65" s="183"/>
      <c r="AJ65" s="183"/>
      <c r="AK65" s="183"/>
      <c r="AL65" s="183"/>
      <c r="AM65" s="183"/>
      <c r="AN65" s="183"/>
      <c r="AO65" s="183"/>
      <c r="AP65" s="183"/>
      <c r="AQ65" s="183"/>
      <c r="AR65" s="183"/>
      <c r="AS65" s="183"/>
    </row>
    <row r="66" spans="1:45" ht="11.25" customHeight="1" x14ac:dyDescent="0.25">
      <c r="A66" s="200"/>
      <c r="B66" s="226"/>
      <c r="C66" s="227"/>
      <c r="D66" s="227"/>
      <c r="E66" s="227"/>
      <c r="F66" s="227"/>
      <c r="G66" s="227"/>
      <c r="H66" s="227"/>
      <c r="I66" s="227"/>
      <c r="J66" s="227"/>
      <c r="K66" s="227"/>
      <c r="L66" s="228"/>
      <c r="M66" s="228"/>
      <c r="N66" s="228"/>
      <c r="O66" s="228"/>
      <c r="P66" s="228"/>
      <c r="Q66" s="228"/>
      <c r="R66" s="228"/>
      <c r="S66" s="228"/>
      <c r="T66" s="229"/>
      <c r="U66" s="229"/>
      <c r="V66" s="229"/>
      <c r="W66" s="230"/>
      <c r="X66" s="199"/>
    </row>
    <row r="67" spans="1:45" ht="11.1" customHeight="1" x14ac:dyDescent="0.25">
      <c r="A67" s="216"/>
      <c r="B67" s="217"/>
      <c r="C67" s="218"/>
      <c r="D67" s="218"/>
      <c r="E67" s="218"/>
      <c r="F67" s="218"/>
      <c r="G67" s="218"/>
      <c r="H67" s="218"/>
      <c r="I67" s="218"/>
      <c r="J67" s="218"/>
      <c r="K67" s="218"/>
      <c r="L67" s="218"/>
      <c r="M67" s="218"/>
      <c r="N67" s="218"/>
      <c r="O67" s="218"/>
      <c r="P67" s="218"/>
      <c r="Q67" s="218"/>
      <c r="R67" s="218"/>
      <c r="S67" s="218"/>
      <c r="T67" s="218"/>
      <c r="U67" s="218"/>
      <c r="V67" s="218"/>
      <c r="W67" s="218"/>
      <c r="X67" s="219"/>
    </row>
  </sheetData>
  <mergeCells count="48">
    <mergeCell ref="AJ46:AO46"/>
    <mergeCell ref="AA49:AO50"/>
    <mergeCell ref="AE52:AO53"/>
    <mergeCell ref="E45:W45"/>
    <mergeCell ref="AA41:AI42"/>
    <mergeCell ref="AN44:AO44"/>
    <mergeCell ref="AK44:AL44"/>
    <mergeCell ref="L57:O57"/>
    <mergeCell ref="Q57:T57"/>
    <mergeCell ref="M63:N63"/>
    <mergeCell ref="P63:Q63"/>
    <mergeCell ref="Q54:T55"/>
    <mergeCell ref="L54:O55"/>
    <mergeCell ref="B24:G25"/>
    <mergeCell ref="B17:K18"/>
    <mergeCell ref="B13:H14"/>
    <mergeCell ref="J13:P14"/>
    <mergeCell ref="I28:W31"/>
    <mergeCell ref="I26:W26"/>
    <mergeCell ref="M17:W18"/>
    <mergeCell ref="R13:W14"/>
    <mergeCell ref="B21:K21"/>
    <mergeCell ref="B3:I4"/>
    <mergeCell ref="M3:T4"/>
    <mergeCell ref="M5:W7"/>
    <mergeCell ref="B5:I7"/>
    <mergeCell ref="B10:G11"/>
    <mergeCell ref="AA18:AI19"/>
    <mergeCell ref="AA11:AJ12"/>
    <mergeCell ref="AH20:AO20"/>
    <mergeCell ref="AG27:AJ27"/>
    <mergeCell ref="AL27:AO27"/>
    <mergeCell ref="AG29:AJ29"/>
    <mergeCell ref="AL29:AO29"/>
    <mergeCell ref="I41:W41"/>
    <mergeCell ref="M61:N61"/>
    <mergeCell ref="P61:Q61"/>
    <mergeCell ref="E43:K43"/>
    <mergeCell ref="C59:J60"/>
    <mergeCell ref="C49:F50"/>
    <mergeCell ref="L51:O51"/>
    <mergeCell ref="L53:O53"/>
    <mergeCell ref="Q51:T51"/>
    <mergeCell ref="Q53:T53"/>
    <mergeCell ref="B47:I48"/>
    <mergeCell ref="D41:F41"/>
    <mergeCell ref="I33:W34"/>
    <mergeCell ref="I36:W39"/>
  </mergeCells>
  <pageMargins left="0.19685039370078741" right="0.19685039370078741" top="0.19685039370078741" bottom="0.19685039370078741" header="0.11811023622047245" footer="0.11811023622047245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FF66FF"/>
    <pageSetUpPr fitToPage="1"/>
  </sheetPr>
  <dimension ref="A1:Z164"/>
  <sheetViews>
    <sheetView zoomScale="85" zoomScaleNormal="85" zoomScalePageLayoutView="130" workbookViewId="0">
      <pane ySplit="1" topLeftCell="A2" activePane="bottomLeft" state="frozen"/>
      <selection pane="bottomLeft" activeCell="A11" sqref="A11"/>
    </sheetView>
  </sheetViews>
  <sheetFormatPr baseColWidth="10" defaultRowHeight="16.5" x14ac:dyDescent="0.25"/>
  <cols>
    <col min="1" max="1" width="14.7109375" style="33" customWidth="1"/>
    <col min="2" max="2" width="11.85546875" style="20" customWidth="1"/>
    <col min="3" max="3" width="23" style="7" bestFit="1" customWidth="1"/>
    <col min="4" max="5" width="11.28515625" style="20" customWidth="1"/>
    <col min="6" max="6" width="7.28515625" style="9" customWidth="1"/>
    <col min="7" max="7" width="21.5703125" style="7" customWidth="1"/>
    <col min="8" max="8" width="21.42578125" style="7" customWidth="1"/>
    <col min="9" max="9" width="14.5703125" style="7" customWidth="1"/>
    <col min="10" max="10" width="20.42578125" style="8" customWidth="1"/>
    <col min="11" max="11" width="13.140625" style="9" customWidth="1"/>
    <col min="12" max="12" width="12" style="9" customWidth="1"/>
    <col min="13" max="13" width="17.85546875" style="7" customWidth="1"/>
    <col min="14" max="14" width="8.140625" style="7" customWidth="1"/>
    <col min="15" max="15" width="17" style="7" customWidth="1"/>
    <col min="16" max="16" width="14.5703125" style="89" customWidth="1"/>
    <col min="17" max="17" width="14" style="95" customWidth="1"/>
    <col min="18" max="18" width="14" style="76" customWidth="1"/>
    <col min="19" max="19" width="10.5703125" style="7" customWidth="1"/>
    <col min="20" max="20" width="11.42578125" style="7"/>
    <col min="21" max="21" width="15.140625" style="77" customWidth="1"/>
    <col min="22" max="25" width="11.42578125" style="7"/>
    <col min="26" max="26" width="11.42578125" style="89"/>
    <col min="27" max="16384" width="11.42578125" style="7"/>
  </cols>
  <sheetData>
    <row r="1" spans="1:26" ht="38.25" x14ac:dyDescent="0.25">
      <c r="A1" s="135" t="s">
        <v>15</v>
      </c>
      <c r="B1" s="113" t="s">
        <v>102</v>
      </c>
      <c r="C1" s="114" t="s">
        <v>10</v>
      </c>
      <c r="D1" s="18" t="s">
        <v>11</v>
      </c>
      <c r="E1" s="18" t="s">
        <v>12</v>
      </c>
      <c r="F1" s="11" t="s">
        <v>5</v>
      </c>
      <c r="G1" s="3" t="s">
        <v>14</v>
      </c>
      <c r="H1" s="3" t="s">
        <v>98</v>
      </c>
      <c r="I1" s="119" t="s">
        <v>8</v>
      </c>
      <c r="J1" s="2" t="s">
        <v>9</v>
      </c>
      <c r="K1" s="2" t="s">
        <v>7</v>
      </c>
      <c r="L1" s="2" t="s">
        <v>0</v>
      </c>
      <c r="M1" s="2" t="s">
        <v>1</v>
      </c>
      <c r="N1" s="2" t="s">
        <v>2</v>
      </c>
      <c r="O1" s="2" t="s">
        <v>3</v>
      </c>
      <c r="P1" s="130" t="s">
        <v>108</v>
      </c>
      <c r="Q1" s="94" t="s">
        <v>109</v>
      </c>
      <c r="R1" s="82" t="s">
        <v>23</v>
      </c>
      <c r="S1" s="84" t="s">
        <v>25</v>
      </c>
      <c r="T1" s="85" t="s">
        <v>26</v>
      </c>
      <c r="U1" s="83" t="s">
        <v>24</v>
      </c>
      <c r="V1" s="85" t="s">
        <v>27</v>
      </c>
      <c r="W1" s="85" t="s">
        <v>28</v>
      </c>
      <c r="X1" s="85" t="s">
        <v>29</v>
      </c>
      <c r="Y1" s="85" t="s">
        <v>111</v>
      </c>
      <c r="Z1" s="107" t="s">
        <v>30</v>
      </c>
    </row>
    <row r="2" spans="1:26" s="93" customFormat="1" ht="29.25" x14ac:dyDescent="0.25">
      <c r="A2" s="91"/>
      <c r="B2" s="99"/>
      <c r="C2" s="115" t="s">
        <v>104</v>
      </c>
      <c r="D2" s="92"/>
      <c r="E2" s="92"/>
      <c r="F2" s="92"/>
      <c r="G2" s="92"/>
      <c r="H2" s="92"/>
      <c r="I2" s="120" t="s">
        <v>105</v>
      </c>
      <c r="J2" s="92"/>
      <c r="K2" s="92"/>
      <c r="L2" s="92"/>
      <c r="M2" s="92"/>
      <c r="N2" s="92"/>
      <c r="O2" s="92"/>
      <c r="P2" s="131" t="s">
        <v>110</v>
      </c>
      <c r="Q2" s="108"/>
      <c r="R2" s="104"/>
      <c r="S2" s="104"/>
      <c r="T2" s="104"/>
      <c r="U2" s="104"/>
      <c r="V2" s="104"/>
      <c r="W2" s="104"/>
      <c r="X2" s="104"/>
      <c r="Y2" s="104"/>
      <c r="Z2" s="104"/>
    </row>
    <row r="3" spans="1:26" s="14" customFormat="1" ht="19.5" x14ac:dyDescent="0.25">
      <c r="A3" s="90">
        <v>1</v>
      </c>
      <c r="B3" s="90">
        <v>2</v>
      </c>
      <c r="C3" s="116">
        <v>3</v>
      </c>
      <c r="D3" s="90">
        <v>4</v>
      </c>
      <c r="E3" s="90">
        <v>5</v>
      </c>
      <c r="F3" s="90">
        <v>6</v>
      </c>
      <c r="G3" s="90">
        <v>7</v>
      </c>
      <c r="H3" s="90">
        <v>8</v>
      </c>
      <c r="I3" s="121">
        <v>9</v>
      </c>
      <c r="J3" s="90">
        <v>10</v>
      </c>
      <c r="K3" s="90">
        <v>11</v>
      </c>
      <c r="L3" s="90">
        <v>12</v>
      </c>
      <c r="M3" s="90">
        <v>13</v>
      </c>
      <c r="N3" s="90">
        <v>14</v>
      </c>
      <c r="O3" s="90">
        <v>15</v>
      </c>
      <c r="P3" s="132">
        <v>16</v>
      </c>
      <c r="Q3" s="96">
        <v>17</v>
      </c>
      <c r="R3" s="90">
        <v>18</v>
      </c>
      <c r="S3" s="90">
        <v>19</v>
      </c>
      <c r="T3" s="90">
        <v>20</v>
      </c>
      <c r="U3" s="90">
        <v>21</v>
      </c>
      <c r="V3" s="90">
        <v>22</v>
      </c>
      <c r="W3" s="90">
        <v>23</v>
      </c>
      <c r="X3" s="90">
        <v>24</v>
      </c>
      <c r="Y3" s="90">
        <v>25</v>
      </c>
      <c r="Z3" s="90">
        <v>26</v>
      </c>
    </row>
    <row r="4" spans="1:26" s="153" customFormat="1" ht="30" x14ac:dyDescent="0.25">
      <c r="A4" s="138" t="s">
        <v>389</v>
      </c>
      <c r="B4" s="139"/>
      <c r="C4" s="140" t="s">
        <v>392</v>
      </c>
      <c r="D4" s="142">
        <v>42256</v>
      </c>
      <c r="E4" s="142">
        <v>42257</v>
      </c>
      <c r="F4" s="141" t="s">
        <v>393</v>
      </c>
      <c r="G4" s="141" t="s">
        <v>394</v>
      </c>
      <c r="H4" s="143" t="s">
        <v>395</v>
      </c>
      <c r="I4" s="144" t="s">
        <v>397</v>
      </c>
      <c r="J4" s="145" t="s">
        <v>302</v>
      </c>
      <c r="K4" s="392" t="s">
        <v>398</v>
      </c>
      <c r="L4" s="392" t="s">
        <v>399</v>
      </c>
      <c r="M4" s="147" t="s">
        <v>303</v>
      </c>
      <c r="N4" s="147" t="s">
        <v>2</v>
      </c>
      <c r="O4" s="147" t="s">
        <v>3</v>
      </c>
      <c r="P4" s="133" t="s">
        <v>400</v>
      </c>
      <c r="Q4" s="102" t="s">
        <v>387</v>
      </c>
      <c r="R4" s="103" t="s">
        <v>401</v>
      </c>
      <c r="S4" s="150" t="s">
        <v>386</v>
      </c>
      <c r="T4" s="150"/>
      <c r="U4" s="151"/>
      <c r="V4" s="150"/>
      <c r="W4" s="150" t="s">
        <v>402</v>
      </c>
      <c r="X4" s="150" t="s">
        <v>388</v>
      </c>
      <c r="Y4" s="150"/>
      <c r="Z4" s="152"/>
    </row>
    <row r="5" spans="1:26" s="14" customFormat="1" x14ac:dyDescent="0.25">
      <c r="A5" s="34"/>
      <c r="B5" s="100"/>
      <c r="C5" s="117"/>
      <c r="D5" s="28"/>
      <c r="E5" s="28"/>
      <c r="F5" s="27"/>
      <c r="G5" s="27"/>
      <c r="H5" s="29"/>
      <c r="I5" s="122"/>
      <c r="J5" s="31"/>
      <c r="K5" s="32"/>
      <c r="L5" s="32"/>
      <c r="M5" s="30"/>
      <c r="N5" s="30"/>
      <c r="O5" s="30"/>
      <c r="P5" s="134"/>
      <c r="Q5" s="97"/>
      <c r="R5" s="79"/>
      <c r="S5" s="86"/>
      <c r="T5" s="86"/>
      <c r="U5" s="80"/>
      <c r="V5" s="86"/>
      <c r="W5" s="86"/>
      <c r="X5" s="86"/>
      <c r="Y5" s="86"/>
      <c r="Z5" s="105"/>
    </row>
    <row r="6" spans="1:26" s="14" customFormat="1" x14ac:dyDescent="0.25">
      <c r="A6" s="34"/>
      <c r="B6" s="100"/>
      <c r="C6" s="117"/>
      <c r="D6" s="28"/>
      <c r="E6" s="28"/>
      <c r="F6" s="27"/>
      <c r="G6" s="27"/>
      <c r="H6" s="29"/>
      <c r="I6" s="122"/>
      <c r="J6" s="31"/>
      <c r="K6" s="32"/>
      <c r="L6" s="32"/>
      <c r="M6" s="30"/>
      <c r="N6" s="30"/>
      <c r="O6" s="30"/>
      <c r="P6" s="134"/>
      <c r="Q6" s="97"/>
      <c r="R6" s="79"/>
      <c r="S6" s="86"/>
      <c r="T6" s="86"/>
      <c r="U6" s="80"/>
      <c r="V6" s="86"/>
      <c r="W6" s="86"/>
      <c r="X6" s="86"/>
      <c r="Y6" s="86"/>
      <c r="Z6" s="105"/>
    </row>
    <row r="7" spans="1:26" s="14" customFormat="1" x14ac:dyDescent="0.25">
      <c r="A7" s="34"/>
      <c r="B7" s="100"/>
      <c r="C7" s="117"/>
      <c r="D7" s="28"/>
      <c r="E7" s="28"/>
      <c r="F7" s="27"/>
      <c r="G7" s="27"/>
      <c r="H7" s="29"/>
      <c r="I7" s="122"/>
      <c r="J7" s="31"/>
      <c r="K7" s="32"/>
      <c r="L7" s="32"/>
      <c r="M7" s="30"/>
      <c r="N7" s="30"/>
      <c r="O7" s="30"/>
      <c r="P7" s="134"/>
      <c r="Q7" s="97"/>
      <c r="R7" s="79"/>
      <c r="S7" s="86"/>
      <c r="T7" s="86"/>
      <c r="U7" s="80"/>
      <c r="V7" s="86"/>
      <c r="W7" s="86"/>
      <c r="X7" s="86"/>
      <c r="Y7" s="86"/>
      <c r="Z7" s="105"/>
    </row>
    <row r="8" spans="1:26" s="14" customFormat="1" x14ac:dyDescent="0.25">
      <c r="A8" s="34"/>
      <c r="B8" s="100"/>
      <c r="C8" s="117"/>
      <c r="D8" s="28"/>
      <c r="E8" s="28"/>
      <c r="F8" s="27"/>
      <c r="G8" s="27"/>
      <c r="H8" s="29"/>
      <c r="I8" s="122"/>
      <c r="J8" s="31"/>
      <c r="K8" s="32"/>
      <c r="L8" s="32"/>
      <c r="M8" s="30"/>
      <c r="N8" s="30"/>
      <c r="O8" s="30"/>
      <c r="P8" s="134"/>
      <c r="Q8" s="97"/>
      <c r="R8" s="79"/>
      <c r="S8" s="86"/>
      <c r="T8" s="86"/>
      <c r="U8" s="80"/>
      <c r="V8" s="86"/>
      <c r="W8" s="86"/>
      <c r="X8" s="86"/>
      <c r="Y8" s="86"/>
      <c r="Z8" s="105"/>
    </row>
    <row r="9" spans="1:26" s="14" customFormat="1" x14ac:dyDescent="0.25">
      <c r="A9" s="34"/>
      <c r="B9" s="100"/>
      <c r="C9" s="117"/>
      <c r="D9" s="28"/>
      <c r="E9" s="28"/>
      <c r="F9" s="27"/>
      <c r="G9" s="27"/>
      <c r="H9" s="29"/>
      <c r="I9" s="122"/>
      <c r="J9" s="31"/>
      <c r="K9" s="32"/>
      <c r="L9" s="32"/>
      <c r="M9" s="30"/>
      <c r="N9" s="30"/>
      <c r="O9" s="30"/>
      <c r="P9" s="134"/>
      <c r="Q9" s="97"/>
      <c r="R9" s="79"/>
      <c r="S9" s="86"/>
      <c r="T9" s="86"/>
      <c r="U9" s="80"/>
      <c r="V9" s="86"/>
      <c r="W9" s="86"/>
      <c r="X9" s="86"/>
      <c r="Y9" s="86"/>
      <c r="Z9" s="105"/>
    </row>
    <row r="10" spans="1:26" s="14" customFormat="1" x14ac:dyDescent="0.25">
      <c r="A10" s="34"/>
      <c r="B10" s="100"/>
      <c r="C10" s="117"/>
      <c r="D10" s="28"/>
      <c r="E10" s="28"/>
      <c r="F10" s="27"/>
      <c r="G10" s="27"/>
      <c r="H10" s="29"/>
      <c r="I10" s="122"/>
      <c r="J10" s="31"/>
      <c r="K10" s="32"/>
      <c r="L10" s="32"/>
      <c r="M10" s="30"/>
      <c r="N10" s="30"/>
      <c r="O10" s="30"/>
      <c r="P10" s="134"/>
      <c r="Q10" s="97"/>
      <c r="R10" s="79"/>
      <c r="S10" s="86"/>
      <c r="T10" s="86"/>
      <c r="U10" s="80"/>
      <c r="V10" s="86"/>
      <c r="W10" s="86"/>
      <c r="X10" s="86"/>
      <c r="Y10" s="86"/>
      <c r="Z10" s="105"/>
    </row>
    <row r="11" spans="1:26" s="14" customFormat="1" x14ac:dyDescent="0.25">
      <c r="A11" s="34"/>
      <c r="B11" s="100"/>
      <c r="C11" s="117"/>
      <c r="D11" s="28"/>
      <c r="E11" s="28"/>
      <c r="F11" s="27"/>
      <c r="G11" s="27"/>
      <c r="H11" s="29"/>
      <c r="I11" s="122"/>
      <c r="J11" s="31"/>
      <c r="K11" s="32"/>
      <c r="L11" s="32"/>
      <c r="M11" s="30"/>
      <c r="N11" s="30"/>
      <c r="O11" s="30"/>
      <c r="P11" s="134"/>
      <c r="Q11" s="97"/>
      <c r="R11" s="79"/>
      <c r="S11" s="86"/>
      <c r="T11" s="86"/>
      <c r="U11" s="80"/>
      <c r="V11" s="86"/>
      <c r="W11" s="86"/>
      <c r="X11" s="86"/>
      <c r="Y11" s="86"/>
      <c r="Z11" s="105"/>
    </row>
    <row r="12" spans="1:26" x14ac:dyDescent="0.25">
      <c r="A12" s="34"/>
      <c r="B12" s="100"/>
      <c r="C12" s="117"/>
      <c r="D12" s="28"/>
      <c r="E12" s="28"/>
      <c r="F12" s="27"/>
      <c r="G12" s="27"/>
      <c r="H12" s="29"/>
      <c r="I12" s="122"/>
      <c r="J12" s="31"/>
      <c r="K12" s="32"/>
      <c r="L12" s="32"/>
      <c r="M12" s="30"/>
      <c r="N12" s="30"/>
      <c r="O12" s="30"/>
      <c r="P12" s="134"/>
      <c r="Q12" s="97"/>
      <c r="R12" s="79"/>
      <c r="S12" s="87"/>
      <c r="T12" s="87"/>
      <c r="U12" s="81"/>
      <c r="V12" s="87"/>
      <c r="W12" s="87"/>
      <c r="X12" s="87"/>
      <c r="Y12" s="87"/>
      <c r="Z12" s="106"/>
    </row>
    <row r="13" spans="1:26" x14ac:dyDescent="0.25">
      <c r="A13" s="34"/>
      <c r="B13" s="100"/>
      <c r="C13" s="117"/>
      <c r="D13" s="28"/>
      <c r="E13" s="28"/>
      <c r="F13" s="27"/>
      <c r="G13" s="27"/>
      <c r="H13" s="29"/>
      <c r="I13" s="122"/>
      <c r="J13" s="31"/>
      <c r="K13" s="32"/>
      <c r="L13" s="32"/>
      <c r="M13" s="30"/>
      <c r="N13" s="30"/>
      <c r="O13" s="30"/>
      <c r="P13" s="134"/>
      <c r="Q13" s="97"/>
      <c r="R13" s="79"/>
      <c r="S13" s="87"/>
      <c r="T13" s="87"/>
      <c r="U13" s="81"/>
      <c r="V13" s="87"/>
      <c r="W13" s="87"/>
      <c r="X13" s="87"/>
      <c r="Y13" s="87"/>
      <c r="Z13" s="106"/>
    </row>
    <row r="14" spans="1:26" x14ac:dyDescent="0.25">
      <c r="A14" s="34"/>
      <c r="B14" s="100"/>
      <c r="C14" s="117"/>
      <c r="D14" s="28"/>
      <c r="E14" s="28"/>
      <c r="F14" s="27"/>
      <c r="G14" s="27"/>
      <c r="H14" s="29"/>
      <c r="I14" s="122"/>
      <c r="J14" s="31"/>
      <c r="K14" s="32"/>
      <c r="L14" s="32"/>
      <c r="M14" s="30"/>
      <c r="N14" s="30"/>
      <c r="O14" s="30"/>
      <c r="P14" s="134"/>
      <c r="Q14" s="97"/>
      <c r="R14" s="79"/>
      <c r="S14" s="87"/>
      <c r="T14" s="87"/>
      <c r="U14" s="81"/>
      <c r="V14" s="87"/>
      <c r="W14" s="87"/>
      <c r="X14" s="87"/>
      <c r="Y14" s="87"/>
      <c r="Z14" s="106"/>
    </row>
    <row r="15" spans="1:26" x14ac:dyDescent="0.25">
      <c r="A15" s="34"/>
      <c r="B15" s="100"/>
      <c r="C15" s="117"/>
      <c r="D15" s="28"/>
      <c r="E15" s="28"/>
      <c r="F15" s="27"/>
      <c r="G15" s="27"/>
      <c r="H15" s="29"/>
      <c r="I15" s="122"/>
      <c r="J15" s="31"/>
      <c r="K15" s="32"/>
      <c r="L15" s="32"/>
      <c r="M15" s="30"/>
      <c r="N15" s="30"/>
      <c r="O15" s="30"/>
      <c r="P15" s="134"/>
      <c r="Q15" s="97"/>
      <c r="R15" s="79"/>
      <c r="S15" s="87"/>
      <c r="T15" s="87"/>
      <c r="U15" s="81"/>
      <c r="V15" s="87"/>
      <c r="W15" s="87"/>
      <c r="X15" s="87"/>
      <c r="Y15" s="87"/>
      <c r="Z15" s="106"/>
    </row>
    <row r="16" spans="1:26" x14ac:dyDescent="0.25">
      <c r="A16" s="34"/>
      <c r="B16" s="100"/>
      <c r="C16" s="117"/>
      <c r="D16" s="28"/>
      <c r="E16" s="28"/>
      <c r="F16" s="27"/>
      <c r="G16" s="27"/>
      <c r="H16" s="29"/>
      <c r="I16" s="122"/>
      <c r="J16" s="31"/>
      <c r="K16" s="32"/>
      <c r="L16" s="32"/>
      <c r="M16" s="30"/>
      <c r="N16" s="30"/>
      <c r="O16" s="30"/>
      <c r="P16" s="134"/>
      <c r="Q16" s="97"/>
      <c r="R16" s="79"/>
      <c r="S16" s="87"/>
      <c r="T16" s="87"/>
      <c r="U16" s="81"/>
      <c r="V16" s="87"/>
      <c r="W16" s="87"/>
      <c r="X16" s="87"/>
      <c r="Y16" s="87"/>
      <c r="Z16" s="106"/>
    </row>
    <row r="17" spans="1:26" x14ac:dyDescent="0.25">
      <c r="A17" s="34"/>
      <c r="B17" s="100"/>
      <c r="C17" s="117"/>
      <c r="D17" s="28"/>
      <c r="E17" s="28"/>
      <c r="F17" s="27"/>
      <c r="G17" s="27"/>
      <c r="H17" s="29"/>
      <c r="I17" s="122"/>
      <c r="J17" s="31"/>
      <c r="K17" s="32"/>
      <c r="L17" s="32"/>
      <c r="M17" s="30"/>
      <c r="N17" s="30"/>
      <c r="O17" s="30"/>
      <c r="P17" s="134"/>
      <c r="Q17" s="97"/>
      <c r="R17" s="79"/>
      <c r="S17" s="87"/>
      <c r="T17" s="87"/>
      <c r="U17" s="81"/>
      <c r="V17" s="87"/>
      <c r="W17" s="87"/>
      <c r="X17" s="87"/>
      <c r="Y17" s="87"/>
      <c r="Z17" s="106"/>
    </row>
    <row r="18" spans="1:26" x14ac:dyDescent="0.25">
      <c r="A18" s="34"/>
      <c r="B18" s="100"/>
      <c r="C18" s="117"/>
      <c r="D18" s="28"/>
      <c r="E18" s="28"/>
      <c r="F18" s="27"/>
      <c r="G18" s="27"/>
      <c r="H18" s="29"/>
      <c r="I18" s="122"/>
      <c r="J18" s="31"/>
      <c r="K18" s="32"/>
      <c r="L18" s="32"/>
      <c r="M18" s="30"/>
      <c r="N18" s="30"/>
      <c r="O18" s="30"/>
      <c r="P18" s="134"/>
      <c r="Q18" s="97"/>
      <c r="R18" s="79"/>
      <c r="S18" s="87"/>
      <c r="T18" s="87"/>
      <c r="U18" s="81"/>
      <c r="V18" s="87"/>
      <c r="W18" s="87"/>
      <c r="X18" s="87"/>
      <c r="Y18" s="87"/>
      <c r="Z18" s="106"/>
    </row>
    <row r="19" spans="1:26" x14ac:dyDescent="0.25">
      <c r="A19" s="34"/>
      <c r="B19" s="100"/>
      <c r="C19" s="117"/>
      <c r="D19" s="28"/>
      <c r="E19" s="28"/>
      <c r="F19" s="27"/>
      <c r="G19" s="27"/>
      <c r="H19" s="29"/>
      <c r="I19" s="122"/>
      <c r="J19" s="31"/>
      <c r="K19" s="32"/>
      <c r="L19" s="32"/>
      <c r="M19" s="30"/>
      <c r="N19" s="30"/>
      <c r="O19" s="30"/>
      <c r="P19" s="134"/>
      <c r="Q19" s="97"/>
      <c r="R19" s="79"/>
      <c r="S19" s="87"/>
      <c r="T19" s="87"/>
      <c r="U19" s="81"/>
      <c r="V19" s="87"/>
      <c r="W19" s="87"/>
      <c r="X19" s="87"/>
      <c r="Y19" s="87"/>
      <c r="Z19" s="106"/>
    </row>
    <row r="20" spans="1:26" x14ac:dyDescent="0.25">
      <c r="A20" s="34"/>
      <c r="B20" s="100"/>
      <c r="C20" s="117"/>
      <c r="D20" s="28"/>
      <c r="E20" s="28"/>
      <c r="F20" s="27"/>
      <c r="G20" s="27"/>
      <c r="H20" s="29"/>
      <c r="I20" s="122"/>
      <c r="J20" s="31"/>
      <c r="K20" s="32"/>
      <c r="L20" s="32"/>
      <c r="M20" s="30"/>
      <c r="N20" s="30"/>
      <c r="O20" s="30"/>
      <c r="P20" s="134"/>
      <c r="Q20" s="97"/>
      <c r="R20" s="79"/>
      <c r="S20" s="87"/>
      <c r="T20" s="87"/>
      <c r="U20" s="81"/>
      <c r="V20" s="87"/>
      <c r="W20" s="87"/>
      <c r="X20" s="87"/>
      <c r="Y20" s="87"/>
      <c r="Z20" s="106"/>
    </row>
    <row r="21" spans="1:26" x14ac:dyDescent="0.25">
      <c r="A21" s="34"/>
      <c r="B21" s="100"/>
      <c r="C21" s="117"/>
      <c r="D21" s="28"/>
      <c r="E21" s="28"/>
      <c r="F21" s="27"/>
      <c r="G21" s="27"/>
      <c r="H21" s="29"/>
      <c r="I21" s="122"/>
      <c r="J21" s="31"/>
      <c r="K21" s="32"/>
      <c r="L21" s="32"/>
      <c r="M21" s="30"/>
      <c r="N21" s="30"/>
      <c r="O21" s="30"/>
      <c r="P21" s="134"/>
      <c r="Q21" s="97"/>
      <c r="R21" s="79"/>
      <c r="S21" s="87"/>
      <c r="T21" s="87"/>
      <c r="U21" s="81"/>
      <c r="V21" s="87"/>
      <c r="W21" s="87"/>
      <c r="X21" s="87"/>
      <c r="Y21" s="87"/>
      <c r="Z21" s="106"/>
    </row>
    <row r="22" spans="1:26" x14ac:dyDescent="0.25">
      <c r="A22" s="34"/>
      <c r="B22" s="100"/>
      <c r="C22" s="117"/>
      <c r="D22" s="28"/>
      <c r="E22" s="28"/>
      <c r="F22" s="27"/>
      <c r="G22" s="27"/>
      <c r="H22" s="29"/>
      <c r="I22" s="122"/>
      <c r="J22" s="31"/>
      <c r="K22" s="32"/>
      <c r="L22" s="32"/>
      <c r="M22" s="30"/>
      <c r="N22" s="30"/>
      <c r="O22" s="30"/>
      <c r="P22" s="134"/>
      <c r="Q22" s="97"/>
      <c r="R22" s="79"/>
      <c r="S22" s="87"/>
      <c r="T22" s="87"/>
      <c r="U22" s="81"/>
      <c r="V22" s="87"/>
      <c r="W22" s="87"/>
      <c r="X22" s="87"/>
      <c r="Y22" s="87"/>
      <c r="Z22" s="106"/>
    </row>
    <row r="23" spans="1:26" x14ac:dyDescent="0.25">
      <c r="A23" s="34"/>
      <c r="B23" s="100"/>
      <c r="C23" s="117"/>
      <c r="D23" s="28"/>
      <c r="E23" s="28"/>
      <c r="F23" s="27"/>
      <c r="G23" s="27"/>
      <c r="H23" s="29"/>
      <c r="I23" s="122"/>
      <c r="J23" s="31"/>
      <c r="K23" s="32"/>
      <c r="L23" s="32"/>
      <c r="M23" s="30"/>
      <c r="N23" s="30"/>
      <c r="O23" s="30"/>
      <c r="P23" s="134"/>
      <c r="Q23" s="97"/>
      <c r="R23" s="79"/>
      <c r="S23" s="87"/>
      <c r="T23" s="87"/>
      <c r="U23" s="81"/>
      <c r="V23" s="87"/>
      <c r="W23" s="87"/>
      <c r="X23" s="87"/>
      <c r="Y23" s="87"/>
      <c r="Z23" s="106"/>
    </row>
    <row r="24" spans="1:26" x14ac:dyDescent="0.25">
      <c r="A24" s="34"/>
      <c r="B24" s="100"/>
      <c r="C24" s="117"/>
      <c r="D24" s="28"/>
      <c r="E24" s="28"/>
      <c r="F24" s="27"/>
      <c r="G24" s="27"/>
      <c r="H24" s="29"/>
      <c r="I24" s="122"/>
      <c r="J24" s="31"/>
      <c r="K24" s="32"/>
      <c r="L24" s="32"/>
      <c r="M24" s="30"/>
      <c r="N24" s="30"/>
      <c r="O24" s="30"/>
      <c r="P24" s="134"/>
      <c r="Q24" s="97"/>
      <c r="R24" s="79"/>
      <c r="S24" s="87"/>
      <c r="T24" s="87"/>
      <c r="U24" s="81"/>
      <c r="V24" s="87"/>
      <c r="W24" s="87"/>
      <c r="X24" s="87"/>
      <c r="Y24" s="87"/>
      <c r="Z24" s="106"/>
    </row>
    <row r="25" spans="1:26" x14ac:dyDescent="0.25">
      <c r="A25" s="34"/>
      <c r="B25" s="100"/>
      <c r="C25" s="117"/>
      <c r="D25" s="28"/>
      <c r="E25" s="28"/>
      <c r="F25" s="27"/>
      <c r="G25" s="27"/>
      <c r="H25" s="29"/>
      <c r="I25" s="122"/>
      <c r="J25" s="31"/>
      <c r="K25" s="32"/>
      <c r="L25" s="32"/>
      <c r="M25" s="30"/>
      <c r="N25" s="30"/>
      <c r="O25" s="30"/>
      <c r="P25" s="134"/>
      <c r="Q25" s="97"/>
      <c r="R25" s="79"/>
      <c r="S25" s="87"/>
      <c r="T25" s="87"/>
      <c r="U25" s="81"/>
      <c r="V25" s="87"/>
      <c r="W25" s="87"/>
      <c r="X25" s="87"/>
      <c r="Y25" s="87"/>
      <c r="Z25" s="106"/>
    </row>
    <row r="26" spans="1:26" x14ac:dyDescent="0.25">
      <c r="A26" s="34"/>
      <c r="B26" s="100"/>
      <c r="C26" s="117"/>
      <c r="D26" s="28"/>
      <c r="E26" s="28"/>
      <c r="F26" s="27"/>
      <c r="G26" s="27"/>
      <c r="H26" s="29"/>
      <c r="I26" s="122"/>
      <c r="J26" s="31"/>
      <c r="K26" s="32"/>
      <c r="L26" s="32"/>
      <c r="M26" s="30"/>
      <c r="N26" s="30"/>
      <c r="O26" s="30"/>
      <c r="P26" s="134"/>
      <c r="Q26" s="97"/>
      <c r="R26" s="79"/>
      <c r="S26" s="87"/>
      <c r="T26" s="87"/>
      <c r="U26" s="81"/>
      <c r="V26" s="87"/>
      <c r="W26" s="87"/>
      <c r="X26" s="87"/>
      <c r="Y26" s="87"/>
      <c r="Z26" s="106"/>
    </row>
    <row r="27" spans="1:26" x14ac:dyDescent="0.25">
      <c r="A27" s="34"/>
      <c r="B27" s="100"/>
      <c r="C27" s="118"/>
      <c r="D27" s="28"/>
      <c r="E27" s="28"/>
      <c r="F27" s="27"/>
      <c r="G27" s="27"/>
      <c r="H27" s="29"/>
      <c r="I27" s="123"/>
      <c r="J27" s="31"/>
      <c r="K27" s="32"/>
      <c r="L27" s="32"/>
      <c r="M27" s="30"/>
      <c r="N27" s="30"/>
      <c r="O27" s="30"/>
      <c r="P27" s="134"/>
      <c r="Q27" s="97"/>
      <c r="R27" s="79"/>
      <c r="S27" s="87"/>
      <c r="T27" s="87"/>
      <c r="U27" s="81"/>
      <c r="V27" s="87"/>
      <c r="W27" s="87"/>
      <c r="X27" s="87"/>
      <c r="Y27" s="87"/>
      <c r="Z27" s="106"/>
    </row>
    <row r="28" spans="1:26" x14ac:dyDescent="0.25">
      <c r="A28" s="34"/>
      <c r="B28" s="100"/>
      <c r="C28" s="118"/>
      <c r="D28" s="28"/>
      <c r="E28" s="28"/>
      <c r="F28" s="27"/>
      <c r="G28" s="27"/>
      <c r="H28" s="29"/>
      <c r="I28" s="123"/>
      <c r="J28" s="31"/>
      <c r="K28" s="32"/>
      <c r="L28" s="32"/>
      <c r="M28" s="30"/>
      <c r="N28" s="30"/>
      <c r="O28" s="30"/>
      <c r="P28" s="134"/>
      <c r="Q28" s="97"/>
      <c r="R28" s="79"/>
      <c r="S28" s="87"/>
      <c r="T28" s="87"/>
      <c r="U28" s="81"/>
      <c r="V28" s="87"/>
      <c r="W28" s="87"/>
      <c r="X28" s="87"/>
      <c r="Y28" s="87"/>
      <c r="Z28" s="106"/>
    </row>
    <row r="29" spans="1:26" x14ac:dyDescent="0.25">
      <c r="A29" s="34"/>
      <c r="B29" s="100"/>
      <c r="C29" s="118"/>
      <c r="D29" s="28"/>
      <c r="E29" s="28"/>
      <c r="F29" s="27"/>
      <c r="G29" s="27"/>
      <c r="H29" s="29"/>
      <c r="I29" s="123"/>
      <c r="J29" s="31"/>
      <c r="K29" s="32"/>
      <c r="L29" s="32"/>
      <c r="M29" s="30"/>
      <c r="N29" s="30"/>
      <c r="O29" s="30"/>
      <c r="P29" s="134"/>
      <c r="Q29" s="97"/>
      <c r="R29" s="79"/>
      <c r="S29" s="87"/>
      <c r="T29" s="87"/>
      <c r="U29" s="81"/>
      <c r="V29" s="87"/>
      <c r="W29" s="87"/>
      <c r="X29" s="87"/>
      <c r="Y29" s="87"/>
      <c r="Z29" s="106"/>
    </row>
    <row r="30" spans="1:26" x14ac:dyDescent="0.25">
      <c r="A30" s="34"/>
      <c r="B30" s="100"/>
      <c r="C30" s="118"/>
      <c r="D30" s="28"/>
      <c r="E30" s="28"/>
      <c r="F30" s="27"/>
      <c r="G30" s="27"/>
      <c r="H30" s="29"/>
      <c r="I30" s="123"/>
      <c r="J30" s="31"/>
      <c r="K30" s="32"/>
      <c r="L30" s="32"/>
      <c r="M30" s="30"/>
      <c r="N30" s="30"/>
      <c r="O30" s="30"/>
      <c r="P30" s="134"/>
      <c r="Q30" s="97"/>
      <c r="R30" s="79"/>
      <c r="S30" s="87"/>
      <c r="T30" s="87"/>
      <c r="U30" s="81"/>
      <c r="V30" s="87"/>
      <c r="W30" s="87"/>
      <c r="X30" s="87"/>
      <c r="Y30" s="87"/>
      <c r="Z30" s="106"/>
    </row>
    <row r="31" spans="1:26" x14ac:dyDescent="0.25">
      <c r="A31" s="34"/>
      <c r="B31" s="100"/>
      <c r="C31" s="118"/>
      <c r="D31" s="28"/>
      <c r="E31" s="28"/>
      <c r="F31" s="27"/>
      <c r="G31" s="27"/>
      <c r="H31" s="29"/>
      <c r="I31" s="123"/>
      <c r="J31" s="31"/>
      <c r="K31" s="32"/>
      <c r="L31" s="32"/>
      <c r="M31" s="30"/>
      <c r="N31" s="30"/>
      <c r="O31" s="30"/>
      <c r="P31" s="134"/>
      <c r="Q31" s="97"/>
      <c r="R31" s="79"/>
      <c r="S31" s="87"/>
      <c r="T31" s="87"/>
      <c r="U31" s="81"/>
      <c r="V31" s="87"/>
      <c r="W31" s="87"/>
      <c r="X31" s="87"/>
      <c r="Y31" s="87"/>
      <c r="Z31" s="106"/>
    </row>
    <row r="32" spans="1:26" x14ac:dyDescent="0.25">
      <c r="A32" s="34"/>
      <c r="B32" s="100"/>
      <c r="C32" s="118"/>
      <c r="D32" s="28"/>
      <c r="E32" s="28"/>
      <c r="F32" s="27"/>
      <c r="G32" s="27"/>
      <c r="H32" s="29"/>
      <c r="I32" s="123"/>
      <c r="J32" s="31"/>
      <c r="K32" s="32"/>
      <c r="L32" s="32"/>
      <c r="M32" s="30"/>
      <c r="N32" s="30"/>
      <c r="O32" s="30"/>
      <c r="P32" s="134"/>
      <c r="Q32" s="97"/>
      <c r="R32" s="79"/>
      <c r="S32" s="87"/>
      <c r="T32" s="87"/>
      <c r="U32" s="81"/>
      <c r="V32" s="87"/>
      <c r="W32" s="87"/>
      <c r="X32" s="87"/>
      <c r="Y32" s="87"/>
      <c r="Z32" s="106"/>
    </row>
    <row r="33" spans="1:26" x14ac:dyDescent="0.25">
      <c r="A33" s="34"/>
      <c r="B33" s="100"/>
      <c r="C33" s="118"/>
      <c r="D33" s="28"/>
      <c r="E33" s="28"/>
      <c r="F33" s="27"/>
      <c r="G33" s="27"/>
      <c r="H33" s="29"/>
      <c r="I33" s="123"/>
      <c r="J33" s="31"/>
      <c r="K33" s="32"/>
      <c r="L33" s="32"/>
      <c r="M33" s="30"/>
      <c r="N33" s="30"/>
      <c r="O33" s="30"/>
      <c r="P33" s="134"/>
      <c r="Q33" s="97"/>
      <c r="R33" s="79"/>
      <c r="S33" s="87"/>
      <c r="T33" s="87"/>
      <c r="U33" s="81"/>
      <c r="V33" s="87"/>
      <c r="W33" s="87"/>
      <c r="X33" s="87"/>
      <c r="Y33" s="87"/>
      <c r="Z33" s="106"/>
    </row>
    <row r="34" spans="1:26" x14ac:dyDescent="0.25">
      <c r="A34" s="34"/>
      <c r="B34" s="100"/>
      <c r="C34" s="118"/>
      <c r="D34" s="28"/>
      <c r="E34" s="28"/>
      <c r="F34" s="27"/>
      <c r="G34" s="27"/>
      <c r="H34" s="29"/>
      <c r="I34" s="123"/>
      <c r="J34" s="31"/>
      <c r="K34" s="32"/>
      <c r="L34" s="32"/>
      <c r="M34" s="30"/>
      <c r="N34" s="30"/>
      <c r="O34" s="30"/>
      <c r="P34" s="134"/>
      <c r="Q34" s="97"/>
      <c r="R34" s="79"/>
      <c r="S34" s="87"/>
      <c r="T34" s="87"/>
      <c r="U34" s="81"/>
      <c r="V34" s="87"/>
      <c r="W34" s="87"/>
      <c r="X34" s="87"/>
      <c r="Y34" s="87"/>
      <c r="Z34" s="106"/>
    </row>
    <row r="35" spans="1:26" x14ac:dyDescent="0.25">
      <c r="A35" s="34"/>
      <c r="B35" s="100"/>
      <c r="C35" s="118"/>
      <c r="D35" s="28"/>
      <c r="E35" s="28"/>
      <c r="F35" s="27"/>
      <c r="G35" s="27"/>
      <c r="H35" s="29"/>
      <c r="I35" s="123"/>
      <c r="J35" s="31"/>
      <c r="K35" s="32"/>
      <c r="L35" s="32"/>
      <c r="M35" s="30"/>
      <c r="N35" s="30"/>
      <c r="O35" s="30"/>
      <c r="P35" s="134"/>
      <c r="Q35" s="97"/>
      <c r="R35" s="79"/>
      <c r="S35" s="87"/>
      <c r="T35" s="87"/>
      <c r="U35" s="81"/>
      <c r="V35" s="87"/>
      <c r="W35" s="87"/>
      <c r="X35" s="87"/>
      <c r="Y35" s="87"/>
      <c r="Z35" s="106"/>
    </row>
    <row r="36" spans="1:26" x14ac:dyDescent="0.25">
      <c r="A36" s="34"/>
      <c r="B36" s="100"/>
      <c r="C36" s="118"/>
      <c r="D36" s="28"/>
      <c r="E36" s="28"/>
      <c r="F36" s="27"/>
      <c r="G36" s="27"/>
      <c r="H36" s="29"/>
      <c r="I36" s="123"/>
      <c r="J36" s="31"/>
      <c r="K36" s="32"/>
      <c r="L36" s="32"/>
      <c r="M36" s="30"/>
      <c r="N36" s="30"/>
      <c r="O36" s="30"/>
      <c r="P36" s="134"/>
      <c r="Q36" s="97"/>
      <c r="R36" s="79"/>
      <c r="S36" s="87"/>
      <c r="T36" s="87"/>
      <c r="U36" s="81"/>
      <c r="V36" s="87"/>
      <c r="W36" s="87"/>
      <c r="X36" s="87"/>
      <c r="Y36" s="87"/>
      <c r="Z36" s="106"/>
    </row>
    <row r="37" spans="1:26" x14ac:dyDescent="0.25">
      <c r="A37" s="34"/>
      <c r="B37" s="100"/>
      <c r="C37" s="118"/>
      <c r="D37" s="28"/>
      <c r="E37" s="28"/>
      <c r="F37" s="27"/>
      <c r="G37" s="27"/>
      <c r="H37" s="29"/>
      <c r="I37" s="123"/>
      <c r="J37" s="31"/>
      <c r="K37" s="32"/>
      <c r="L37" s="32"/>
      <c r="M37" s="30"/>
      <c r="N37" s="30"/>
      <c r="O37" s="30"/>
      <c r="P37" s="134"/>
      <c r="Q37" s="97"/>
      <c r="R37" s="79"/>
      <c r="S37" s="87"/>
      <c r="T37" s="87"/>
      <c r="U37" s="81"/>
      <c r="V37" s="87"/>
      <c r="W37" s="87"/>
      <c r="X37" s="87"/>
      <c r="Y37" s="87"/>
      <c r="Z37" s="106"/>
    </row>
    <row r="38" spans="1:26" x14ac:dyDescent="0.25">
      <c r="A38" s="34"/>
      <c r="B38" s="100"/>
      <c r="C38" s="118"/>
      <c r="D38" s="28"/>
      <c r="E38" s="28"/>
      <c r="F38" s="27"/>
      <c r="G38" s="27"/>
      <c r="H38" s="29"/>
      <c r="I38" s="123"/>
      <c r="J38" s="31"/>
      <c r="K38" s="32"/>
      <c r="L38" s="32"/>
      <c r="M38" s="30"/>
      <c r="N38" s="30"/>
      <c r="O38" s="30"/>
      <c r="P38" s="134"/>
      <c r="Q38" s="97"/>
      <c r="R38" s="79"/>
      <c r="S38" s="87"/>
      <c r="T38" s="87"/>
      <c r="U38" s="81"/>
      <c r="V38" s="87"/>
      <c r="W38" s="87"/>
      <c r="X38" s="87"/>
      <c r="Y38" s="87"/>
      <c r="Z38" s="106"/>
    </row>
    <row r="39" spans="1:26" x14ac:dyDescent="0.25">
      <c r="A39" s="34"/>
      <c r="B39" s="100"/>
      <c r="C39" s="118"/>
      <c r="D39" s="28"/>
      <c r="E39" s="28"/>
      <c r="F39" s="27"/>
      <c r="G39" s="27"/>
      <c r="H39" s="29"/>
      <c r="I39" s="123"/>
      <c r="J39" s="31"/>
      <c r="K39" s="32"/>
      <c r="L39" s="32"/>
      <c r="M39" s="30"/>
      <c r="N39" s="30"/>
      <c r="O39" s="30"/>
      <c r="P39" s="134"/>
      <c r="Q39" s="97"/>
      <c r="R39" s="79"/>
      <c r="S39" s="87"/>
      <c r="T39" s="87"/>
      <c r="U39" s="81"/>
      <c r="V39" s="87"/>
      <c r="W39" s="87"/>
      <c r="X39" s="87"/>
      <c r="Y39" s="87"/>
      <c r="Z39" s="106"/>
    </row>
    <row r="40" spans="1:26" x14ac:dyDescent="0.25">
      <c r="A40" s="34"/>
      <c r="B40" s="100"/>
      <c r="C40" s="118"/>
      <c r="D40" s="28"/>
      <c r="E40" s="28"/>
      <c r="F40" s="27"/>
      <c r="G40" s="27"/>
      <c r="H40" s="29"/>
      <c r="I40" s="123"/>
      <c r="J40" s="31"/>
      <c r="K40" s="32"/>
      <c r="L40" s="32"/>
      <c r="M40" s="30"/>
      <c r="N40" s="30"/>
      <c r="O40" s="30"/>
      <c r="P40" s="134"/>
      <c r="Q40" s="97"/>
      <c r="R40" s="79"/>
      <c r="S40" s="87"/>
      <c r="T40" s="87"/>
      <c r="U40" s="81"/>
      <c r="V40" s="87"/>
      <c r="W40" s="87"/>
      <c r="X40" s="87"/>
      <c r="Y40" s="87"/>
      <c r="Z40" s="106"/>
    </row>
    <row r="41" spans="1:26" x14ac:dyDescent="0.25">
      <c r="A41" s="34"/>
      <c r="B41" s="100"/>
      <c r="C41" s="118"/>
      <c r="D41" s="28"/>
      <c r="E41" s="28"/>
      <c r="F41" s="27"/>
      <c r="G41" s="27"/>
      <c r="H41" s="29"/>
      <c r="I41" s="123"/>
      <c r="J41" s="31"/>
      <c r="K41" s="32"/>
      <c r="L41" s="32"/>
      <c r="M41" s="30"/>
      <c r="N41" s="30"/>
      <c r="O41" s="30"/>
      <c r="P41" s="134"/>
      <c r="Q41" s="97"/>
      <c r="R41" s="79"/>
      <c r="S41" s="87"/>
      <c r="T41" s="87"/>
      <c r="U41" s="81"/>
      <c r="V41" s="87"/>
      <c r="W41" s="87"/>
      <c r="X41" s="87"/>
      <c r="Y41" s="87"/>
      <c r="Z41" s="106"/>
    </row>
    <row r="42" spans="1:26" x14ac:dyDescent="0.25">
      <c r="A42" s="34"/>
      <c r="B42" s="100"/>
      <c r="C42" s="118"/>
      <c r="D42" s="28"/>
      <c r="E42" s="28"/>
      <c r="F42" s="27"/>
      <c r="G42" s="27"/>
      <c r="H42" s="29"/>
      <c r="I42" s="123"/>
      <c r="J42" s="31"/>
      <c r="K42" s="32"/>
      <c r="L42" s="32"/>
      <c r="M42" s="30"/>
      <c r="N42" s="30"/>
      <c r="O42" s="30"/>
      <c r="P42" s="134"/>
      <c r="Q42" s="97"/>
      <c r="R42" s="79"/>
      <c r="S42" s="87"/>
      <c r="T42" s="87"/>
      <c r="U42" s="81"/>
      <c r="V42" s="87"/>
      <c r="W42" s="87"/>
      <c r="X42" s="87"/>
      <c r="Y42" s="87"/>
      <c r="Z42" s="106"/>
    </row>
    <row r="43" spans="1:26" x14ac:dyDescent="0.25">
      <c r="A43" s="34"/>
      <c r="B43" s="100"/>
      <c r="C43" s="118"/>
      <c r="D43" s="28"/>
      <c r="E43" s="28"/>
      <c r="F43" s="27"/>
      <c r="G43" s="27"/>
      <c r="H43" s="29"/>
      <c r="I43" s="123"/>
      <c r="J43" s="31"/>
      <c r="K43" s="32"/>
      <c r="L43" s="32"/>
      <c r="M43" s="30"/>
      <c r="N43" s="30"/>
      <c r="O43" s="30"/>
      <c r="P43" s="134"/>
      <c r="Q43" s="97"/>
      <c r="R43" s="79"/>
      <c r="S43" s="87"/>
      <c r="T43" s="87"/>
      <c r="U43" s="81"/>
      <c r="V43" s="87"/>
      <c r="W43" s="87"/>
      <c r="X43" s="87"/>
      <c r="Y43" s="87"/>
      <c r="Z43" s="106"/>
    </row>
    <row r="44" spans="1:26" x14ac:dyDescent="0.25">
      <c r="A44" s="34"/>
      <c r="B44" s="100"/>
      <c r="C44" s="118"/>
      <c r="D44" s="28"/>
      <c r="E44" s="28"/>
      <c r="F44" s="27"/>
      <c r="G44" s="27"/>
      <c r="H44" s="29"/>
      <c r="I44" s="123"/>
      <c r="J44" s="31"/>
      <c r="K44" s="32"/>
      <c r="L44" s="32"/>
      <c r="M44" s="30"/>
      <c r="N44" s="30"/>
      <c r="O44" s="30"/>
      <c r="P44" s="134"/>
      <c r="Q44" s="97"/>
      <c r="R44" s="79"/>
      <c r="S44" s="87"/>
      <c r="T44" s="87"/>
      <c r="U44" s="81"/>
      <c r="V44" s="87"/>
      <c r="W44" s="87"/>
      <c r="X44" s="87"/>
      <c r="Y44" s="87"/>
      <c r="Z44" s="106"/>
    </row>
    <row r="45" spans="1:26" x14ac:dyDescent="0.25">
      <c r="A45" s="34"/>
      <c r="B45" s="100"/>
      <c r="C45" s="118"/>
      <c r="D45" s="28"/>
      <c r="E45" s="28"/>
      <c r="F45" s="27"/>
      <c r="G45" s="27"/>
      <c r="H45" s="29"/>
      <c r="I45" s="123"/>
      <c r="J45" s="31"/>
      <c r="K45" s="32"/>
      <c r="L45" s="32"/>
      <c r="M45" s="30"/>
      <c r="N45" s="30"/>
      <c r="O45" s="30"/>
      <c r="P45" s="134"/>
      <c r="Q45" s="97"/>
      <c r="R45" s="79"/>
      <c r="S45" s="87"/>
      <c r="T45" s="87"/>
      <c r="U45" s="81"/>
      <c r="V45" s="87"/>
      <c r="W45" s="87"/>
      <c r="X45" s="87"/>
      <c r="Y45" s="87"/>
      <c r="Z45" s="106"/>
    </row>
    <row r="46" spans="1:26" x14ac:dyDescent="0.25">
      <c r="A46" s="34"/>
      <c r="B46" s="100"/>
      <c r="C46" s="118"/>
      <c r="D46" s="28"/>
      <c r="E46" s="28"/>
      <c r="F46" s="27"/>
      <c r="G46" s="27"/>
      <c r="H46" s="29"/>
      <c r="I46" s="123"/>
      <c r="J46" s="31"/>
      <c r="K46" s="32"/>
      <c r="L46" s="32"/>
      <c r="M46" s="30"/>
      <c r="N46" s="30"/>
      <c r="O46" s="30"/>
      <c r="P46" s="134"/>
      <c r="Q46" s="97"/>
      <c r="R46" s="79"/>
      <c r="S46" s="87"/>
      <c r="T46" s="87"/>
      <c r="U46" s="81"/>
      <c r="V46" s="87"/>
      <c r="W46" s="87"/>
      <c r="X46" s="87"/>
      <c r="Y46" s="87"/>
      <c r="Z46" s="106"/>
    </row>
    <row r="47" spans="1:26" x14ac:dyDescent="0.25">
      <c r="A47" s="34"/>
      <c r="B47" s="100"/>
      <c r="C47" s="118"/>
      <c r="D47" s="28"/>
      <c r="E47" s="28"/>
      <c r="F47" s="27"/>
      <c r="G47" s="27"/>
      <c r="H47" s="29"/>
      <c r="I47" s="123"/>
      <c r="J47" s="31"/>
      <c r="K47" s="32"/>
      <c r="L47" s="32"/>
      <c r="M47" s="30"/>
      <c r="N47" s="30"/>
      <c r="O47" s="30"/>
      <c r="P47" s="134"/>
      <c r="Q47" s="97"/>
      <c r="R47" s="79"/>
      <c r="S47" s="87"/>
      <c r="T47" s="87"/>
      <c r="U47" s="81"/>
      <c r="V47" s="87"/>
      <c r="W47" s="87"/>
      <c r="X47" s="87"/>
      <c r="Y47" s="87"/>
      <c r="Z47" s="106"/>
    </row>
    <row r="48" spans="1:26" x14ac:dyDescent="0.25">
      <c r="A48" s="34"/>
      <c r="B48" s="100"/>
      <c r="C48" s="118"/>
      <c r="D48" s="28"/>
      <c r="E48" s="28"/>
      <c r="F48" s="27"/>
      <c r="G48" s="27"/>
      <c r="H48" s="29"/>
      <c r="I48" s="123"/>
      <c r="J48" s="31"/>
      <c r="K48" s="32"/>
      <c r="L48" s="32"/>
      <c r="M48" s="30"/>
      <c r="N48" s="30"/>
      <c r="O48" s="30"/>
      <c r="P48" s="134"/>
      <c r="Q48" s="97"/>
      <c r="R48" s="79"/>
      <c r="S48" s="87"/>
      <c r="T48" s="87"/>
      <c r="U48" s="81"/>
      <c r="V48" s="87"/>
      <c r="W48" s="87"/>
      <c r="X48" s="87"/>
      <c r="Y48" s="87"/>
      <c r="Z48" s="106"/>
    </row>
    <row r="49" spans="1:26" x14ac:dyDescent="0.25">
      <c r="A49" s="34"/>
      <c r="B49" s="100"/>
      <c r="C49" s="118"/>
      <c r="D49" s="28"/>
      <c r="E49" s="28"/>
      <c r="F49" s="27"/>
      <c r="G49" s="27"/>
      <c r="H49" s="29"/>
      <c r="I49" s="123"/>
      <c r="J49" s="31"/>
      <c r="K49" s="32"/>
      <c r="L49" s="32"/>
      <c r="M49" s="30"/>
      <c r="N49" s="30"/>
      <c r="O49" s="30"/>
      <c r="P49" s="134"/>
      <c r="Q49" s="97"/>
      <c r="R49" s="79"/>
      <c r="S49" s="87"/>
      <c r="T49" s="87"/>
      <c r="U49" s="81"/>
      <c r="V49" s="87"/>
      <c r="W49" s="87"/>
      <c r="X49" s="87"/>
      <c r="Y49" s="87"/>
      <c r="Z49" s="106"/>
    </row>
    <row r="50" spans="1:26" x14ac:dyDescent="0.25">
      <c r="A50" s="34"/>
      <c r="B50" s="100"/>
      <c r="C50" s="118"/>
      <c r="D50" s="28"/>
      <c r="E50" s="28"/>
      <c r="F50" s="27"/>
      <c r="G50" s="27"/>
      <c r="H50" s="29"/>
      <c r="I50" s="123"/>
      <c r="J50" s="31"/>
      <c r="K50" s="32"/>
      <c r="L50" s="32"/>
      <c r="M50" s="30"/>
      <c r="N50" s="30"/>
      <c r="O50" s="30"/>
      <c r="P50" s="134"/>
      <c r="Q50" s="97"/>
      <c r="R50" s="79"/>
      <c r="S50" s="87"/>
      <c r="T50" s="87"/>
      <c r="U50" s="81"/>
      <c r="V50" s="87"/>
      <c r="W50" s="87"/>
      <c r="X50" s="87"/>
      <c r="Y50" s="87"/>
      <c r="Z50" s="106"/>
    </row>
    <row r="51" spans="1:26" x14ac:dyDescent="0.25">
      <c r="A51" s="34"/>
      <c r="B51" s="100"/>
      <c r="C51" s="118"/>
      <c r="D51" s="28"/>
      <c r="E51" s="28"/>
      <c r="F51" s="27"/>
      <c r="G51" s="27"/>
      <c r="H51" s="29"/>
      <c r="I51" s="123"/>
      <c r="J51" s="31"/>
      <c r="K51" s="32"/>
      <c r="L51" s="32"/>
      <c r="M51" s="30"/>
      <c r="N51" s="30"/>
      <c r="O51" s="30"/>
      <c r="P51" s="134"/>
      <c r="Q51" s="97"/>
      <c r="R51" s="79"/>
      <c r="S51" s="87"/>
      <c r="T51" s="87"/>
      <c r="U51" s="81"/>
      <c r="V51" s="87"/>
      <c r="W51" s="87"/>
      <c r="X51" s="87"/>
      <c r="Y51" s="87"/>
      <c r="Z51" s="106"/>
    </row>
    <row r="52" spans="1:26" x14ac:dyDescent="0.25">
      <c r="A52" s="34"/>
      <c r="B52" s="100"/>
      <c r="C52" s="118"/>
      <c r="D52" s="28"/>
      <c r="E52" s="28"/>
      <c r="F52" s="27"/>
      <c r="G52" s="27"/>
      <c r="H52" s="29"/>
      <c r="I52" s="123"/>
      <c r="J52" s="31"/>
      <c r="K52" s="32"/>
      <c r="L52" s="32"/>
      <c r="M52" s="30"/>
      <c r="N52" s="30"/>
      <c r="O52" s="30"/>
      <c r="P52" s="134"/>
      <c r="Q52" s="97"/>
      <c r="R52" s="79"/>
      <c r="S52" s="87"/>
      <c r="T52" s="87"/>
      <c r="U52" s="81"/>
      <c r="V52" s="87"/>
      <c r="W52" s="87"/>
      <c r="X52" s="87"/>
      <c r="Y52" s="87"/>
      <c r="Z52" s="106"/>
    </row>
    <row r="53" spans="1:26" x14ac:dyDescent="0.25">
      <c r="A53" s="34"/>
      <c r="B53" s="100"/>
      <c r="C53" s="118"/>
      <c r="D53" s="28"/>
      <c r="E53" s="28"/>
      <c r="F53" s="27"/>
      <c r="G53" s="27"/>
      <c r="H53" s="29"/>
      <c r="I53" s="123"/>
      <c r="J53" s="31"/>
      <c r="K53" s="32"/>
      <c r="L53" s="32"/>
      <c r="M53" s="30"/>
      <c r="N53" s="30"/>
      <c r="O53" s="30"/>
      <c r="P53" s="134"/>
      <c r="Q53" s="97"/>
      <c r="R53" s="79"/>
      <c r="S53" s="87"/>
      <c r="T53" s="87"/>
      <c r="U53" s="81"/>
      <c r="V53" s="87"/>
      <c r="W53" s="87"/>
      <c r="X53" s="87"/>
      <c r="Y53" s="87"/>
      <c r="Z53" s="106"/>
    </row>
    <row r="54" spans="1:26" x14ac:dyDescent="0.25">
      <c r="F54" s="12"/>
    </row>
    <row r="55" spans="1:26" x14ac:dyDescent="0.25">
      <c r="F55" s="12"/>
    </row>
    <row r="56" spans="1:26" x14ac:dyDescent="0.25">
      <c r="F56" s="12"/>
    </row>
    <row r="57" spans="1:26" x14ac:dyDescent="0.25">
      <c r="F57" s="12"/>
    </row>
    <row r="58" spans="1:26" x14ac:dyDescent="0.25">
      <c r="F58" s="12"/>
    </row>
    <row r="59" spans="1:26" x14ac:dyDescent="0.25">
      <c r="F59" s="12"/>
    </row>
    <row r="60" spans="1:26" x14ac:dyDescent="0.25">
      <c r="F60" s="12"/>
    </row>
    <row r="61" spans="1:26" x14ac:dyDescent="0.25">
      <c r="F61" s="12"/>
    </row>
    <row r="62" spans="1:26" x14ac:dyDescent="0.25">
      <c r="F62" s="12"/>
    </row>
    <row r="63" spans="1:26" x14ac:dyDescent="0.25">
      <c r="F63" s="12"/>
    </row>
    <row r="64" spans="1:26" x14ac:dyDescent="0.25">
      <c r="F64" s="12"/>
    </row>
    <row r="65" spans="6:6" x14ac:dyDescent="0.25">
      <c r="F65" s="12"/>
    </row>
    <row r="66" spans="6:6" x14ac:dyDescent="0.25">
      <c r="F66" s="12"/>
    </row>
    <row r="67" spans="6:6" x14ac:dyDescent="0.25">
      <c r="F67" s="12"/>
    </row>
    <row r="68" spans="6:6" x14ac:dyDescent="0.25">
      <c r="F68" s="12"/>
    </row>
    <row r="69" spans="6:6" x14ac:dyDescent="0.25">
      <c r="F69" s="12"/>
    </row>
    <row r="70" spans="6:6" x14ac:dyDescent="0.25">
      <c r="F70" s="12"/>
    </row>
    <row r="71" spans="6:6" x14ac:dyDescent="0.25">
      <c r="F71" s="12"/>
    </row>
    <row r="72" spans="6:6" x14ac:dyDescent="0.25">
      <c r="F72" s="12"/>
    </row>
    <row r="73" spans="6:6" x14ac:dyDescent="0.25">
      <c r="F73" s="12"/>
    </row>
    <row r="74" spans="6:6" x14ac:dyDescent="0.25">
      <c r="F74" s="12"/>
    </row>
    <row r="75" spans="6:6" x14ac:dyDescent="0.25">
      <c r="F75" s="12"/>
    </row>
    <row r="76" spans="6:6" x14ac:dyDescent="0.25">
      <c r="F76" s="12"/>
    </row>
    <row r="77" spans="6:6" x14ac:dyDescent="0.25">
      <c r="F77" s="12"/>
    </row>
    <row r="78" spans="6:6" x14ac:dyDescent="0.25">
      <c r="F78" s="12"/>
    </row>
    <row r="79" spans="6:6" x14ac:dyDescent="0.25">
      <c r="F79" s="12"/>
    </row>
    <row r="80" spans="6:6" x14ac:dyDescent="0.25">
      <c r="F80" s="12"/>
    </row>
    <row r="81" spans="6:6" x14ac:dyDescent="0.25">
      <c r="F81" s="12"/>
    </row>
    <row r="82" spans="6:6" x14ac:dyDescent="0.25">
      <c r="F82" s="12"/>
    </row>
    <row r="83" spans="6:6" x14ac:dyDescent="0.25">
      <c r="F83" s="12"/>
    </row>
    <row r="84" spans="6:6" x14ac:dyDescent="0.25">
      <c r="F84" s="12"/>
    </row>
    <row r="85" spans="6:6" x14ac:dyDescent="0.25">
      <c r="F85" s="12"/>
    </row>
    <row r="86" spans="6:6" x14ac:dyDescent="0.25">
      <c r="F86" s="12"/>
    </row>
    <row r="87" spans="6:6" x14ac:dyDescent="0.25">
      <c r="F87" s="12"/>
    </row>
    <row r="88" spans="6:6" x14ac:dyDescent="0.25">
      <c r="F88" s="12"/>
    </row>
    <row r="89" spans="6:6" x14ac:dyDescent="0.25">
      <c r="F89" s="12"/>
    </row>
    <row r="90" spans="6:6" x14ac:dyDescent="0.25">
      <c r="F90" s="12"/>
    </row>
    <row r="91" spans="6:6" x14ac:dyDescent="0.25">
      <c r="F91" s="12"/>
    </row>
    <row r="92" spans="6:6" x14ac:dyDescent="0.25">
      <c r="F92" s="12"/>
    </row>
    <row r="93" spans="6:6" x14ac:dyDescent="0.25">
      <c r="F93" s="12"/>
    </row>
    <row r="94" spans="6:6" x14ac:dyDescent="0.25">
      <c r="F94" s="12"/>
    </row>
    <row r="95" spans="6:6" x14ac:dyDescent="0.25">
      <c r="F95" s="12"/>
    </row>
    <row r="96" spans="6:6" x14ac:dyDescent="0.25">
      <c r="F96" s="12"/>
    </row>
    <row r="97" spans="6:6" x14ac:dyDescent="0.25">
      <c r="F97" s="12"/>
    </row>
    <row r="98" spans="6:6" x14ac:dyDescent="0.25">
      <c r="F98" s="12"/>
    </row>
    <row r="99" spans="6:6" x14ac:dyDescent="0.25">
      <c r="F99" s="12"/>
    </row>
    <row r="100" spans="6:6" x14ac:dyDescent="0.25">
      <c r="F100" s="12"/>
    </row>
    <row r="101" spans="6:6" x14ac:dyDescent="0.25">
      <c r="F101" s="12"/>
    </row>
    <row r="102" spans="6:6" x14ac:dyDescent="0.25">
      <c r="F102" s="12"/>
    </row>
    <row r="103" spans="6:6" x14ac:dyDescent="0.25">
      <c r="F103" s="12"/>
    </row>
    <row r="104" spans="6:6" x14ac:dyDescent="0.25">
      <c r="F104" s="12"/>
    </row>
    <row r="105" spans="6:6" x14ac:dyDescent="0.25">
      <c r="F105" s="12"/>
    </row>
    <row r="106" spans="6:6" x14ac:dyDescent="0.25">
      <c r="F106" s="12"/>
    </row>
    <row r="107" spans="6:6" x14ac:dyDescent="0.25">
      <c r="F107" s="12"/>
    </row>
    <row r="108" spans="6:6" x14ac:dyDescent="0.25">
      <c r="F108" s="12"/>
    </row>
    <row r="109" spans="6:6" x14ac:dyDescent="0.25">
      <c r="F109" s="12"/>
    </row>
    <row r="110" spans="6:6" x14ac:dyDescent="0.25">
      <c r="F110" s="12"/>
    </row>
    <row r="111" spans="6:6" x14ac:dyDescent="0.25">
      <c r="F111" s="12"/>
    </row>
    <row r="112" spans="6:6" x14ac:dyDescent="0.25">
      <c r="F112" s="12"/>
    </row>
    <row r="113" spans="6:6" x14ac:dyDescent="0.25">
      <c r="F113" s="12"/>
    </row>
    <row r="114" spans="6:6" x14ac:dyDescent="0.25">
      <c r="F114" s="12"/>
    </row>
    <row r="115" spans="6:6" x14ac:dyDescent="0.25">
      <c r="F115" s="12"/>
    </row>
    <row r="116" spans="6:6" x14ac:dyDescent="0.25">
      <c r="F116" s="12"/>
    </row>
    <row r="117" spans="6:6" x14ac:dyDescent="0.25">
      <c r="F117" s="12"/>
    </row>
    <row r="118" spans="6:6" x14ac:dyDescent="0.25">
      <c r="F118" s="12"/>
    </row>
    <row r="119" spans="6:6" x14ac:dyDescent="0.25">
      <c r="F119" s="12"/>
    </row>
    <row r="120" spans="6:6" x14ac:dyDescent="0.25">
      <c r="F120" s="12"/>
    </row>
    <row r="121" spans="6:6" x14ac:dyDescent="0.25">
      <c r="F121" s="12"/>
    </row>
    <row r="122" spans="6:6" x14ac:dyDescent="0.25">
      <c r="F122" s="12"/>
    </row>
    <row r="123" spans="6:6" x14ac:dyDescent="0.25">
      <c r="F123" s="12"/>
    </row>
    <row r="124" spans="6:6" x14ac:dyDescent="0.25">
      <c r="F124" s="12"/>
    </row>
    <row r="125" spans="6:6" x14ac:dyDescent="0.25">
      <c r="F125" s="12"/>
    </row>
    <row r="126" spans="6:6" x14ac:dyDescent="0.25">
      <c r="F126" s="12"/>
    </row>
    <row r="127" spans="6:6" x14ac:dyDescent="0.25">
      <c r="F127" s="12"/>
    </row>
    <row r="128" spans="6:6" x14ac:dyDescent="0.25">
      <c r="F128" s="12"/>
    </row>
    <row r="129" spans="6:6" x14ac:dyDescent="0.25">
      <c r="F129" s="12"/>
    </row>
    <row r="130" spans="6:6" x14ac:dyDescent="0.25">
      <c r="F130" s="12"/>
    </row>
    <row r="131" spans="6:6" x14ac:dyDescent="0.25">
      <c r="F131" s="12"/>
    </row>
    <row r="132" spans="6:6" x14ac:dyDescent="0.25">
      <c r="F132" s="12"/>
    </row>
    <row r="133" spans="6:6" x14ac:dyDescent="0.25">
      <c r="F133" s="12"/>
    </row>
    <row r="134" spans="6:6" x14ac:dyDescent="0.25">
      <c r="F134" s="12"/>
    </row>
    <row r="135" spans="6:6" x14ac:dyDescent="0.25">
      <c r="F135" s="12"/>
    </row>
    <row r="136" spans="6:6" x14ac:dyDescent="0.25">
      <c r="F136" s="12"/>
    </row>
    <row r="137" spans="6:6" x14ac:dyDescent="0.25">
      <c r="F137" s="12"/>
    </row>
    <row r="138" spans="6:6" x14ac:dyDescent="0.25">
      <c r="F138" s="12"/>
    </row>
    <row r="139" spans="6:6" x14ac:dyDescent="0.25">
      <c r="F139" s="12"/>
    </row>
    <row r="140" spans="6:6" x14ac:dyDescent="0.25">
      <c r="F140" s="12"/>
    </row>
    <row r="141" spans="6:6" x14ac:dyDescent="0.25">
      <c r="F141" s="12"/>
    </row>
    <row r="142" spans="6:6" x14ac:dyDescent="0.25">
      <c r="F142" s="12"/>
    </row>
    <row r="143" spans="6:6" x14ac:dyDescent="0.25">
      <c r="F143" s="12"/>
    </row>
    <row r="144" spans="6:6" x14ac:dyDescent="0.25">
      <c r="F144" s="12"/>
    </row>
    <row r="145" spans="6:6" x14ac:dyDescent="0.25">
      <c r="F145" s="12"/>
    </row>
    <row r="146" spans="6:6" x14ac:dyDescent="0.25">
      <c r="F146" s="12"/>
    </row>
    <row r="147" spans="6:6" x14ac:dyDescent="0.25">
      <c r="F147" s="12"/>
    </row>
    <row r="148" spans="6:6" x14ac:dyDescent="0.25">
      <c r="F148" s="12"/>
    </row>
    <row r="149" spans="6:6" x14ac:dyDescent="0.25">
      <c r="F149" s="12"/>
    </row>
    <row r="150" spans="6:6" x14ac:dyDescent="0.25">
      <c r="F150" s="12"/>
    </row>
    <row r="151" spans="6:6" x14ac:dyDescent="0.25">
      <c r="F151" s="12"/>
    </row>
    <row r="152" spans="6:6" x14ac:dyDescent="0.25">
      <c r="F152" s="12"/>
    </row>
    <row r="153" spans="6:6" x14ac:dyDescent="0.25">
      <c r="F153" s="12"/>
    </row>
    <row r="154" spans="6:6" x14ac:dyDescent="0.25">
      <c r="F154" s="12"/>
    </row>
    <row r="155" spans="6:6" x14ac:dyDescent="0.25">
      <c r="F155" s="12"/>
    </row>
    <row r="156" spans="6:6" x14ac:dyDescent="0.25">
      <c r="F156" s="12"/>
    </row>
    <row r="157" spans="6:6" x14ac:dyDescent="0.25">
      <c r="F157" s="12"/>
    </row>
    <row r="158" spans="6:6" x14ac:dyDescent="0.25">
      <c r="F158" s="12"/>
    </row>
    <row r="159" spans="6:6" x14ac:dyDescent="0.25">
      <c r="F159" s="12"/>
    </row>
    <row r="160" spans="6:6" x14ac:dyDescent="0.25">
      <c r="F160" s="12"/>
    </row>
    <row r="161" spans="6:6" x14ac:dyDescent="0.25">
      <c r="F161" s="12"/>
    </row>
    <row r="162" spans="6:6" x14ac:dyDescent="0.25">
      <c r="F162" s="12"/>
    </row>
    <row r="163" spans="6:6" x14ac:dyDescent="0.25">
      <c r="F163" s="12"/>
    </row>
    <row r="164" spans="6:6" x14ac:dyDescent="0.25">
      <c r="F164" s="12"/>
    </row>
  </sheetData>
  <pageMargins left="0.25" right="0.25" top="0.75" bottom="0.75" header="0.3" footer="0.3"/>
  <pageSetup paperSize="9" scale="28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BC50"/>
  <sheetViews>
    <sheetView showGridLines="0" topLeftCell="A13" zoomScale="145" zoomScaleNormal="145" workbookViewId="0">
      <selection activeCell="B18" sqref="B18"/>
    </sheetView>
  </sheetViews>
  <sheetFormatPr baseColWidth="10" defaultColWidth="2.42578125" defaultRowHeight="11.25" customHeight="1" x14ac:dyDescent="0.25"/>
  <cols>
    <col min="1" max="1" width="2.42578125" style="183"/>
    <col min="2" max="2" width="7.28515625" style="183" bestFit="1" customWidth="1"/>
    <col min="3" max="16384" width="2.42578125" style="183"/>
  </cols>
  <sheetData>
    <row r="2" spans="1:41" s="182" customFormat="1" ht="15.75" customHeight="1" x14ac:dyDescent="0.25">
      <c r="Y2" s="181" t="s">
        <v>284</v>
      </c>
    </row>
    <row r="3" spans="1:41" s="182" customFormat="1" ht="11.25" customHeight="1" x14ac:dyDescent="0.25">
      <c r="W3" s="181"/>
    </row>
    <row r="4" spans="1:41" s="182" customFormat="1" ht="11.25" customHeight="1" x14ac:dyDescent="0.25">
      <c r="A4" s="181"/>
      <c r="W4" s="431" t="s">
        <v>286</v>
      </c>
      <c r="X4" s="431"/>
      <c r="Y4" s="431"/>
      <c r="Z4" s="431"/>
      <c r="AA4" s="431"/>
      <c r="AB4" s="431"/>
    </row>
    <row r="5" spans="1:41" s="182" customFormat="1" ht="11.25" customHeight="1" x14ac:dyDescent="0.25">
      <c r="A5" s="181"/>
      <c r="V5" s="294"/>
      <c r="W5" s="431"/>
      <c r="X5" s="431"/>
      <c r="Y5" s="431"/>
      <c r="Z5" s="431"/>
      <c r="AA5" s="431"/>
      <c r="AB5" s="431"/>
      <c r="AC5" s="295"/>
      <c r="AD5" s="295"/>
      <c r="AE5" s="295"/>
      <c r="AF5" s="295"/>
      <c r="AG5" s="295"/>
      <c r="AH5" s="295"/>
      <c r="AI5" s="295"/>
      <c r="AJ5" s="295"/>
      <c r="AK5" s="295"/>
      <c r="AL5" s="295"/>
      <c r="AM5" s="295"/>
      <c r="AN5" s="296"/>
    </row>
    <row r="6" spans="1:41" s="182" customFormat="1" ht="27" customHeight="1" x14ac:dyDescent="0.25">
      <c r="A6" s="181"/>
      <c r="V6" s="297"/>
      <c r="W6" s="466" t="str">
        <f>VLOOKUP(B18,RESA,19)</f>
        <v>dénom</v>
      </c>
      <c r="X6" s="466"/>
      <c r="Y6" s="466"/>
      <c r="Z6" s="466"/>
      <c r="AA6" s="466"/>
      <c r="AB6" s="466"/>
      <c r="AC6" s="466"/>
      <c r="AD6" s="466"/>
      <c r="AE6" s="466"/>
      <c r="AF6" s="466"/>
      <c r="AG6" s="466"/>
      <c r="AH6" s="466"/>
      <c r="AI6" s="466"/>
      <c r="AJ6" s="466"/>
      <c r="AK6" s="466"/>
      <c r="AL6" s="466"/>
      <c r="AM6" s="466"/>
      <c r="AN6" s="298"/>
    </row>
    <row r="7" spans="1:41" s="182" customFormat="1" ht="18" customHeight="1" x14ac:dyDescent="0.25">
      <c r="A7" s="181"/>
      <c r="V7" s="297"/>
      <c r="W7" s="466" t="str">
        <f>VLOOKUP(B18,RESA,21)</f>
        <v>nom prenom</v>
      </c>
      <c r="X7" s="467"/>
      <c r="Y7" s="467"/>
      <c r="Z7" s="467"/>
      <c r="AA7" s="467"/>
      <c r="AB7" s="467"/>
      <c r="AC7" s="467"/>
      <c r="AD7" s="467"/>
      <c r="AE7" s="467"/>
      <c r="AF7" s="467"/>
      <c r="AG7" s="467"/>
      <c r="AH7" s="467"/>
      <c r="AI7" s="467"/>
      <c r="AJ7" s="467"/>
      <c r="AK7" s="467"/>
      <c r="AL7" s="467"/>
      <c r="AM7" s="467"/>
      <c r="AN7" s="298"/>
    </row>
    <row r="8" spans="1:41" s="182" customFormat="1" ht="24.75" customHeight="1" x14ac:dyDescent="0.25">
      <c r="A8" s="181"/>
      <c r="V8" s="297"/>
      <c r="W8" s="466" t="str">
        <f>VLOOKUP(B18,RESA,22)</f>
        <v>adr</v>
      </c>
      <c r="X8" s="467"/>
      <c r="Y8" s="467"/>
      <c r="Z8" s="467"/>
      <c r="AA8" s="467"/>
      <c r="AB8" s="467"/>
      <c r="AC8" s="467"/>
      <c r="AD8" s="467"/>
      <c r="AE8" s="467"/>
      <c r="AF8" s="467"/>
      <c r="AG8" s="467"/>
      <c r="AH8" s="467"/>
      <c r="AI8" s="467"/>
      <c r="AJ8" s="467"/>
      <c r="AK8" s="467"/>
      <c r="AL8" s="467"/>
      <c r="AM8" s="467"/>
      <c r="AN8" s="298"/>
    </row>
    <row r="9" spans="1:41" s="182" customFormat="1" ht="12" customHeight="1" x14ac:dyDescent="0.25">
      <c r="A9" s="181"/>
      <c r="V9" s="297"/>
      <c r="W9" s="468" t="str">
        <f>VLOOKUP(B18,RESA,23)</f>
        <v>cp</v>
      </c>
      <c r="X9" s="469"/>
      <c r="Y9" s="469"/>
      <c r="Z9" s="468" t="str">
        <f>VLOOKUP(B18,RESA,24)</f>
        <v>ville</v>
      </c>
      <c r="AA9" s="469"/>
      <c r="AB9" s="469"/>
      <c r="AC9" s="469"/>
      <c r="AD9" s="469"/>
      <c r="AE9" s="469"/>
      <c r="AF9" s="469"/>
      <c r="AG9" s="469"/>
      <c r="AH9" s="469"/>
      <c r="AI9" s="469"/>
      <c r="AJ9" s="469"/>
      <c r="AK9" s="469"/>
      <c r="AL9" s="469"/>
      <c r="AM9" s="469"/>
      <c r="AN9" s="298"/>
    </row>
    <row r="10" spans="1:41" s="182" customFormat="1" ht="11.25" customHeight="1" x14ac:dyDescent="0.25">
      <c r="A10" s="181"/>
      <c r="V10" s="299"/>
      <c r="W10" s="300"/>
      <c r="X10" s="300"/>
      <c r="Y10" s="300"/>
      <c r="Z10" s="300"/>
      <c r="AA10" s="300"/>
      <c r="AB10" s="300"/>
      <c r="AC10" s="300"/>
      <c r="AD10" s="300"/>
      <c r="AE10" s="300"/>
      <c r="AF10" s="300"/>
      <c r="AG10" s="300"/>
      <c r="AH10" s="300"/>
      <c r="AI10" s="300"/>
      <c r="AJ10" s="300"/>
      <c r="AK10" s="300"/>
      <c r="AL10" s="300"/>
      <c r="AM10" s="300"/>
      <c r="AN10" s="301"/>
    </row>
    <row r="12" spans="1:41" ht="11.25" customHeight="1" x14ac:dyDescent="0.25">
      <c r="B12" s="431" t="s">
        <v>205</v>
      </c>
      <c r="C12" s="431"/>
      <c r="D12" s="431"/>
      <c r="E12" s="238"/>
      <c r="F12" s="238"/>
      <c r="G12" s="238"/>
      <c r="H12" s="238"/>
      <c r="I12" s="238"/>
      <c r="J12" s="238"/>
      <c r="K12" s="238"/>
      <c r="L12" s="238"/>
      <c r="M12" s="238"/>
      <c r="N12" s="238"/>
      <c r="O12" s="238"/>
      <c r="P12" s="238"/>
      <c r="Q12" s="238"/>
      <c r="R12" s="238"/>
      <c r="S12" s="238"/>
      <c r="T12" s="238"/>
      <c r="U12" s="238"/>
    </row>
    <row r="13" spans="1:41" ht="11.25" customHeight="1" x14ac:dyDescent="0.25">
      <c r="A13" s="185"/>
      <c r="B13" s="431"/>
      <c r="C13" s="431"/>
      <c r="D13" s="431"/>
      <c r="E13" s="293"/>
      <c r="F13" s="293"/>
      <c r="G13" s="293"/>
      <c r="H13" s="293"/>
      <c r="I13" s="293"/>
      <c r="J13" s="293"/>
      <c r="K13" s="293"/>
      <c r="L13" s="293"/>
      <c r="M13" s="293"/>
      <c r="N13" s="293"/>
      <c r="O13" s="293"/>
      <c r="P13" s="293"/>
      <c r="Q13" s="293"/>
      <c r="R13" s="293"/>
      <c r="S13" s="293"/>
      <c r="T13" s="293"/>
      <c r="U13" s="293"/>
      <c r="V13" s="186"/>
    </row>
    <row r="14" spans="1:41" ht="11.25" customHeight="1" x14ac:dyDescent="0.25">
      <c r="A14" s="189"/>
      <c r="B14" s="292" t="s">
        <v>285</v>
      </c>
      <c r="C14" s="237"/>
      <c r="D14" s="237"/>
      <c r="E14" s="237"/>
      <c r="F14" s="237"/>
      <c r="G14" s="237"/>
      <c r="H14" s="237"/>
      <c r="I14" s="237"/>
      <c r="J14" s="237"/>
      <c r="K14" s="237"/>
      <c r="L14" s="237"/>
      <c r="M14" s="237"/>
      <c r="N14" s="237"/>
      <c r="O14" s="237"/>
      <c r="P14" s="237"/>
      <c r="Q14" s="237"/>
      <c r="R14" s="237"/>
      <c r="S14" s="237"/>
      <c r="T14" s="237"/>
      <c r="U14" s="237"/>
      <c r="V14" s="190"/>
    </row>
    <row r="15" spans="1:41" ht="11.25" customHeight="1" x14ac:dyDescent="0.25">
      <c r="A15" s="192"/>
      <c r="B15" s="193"/>
      <c r="C15" s="193"/>
      <c r="D15" s="193"/>
      <c r="E15" s="193"/>
      <c r="F15" s="193"/>
      <c r="G15" s="193"/>
      <c r="H15" s="193"/>
      <c r="I15" s="193"/>
      <c r="J15" s="193"/>
      <c r="L15" s="193"/>
      <c r="M15" s="193"/>
      <c r="N15" s="193"/>
      <c r="O15" s="193"/>
      <c r="P15" s="193"/>
      <c r="Q15" s="193"/>
      <c r="R15" s="193"/>
      <c r="S15" s="193"/>
      <c r="T15" s="193"/>
      <c r="U15" s="193"/>
      <c r="V15" s="194"/>
    </row>
    <row r="16" spans="1:41" ht="11.25" customHeight="1" x14ac:dyDescent="0.25">
      <c r="B16" s="498" t="s">
        <v>15</v>
      </c>
      <c r="C16" s="498"/>
      <c r="D16" s="498"/>
      <c r="E16" s="498"/>
      <c r="F16" s="498"/>
      <c r="G16" s="498"/>
      <c r="H16" s="498"/>
      <c r="I16" s="302"/>
      <c r="J16" s="302"/>
      <c r="L16" s="500" t="s">
        <v>62</v>
      </c>
      <c r="M16" s="500"/>
      <c r="N16" s="500"/>
      <c r="O16" s="500"/>
      <c r="P16" s="500"/>
      <c r="AO16" s="195"/>
    </row>
    <row r="17" spans="1:43" ht="11.25" customHeight="1" x14ac:dyDescent="0.25">
      <c r="A17" s="185"/>
      <c r="B17" s="499"/>
      <c r="C17" s="499"/>
      <c r="D17" s="499"/>
      <c r="E17" s="499"/>
      <c r="F17" s="499"/>
      <c r="G17" s="499"/>
      <c r="H17" s="499"/>
      <c r="I17" s="186"/>
      <c r="J17" s="184"/>
      <c r="K17" s="185"/>
      <c r="L17" s="431"/>
      <c r="M17" s="431"/>
      <c r="N17" s="431"/>
      <c r="O17" s="431"/>
      <c r="P17" s="431"/>
      <c r="Q17" s="323"/>
      <c r="R17" s="323"/>
      <c r="S17" s="323"/>
      <c r="T17" s="323"/>
      <c r="U17" s="323"/>
      <c r="V17" s="323"/>
      <c r="W17" s="323"/>
      <c r="X17" s="323"/>
      <c r="Y17" s="323"/>
      <c r="Z17" s="323"/>
      <c r="AA17" s="323"/>
      <c r="AB17" s="323"/>
      <c r="AC17" s="323"/>
      <c r="AD17" s="323"/>
      <c r="AE17" s="323"/>
      <c r="AF17" s="323"/>
      <c r="AG17" s="323"/>
      <c r="AH17" s="323"/>
      <c r="AI17" s="323"/>
      <c r="AJ17" s="323"/>
      <c r="AK17" s="323"/>
      <c r="AL17" s="323"/>
      <c r="AM17" s="323"/>
      <c r="AN17" s="323"/>
      <c r="AO17" s="323"/>
    </row>
    <row r="18" spans="1:43" ht="11.25" customHeight="1" x14ac:dyDescent="0.25">
      <c r="A18" s="189"/>
      <c r="B18" s="305" t="s">
        <v>384</v>
      </c>
      <c r="C18" s="240"/>
      <c r="D18" s="240"/>
      <c r="E18" s="240"/>
      <c r="F18" s="240"/>
      <c r="G18" s="240"/>
      <c r="H18" s="240"/>
      <c r="I18" s="190"/>
      <c r="J18" s="184"/>
      <c r="K18" s="189"/>
      <c r="M18" s="304"/>
      <c r="N18" s="304"/>
      <c r="O18" s="304"/>
      <c r="P18" s="304"/>
      <c r="Q18" s="304"/>
      <c r="R18" s="304"/>
      <c r="S18" s="304"/>
      <c r="T18" s="304"/>
      <c r="U18" s="304"/>
      <c r="V18" s="304"/>
      <c r="AO18" s="195"/>
    </row>
    <row r="19" spans="1:43" ht="11.25" customHeight="1" x14ac:dyDescent="0.25">
      <c r="A19" s="193"/>
      <c r="B19" s="193"/>
      <c r="C19" s="193"/>
      <c r="D19" s="193"/>
      <c r="E19" s="193"/>
      <c r="F19" s="193"/>
      <c r="G19" s="193"/>
      <c r="H19" s="193"/>
      <c r="I19" s="194"/>
      <c r="K19" s="189"/>
      <c r="L19" s="304"/>
      <c r="M19" s="507" t="s">
        <v>295</v>
      </c>
      <c r="N19" s="507"/>
      <c r="O19" s="507"/>
      <c r="P19" s="507"/>
      <c r="Q19" s="507"/>
      <c r="R19" s="507"/>
      <c r="S19" s="507"/>
      <c r="T19" s="507"/>
      <c r="U19" s="507"/>
      <c r="V19" s="507"/>
      <c r="W19" s="507"/>
      <c r="X19" s="507"/>
      <c r="Y19" s="470" t="s">
        <v>288</v>
      </c>
      <c r="Z19" s="470"/>
      <c r="AA19" s="470"/>
      <c r="AB19" s="470"/>
      <c r="AC19" s="470"/>
      <c r="AD19" s="470"/>
      <c r="AE19" s="472" t="s">
        <v>5</v>
      </c>
      <c r="AF19" s="472"/>
      <c r="AG19" s="472"/>
      <c r="AH19" s="470" t="s">
        <v>291</v>
      </c>
      <c r="AI19" s="470"/>
      <c r="AJ19" s="470"/>
      <c r="AK19" s="470"/>
      <c r="AL19" s="470"/>
      <c r="AM19" s="470"/>
      <c r="AO19" s="195"/>
    </row>
    <row r="20" spans="1:43" ht="11.25" customHeight="1" x14ac:dyDescent="0.25">
      <c r="K20" s="189"/>
      <c r="M20" s="508"/>
      <c r="N20" s="508"/>
      <c r="O20" s="508"/>
      <c r="P20" s="508"/>
      <c r="Q20" s="508"/>
      <c r="R20" s="508"/>
      <c r="S20" s="508"/>
      <c r="T20" s="508"/>
      <c r="U20" s="508"/>
      <c r="V20" s="508"/>
      <c r="W20" s="508"/>
      <c r="X20" s="508"/>
      <c r="Y20" s="471"/>
      <c r="Z20" s="471"/>
      <c r="AA20" s="471"/>
      <c r="AB20" s="471"/>
      <c r="AC20" s="471"/>
      <c r="AD20" s="471"/>
      <c r="AE20" s="473"/>
      <c r="AF20" s="473"/>
      <c r="AG20" s="473"/>
      <c r="AH20" s="471"/>
      <c r="AI20" s="471"/>
      <c r="AJ20" s="471"/>
      <c r="AK20" s="471"/>
      <c r="AL20" s="471"/>
      <c r="AM20" s="471"/>
      <c r="AN20" s="306"/>
      <c r="AO20" s="321"/>
      <c r="AP20" s="306"/>
      <c r="AQ20" s="306"/>
    </row>
    <row r="21" spans="1:43" ht="11.25" customHeight="1" x14ac:dyDescent="0.25">
      <c r="K21" s="189"/>
      <c r="M21" s="317"/>
      <c r="N21" s="509" t="s">
        <v>218</v>
      </c>
      <c r="O21" s="509"/>
      <c r="P21" s="509"/>
      <c r="Q21" s="509"/>
      <c r="R21" s="509"/>
      <c r="S21" s="509"/>
      <c r="T21" s="509"/>
      <c r="U21" s="509"/>
      <c r="V21" s="509"/>
      <c r="W21" s="509"/>
      <c r="X21" s="509"/>
      <c r="Y21" s="509"/>
      <c r="Z21" s="509"/>
      <c r="AA21" s="509"/>
      <c r="AB21" s="509"/>
      <c r="AC21" s="509"/>
      <c r="AD21" s="509"/>
      <c r="AE21" s="509"/>
      <c r="AF21" s="509"/>
      <c r="AG21" s="509"/>
      <c r="AH21" s="509"/>
      <c r="AI21" s="509"/>
      <c r="AJ21" s="509"/>
      <c r="AK21" s="509"/>
      <c r="AL21" s="509"/>
      <c r="AM21" s="510"/>
      <c r="AN21" s="308"/>
      <c r="AO21" s="195"/>
    </row>
    <row r="22" spans="1:43" s="306" customFormat="1" ht="11.25" customHeight="1" x14ac:dyDescent="0.25">
      <c r="A22" s="309"/>
      <c r="K22" s="322"/>
      <c r="M22" s="310"/>
      <c r="N22" s="311"/>
      <c r="O22" s="318"/>
      <c r="P22" s="320" t="s">
        <v>289</v>
      </c>
      <c r="Q22" s="523"/>
      <c r="R22" s="523"/>
      <c r="S22" s="523"/>
      <c r="T22" s="523"/>
      <c r="U22" s="523"/>
      <c r="V22" s="523"/>
      <c r="W22" s="523"/>
      <c r="X22" s="524"/>
      <c r="Y22" s="513" t="str">
        <f>VLOOKUP(B18,FACTURE,19)</f>
        <v>chauf</v>
      </c>
      <c r="Z22" s="514"/>
      <c r="AA22" s="514"/>
      <c r="AB22" s="514"/>
      <c r="AC22" s="514"/>
      <c r="AD22" s="515"/>
      <c r="AE22" s="459"/>
      <c r="AF22" s="460"/>
      <c r="AG22" s="461"/>
      <c r="AH22" s="459"/>
      <c r="AI22" s="460"/>
      <c r="AJ22" s="460"/>
      <c r="AK22" s="460"/>
      <c r="AL22" s="460"/>
      <c r="AM22" s="461"/>
      <c r="AN22" s="307"/>
      <c r="AO22" s="195"/>
      <c r="AP22" s="183"/>
      <c r="AQ22" s="183"/>
    </row>
    <row r="23" spans="1:43" ht="11.25" customHeight="1" x14ac:dyDescent="0.25">
      <c r="K23" s="189"/>
      <c r="M23" s="310"/>
      <c r="N23" s="311"/>
      <c r="O23" s="314"/>
      <c r="P23" s="319" t="s">
        <v>290</v>
      </c>
      <c r="Q23" s="514"/>
      <c r="R23" s="514"/>
      <c r="S23" s="514"/>
      <c r="T23" s="514"/>
      <c r="U23" s="514"/>
      <c r="V23" s="514"/>
      <c r="W23" s="514"/>
      <c r="X23" s="522"/>
      <c r="Y23" s="513">
        <f>VLOOKUP(B18,FACTURE,20)</f>
        <v>0</v>
      </c>
      <c r="Z23" s="514"/>
      <c r="AA23" s="514"/>
      <c r="AB23" s="514"/>
      <c r="AC23" s="514"/>
      <c r="AD23" s="515"/>
      <c r="AE23" s="462"/>
      <c r="AF23" s="463"/>
      <c r="AG23" s="464"/>
      <c r="AH23" s="462"/>
      <c r="AI23" s="463"/>
      <c r="AJ23" s="463"/>
      <c r="AK23" s="463"/>
      <c r="AL23" s="463"/>
      <c r="AM23" s="464"/>
      <c r="AN23" s="307"/>
      <c r="AO23" s="195"/>
    </row>
    <row r="24" spans="1:43" ht="11.25" customHeight="1" x14ac:dyDescent="0.25">
      <c r="K24" s="189"/>
      <c r="M24" s="317"/>
      <c r="N24" s="511" t="s">
        <v>222</v>
      </c>
      <c r="O24" s="511"/>
      <c r="P24" s="511"/>
      <c r="Q24" s="511"/>
      <c r="R24" s="511"/>
      <c r="S24" s="511"/>
      <c r="T24" s="511"/>
      <c r="U24" s="511"/>
      <c r="V24" s="511"/>
      <c r="W24" s="511"/>
      <c r="X24" s="511"/>
      <c r="Y24" s="511"/>
      <c r="Z24" s="511"/>
      <c r="AA24" s="511"/>
      <c r="AB24" s="511"/>
      <c r="AC24" s="511"/>
      <c r="AD24" s="511"/>
      <c r="AE24" s="511"/>
      <c r="AF24" s="511"/>
      <c r="AG24" s="511"/>
      <c r="AH24" s="511"/>
      <c r="AI24" s="511"/>
      <c r="AJ24" s="511"/>
      <c r="AK24" s="511"/>
      <c r="AL24" s="511"/>
      <c r="AM24" s="512"/>
      <c r="AN24" s="235"/>
      <c r="AO24" s="195"/>
    </row>
    <row r="25" spans="1:43" ht="11.25" customHeight="1" x14ac:dyDescent="0.25">
      <c r="K25" s="189"/>
      <c r="M25" s="310"/>
      <c r="N25" s="314"/>
      <c r="O25" s="502" t="s">
        <v>294</v>
      </c>
      <c r="P25" s="502"/>
      <c r="Q25" s="502"/>
      <c r="R25" s="502"/>
      <c r="S25" s="502"/>
      <c r="T25" s="502"/>
      <c r="U25" s="502"/>
      <c r="V25" s="502"/>
      <c r="W25" s="502"/>
      <c r="X25" s="503"/>
      <c r="Y25" s="504"/>
      <c r="Z25" s="505"/>
      <c r="AA25" s="505"/>
      <c r="AB25" s="505"/>
      <c r="AC25" s="505"/>
      <c r="AD25" s="506"/>
      <c r="AE25" s="482"/>
      <c r="AF25" s="483"/>
      <c r="AG25" s="484"/>
      <c r="AH25" s="482"/>
      <c r="AI25" s="483"/>
      <c r="AJ25" s="483"/>
      <c r="AK25" s="483"/>
      <c r="AL25" s="483"/>
      <c r="AM25" s="484"/>
      <c r="AO25" s="195"/>
    </row>
    <row r="26" spans="1:43" ht="11.25" customHeight="1" x14ac:dyDescent="0.25">
      <c r="K26" s="189"/>
      <c r="M26" s="315"/>
      <c r="N26" s="316"/>
      <c r="O26" s="502" t="s">
        <v>292</v>
      </c>
      <c r="P26" s="502"/>
      <c r="Q26" s="502"/>
      <c r="R26" s="502"/>
      <c r="S26" s="502"/>
      <c r="T26" s="502"/>
      <c r="U26" s="502"/>
      <c r="V26" s="502"/>
      <c r="W26" s="502"/>
      <c r="X26" s="503"/>
      <c r="Y26" s="465"/>
      <c r="Z26" s="454"/>
      <c r="AA26" s="454"/>
      <c r="AB26" s="454"/>
      <c r="AC26" s="454"/>
      <c r="AD26" s="455"/>
      <c r="AE26" s="453"/>
      <c r="AF26" s="454"/>
      <c r="AG26" s="455"/>
      <c r="AH26" s="453"/>
      <c r="AI26" s="454"/>
      <c r="AJ26" s="454"/>
      <c r="AK26" s="454"/>
      <c r="AL26" s="454"/>
      <c r="AM26" s="455"/>
      <c r="AN26" s="197"/>
      <c r="AO26" s="199"/>
      <c r="AP26" s="197"/>
      <c r="AQ26" s="197"/>
    </row>
    <row r="27" spans="1:43" ht="11.25" customHeight="1" x14ac:dyDescent="0.25">
      <c r="K27" s="189"/>
      <c r="M27" s="312"/>
      <c r="N27" s="313"/>
      <c r="O27" s="502" t="s">
        <v>293</v>
      </c>
      <c r="P27" s="502"/>
      <c r="Q27" s="502"/>
      <c r="R27" s="502"/>
      <c r="S27" s="502"/>
      <c r="T27" s="502"/>
      <c r="U27" s="502"/>
      <c r="V27" s="502"/>
      <c r="W27" s="502"/>
      <c r="X27" s="503"/>
      <c r="Y27" s="465"/>
      <c r="Z27" s="454"/>
      <c r="AA27" s="454"/>
      <c r="AB27" s="454"/>
      <c r="AC27" s="454"/>
      <c r="AD27" s="455"/>
      <c r="AE27" s="453"/>
      <c r="AF27" s="454"/>
      <c r="AG27" s="455"/>
      <c r="AH27" s="453"/>
      <c r="AI27" s="454"/>
      <c r="AJ27" s="454"/>
      <c r="AK27" s="454"/>
      <c r="AL27" s="454"/>
      <c r="AM27" s="455"/>
      <c r="AN27" s="197"/>
      <c r="AO27" s="199"/>
      <c r="AP27" s="197"/>
      <c r="AQ27" s="197"/>
    </row>
    <row r="28" spans="1:43" ht="17.25" customHeight="1" x14ac:dyDescent="0.25">
      <c r="K28" s="189"/>
      <c r="M28" s="519" t="s">
        <v>296</v>
      </c>
      <c r="N28" s="520"/>
      <c r="O28" s="520"/>
      <c r="P28" s="520"/>
      <c r="Q28" s="520"/>
      <c r="R28" s="520"/>
      <c r="S28" s="520"/>
      <c r="T28" s="520"/>
      <c r="U28" s="520"/>
      <c r="V28" s="520"/>
      <c r="W28" s="520"/>
      <c r="X28" s="520"/>
      <c r="Y28" s="520"/>
      <c r="Z28" s="520"/>
      <c r="AA28" s="520"/>
      <c r="AB28" s="520"/>
      <c r="AC28" s="520"/>
      <c r="AD28" s="520"/>
      <c r="AE28" s="520"/>
      <c r="AF28" s="520"/>
      <c r="AG28" s="521"/>
      <c r="AH28" s="456"/>
      <c r="AI28" s="457"/>
      <c r="AJ28" s="457"/>
      <c r="AK28" s="457"/>
      <c r="AL28" s="457"/>
      <c r="AM28" s="458"/>
      <c r="AN28" s="308"/>
      <c r="AO28" s="195"/>
    </row>
    <row r="29" spans="1:43" ht="17.25" customHeight="1" x14ac:dyDescent="0.25">
      <c r="A29" s="197"/>
      <c r="K29" s="189"/>
      <c r="M29" s="476" t="s">
        <v>297</v>
      </c>
      <c r="N29" s="477"/>
      <c r="O29" s="477"/>
      <c r="P29" s="477"/>
      <c r="Q29" s="477"/>
      <c r="R29" s="477"/>
      <c r="S29" s="477"/>
      <c r="T29" s="477"/>
      <c r="U29" s="477"/>
      <c r="V29" s="477"/>
      <c r="W29" s="477"/>
      <c r="X29" s="477"/>
      <c r="Y29" s="477"/>
      <c r="Z29" s="477"/>
      <c r="AA29" s="477"/>
      <c r="AB29" s="477"/>
      <c r="AC29" s="477"/>
      <c r="AD29" s="477"/>
      <c r="AE29" s="477"/>
      <c r="AF29" s="477"/>
      <c r="AG29" s="478"/>
      <c r="AH29" s="482"/>
      <c r="AI29" s="483"/>
      <c r="AJ29" s="483"/>
      <c r="AK29" s="483"/>
      <c r="AL29" s="483"/>
      <c r="AM29" s="484"/>
      <c r="AO29" s="195"/>
    </row>
    <row r="30" spans="1:43" ht="17.25" customHeight="1" x14ac:dyDescent="0.25">
      <c r="K30" s="189"/>
      <c r="M30" s="479" t="s">
        <v>298</v>
      </c>
      <c r="N30" s="480"/>
      <c r="O30" s="480"/>
      <c r="P30" s="480"/>
      <c r="Q30" s="480"/>
      <c r="R30" s="480"/>
      <c r="S30" s="480"/>
      <c r="T30" s="480"/>
      <c r="U30" s="480"/>
      <c r="V30" s="480"/>
      <c r="W30" s="480"/>
      <c r="X30" s="480"/>
      <c r="Y30" s="480"/>
      <c r="Z30" s="480"/>
      <c r="AA30" s="480"/>
      <c r="AB30" s="480"/>
      <c r="AC30" s="480"/>
      <c r="AD30" s="480"/>
      <c r="AE30" s="480"/>
      <c r="AF30" s="480"/>
      <c r="AG30" s="481"/>
      <c r="AH30" s="485"/>
      <c r="AI30" s="486"/>
      <c r="AJ30" s="486"/>
      <c r="AK30" s="486"/>
      <c r="AL30" s="486"/>
      <c r="AM30" s="487"/>
      <c r="AN30" s="308"/>
      <c r="AO30" s="195"/>
    </row>
    <row r="31" spans="1:43" ht="17.25" customHeight="1" x14ac:dyDescent="0.25">
      <c r="K31" s="189"/>
      <c r="M31" s="495" t="s">
        <v>300</v>
      </c>
      <c r="N31" s="496"/>
      <c r="O31" s="496"/>
      <c r="P31" s="496"/>
      <c r="Q31" s="496"/>
      <c r="R31" s="496"/>
      <c r="S31" s="496"/>
      <c r="T31" s="496"/>
      <c r="U31" s="496"/>
      <c r="V31" s="496"/>
      <c r="W31" s="496"/>
      <c r="X31" s="496"/>
      <c r="Y31" s="496"/>
      <c r="Z31" s="496"/>
      <c r="AA31" s="496"/>
      <c r="AB31" s="496"/>
      <c r="AC31" s="496"/>
      <c r="AD31" s="496"/>
      <c r="AE31" s="496"/>
      <c r="AF31" s="496"/>
      <c r="AG31" s="496"/>
      <c r="AH31" s="496"/>
      <c r="AI31" s="496"/>
      <c r="AJ31" s="496"/>
      <c r="AK31" s="496"/>
      <c r="AL31" s="496"/>
      <c r="AM31" s="497"/>
      <c r="AN31" s="308"/>
      <c r="AO31" s="195"/>
    </row>
    <row r="32" spans="1:43" ht="17.25" customHeight="1" x14ac:dyDescent="0.25">
      <c r="K32" s="189"/>
      <c r="M32" s="488"/>
      <c r="N32" s="489"/>
      <c r="O32" s="489"/>
      <c r="P32" s="489"/>
      <c r="Q32" s="489"/>
      <c r="R32" s="489"/>
      <c r="S32" s="489"/>
      <c r="T32" s="489"/>
      <c r="U32" s="489"/>
      <c r="V32" s="489"/>
      <c r="W32" s="489"/>
      <c r="X32" s="489"/>
      <c r="Y32" s="489"/>
      <c r="Z32" s="489"/>
      <c r="AA32" s="489"/>
      <c r="AB32" s="489"/>
      <c r="AC32" s="489"/>
      <c r="AD32" s="489"/>
      <c r="AE32" s="489"/>
      <c r="AF32" s="489"/>
      <c r="AG32" s="489"/>
      <c r="AH32" s="489"/>
      <c r="AI32" s="489"/>
      <c r="AJ32" s="489"/>
      <c r="AK32" s="489"/>
      <c r="AL32" s="489"/>
      <c r="AM32" s="490"/>
      <c r="AN32" s="308"/>
      <c r="AO32" s="195"/>
    </row>
    <row r="33" spans="1:55" ht="17.25" customHeight="1" x14ac:dyDescent="0.25">
      <c r="K33" s="189"/>
      <c r="M33" s="491"/>
      <c r="N33" s="492"/>
      <c r="O33" s="492"/>
      <c r="P33" s="492"/>
      <c r="Q33" s="492"/>
      <c r="R33" s="492"/>
      <c r="S33" s="492"/>
      <c r="T33" s="492"/>
      <c r="U33" s="492"/>
      <c r="V33" s="492"/>
      <c r="W33" s="492"/>
      <c r="X33" s="492"/>
      <c r="Y33" s="492"/>
      <c r="Z33" s="492"/>
      <c r="AA33" s="492"/>
      <c r="AB33" s="492"/>
      <c r="AC33" s="492"/>
      <c r="AD33" s="492"/>
      <c r="AE33" s="492"/>
      <c r="AF33" s="492"/>
      <c r="AG33" s="492"/>
      <c r="AH33" s="492"/>
      <c r="AI33" s="492"/>
      <c r="AJ33" s="492"/>
      <c r="AK33" s="492"/>
      <c r="AL33" s="492"/>
      <c r="AM33" s="493"/>
      <c r="AN33" s="308"/>
      <c r="AO33" s="195"/>
    </row>
    <row r="34" spans="1:55" ht="11.25" customHeight="1" x14ac:dyDescent="0.25">
      <c r="A34" s="197"/>
      <c r="K34" s="192"/>
      <c r="L34" s="193"/>
      <c r="M34" s="193"/>
      <c r="N34" s="193"/>
      <c r="O34" s="193"/>
      <c r="P34" s="193"/>
      <c r="Q34" s="193"/>
      <c r="R34" s="193"/>
      <c r="S34" s="193"/>
      <c r="T34" s="193"/>
      <c r="U34" s="193"/>
      <c r="V34" s="193"/>
      <c r="W34" s="193"/>
      <c r="X34" s="193"/>
      <c r="Y34" s="193"/>
      <c r="Z34" s="193"/>
      <c r="AA34" s="193"/>
      <c r="AB34" s="193"/>
      <c r="AC34" s="193"/>
      <c r="AD34" s="193"/>
      <c r="AE34" s="193"/>
      <c r="AF34" s="193"/>
      <c r="AG34" s="193"/>
      <c r="AH34" s="193"/>
      <c r="AI34" s="193"/>
      <c r="AJ34" s="193"/>
      <c r="AK34" s="193"/>
      <c r="AL34" s="193"/>
      <c r="AM34" s="218"/>
      <c r="AN34" s="193"/>
      <c r="AO34" s="194"/>
    </row>
    <row r="35" spans="1:55" ht="11.25" customHeight="1" x14ac:dyDescent="0.25">
      <c r="AF35" s="323"/>
      <c r="AG35" s="323"/>
      <c r="AH35" s="323"/>
      <c r="AI35" s="323"/>
      <c r="AJ35" s="331"/>
      <c r="AK35" s="323"/>
      <c r="AL35" s="323"/>
      <c r="AM35" s="323"/>
      <c r="AN35" s="323"/>
      <c r="AO35" s="323"/>
    </row>
    <row r="36" spans="1:55" ht="11.25" customHeight="1" x14ac:dyDescent="0.25">
      <c r="A36" s="193"/>
      <c r="B36" s="501" t="s">
        <v>287</v>
      </c>
      <c r="C36" s="501"/>
      <c r="D36" s="501"/>
      <c r="E36" s="501"/>
      <c r="F36" s="501"/>
      <c r="G36" s="501"/>
      <c r="H36" s="501"/>
      <c r="I36" s="501"/>
      <c r="J36" s="501"/>
      <c r="K36" s="304"/>
      <c r="L36" s="304"/>
      <c r="AF36" s="193"/>
      <c r="AG36" s="193"/>
      <c r="AH36" s="193"/>
      <c r="AI36" s="193"/>
      <c r="AJ36" s="193"/>
      <c r="AK36" s="193"/>
      <c r="AL36" s="218"/>
      <c r="AM36" s="193"/>
    </row>
    <row r="37" spans="1:55" ht="11.25" customHeight="1" x14ac:dyDescent="0.25">
      <c r="A37" s="185"/>
      <c r="B37" s="501"/>
      <c r="C37" s="501"/>
      <c r="D37" s="501"/>
      <c r="E37" s="501"/>
      <c r="F37" s="501"/>
      <c r="G37" s="501"/>
      <c r="H37" s="501"/>
      <c r="I37" s="501"/>
      <c r="J37" s="501"/>
      <c r="K37" s="303"/>
      <c r="L37" s="303"/>
      <c r="M37" s="303"/>
      <c r="N37" s="303"/>
      <c r="O37" s="303"/>
      <c r="P37" s="303"/>
      <c r="Q37" s="303"/>
      <c r="R37" s="187"/>
      <c r="S37" s="187"/>
      <c r="T37" s="187"/>
      <c r="U37" s="187"/>
      <c r="V37" s="187"/>
      <c r="W37" s="187"/>
      <c r="X37" s="187"/>
      <c r="Y37" s="187"/>
      <c r="Z37" s="187"/>
      <c r="AA37" s="187"/>
      <c r="AB37" s="187"/>
      <c r="AC37" s="187"/>
      <c r="AD37" s="187"/>
      <c r="AE37" s="187"/>
      <c r="AF37" s="187"/>
      <c r="AG37" s="187"/>
      <c r="AH37" s="187"/>
      <c r="AI37" s="187"/>
      <c r="AJ37" s="187"/>
      <c r="AK37" s="186"/>
      <c r="AL37" s="198"/>
      <c r="BA37" s="197"/>
    </row>
    <row r="38" spans="1:55" ht="11.25" customHeight="1" x14ac:dyDescent="0.25">
      <c r="A38" s="189"/>
      <c r="B38" s="306" t="s">
        <v>10</v>
      </c>
      <c r="J38" s="494" t="str">
        <f>VLOOKUP(B18,FACTURE,19)</f>
        <v>chauf</v>
      </c>
      <c r="K38" s="494"/>
      <c r="L38" s="494"/>
      <c r="M38" s="494"/>
      <c r="N38" s="494"/>
      <c r="O38" s="494"/>
      <c r="P38" s="494"/>
      <c r="Q38" s="494"/>
      <c r="R38" s="184"/>
      <c r="S38" s="184"/>
      <c r="T38" s="184"/>
      <c r="X38" s="184"/>
      <c r="Y38" s="327" t="s">
        <v>222</v>
      </c>
      <c r="Z38" s="184"/>
      <c r="AA38" s="184"/>
      <c r="AB38" s="184"/>
      <c r="AC38" s="184"/>
      <c r="AD38" s="184"/>
      <c r="AE38" s="184"/>
      <c r="AF38" s="184"/>
      <c r="AG38" s="184"/>
      <c r="AH38" s="184"/>
      <c r="AI38" s="184"/>
      <c r="AJ38" s="184"/>
      <c r="AK38" s="184"/>
      <c r="AL38" s="184"/>
      <c r="AM38" s="190"/>
      <c r="BC38" s="197"/>
    </row>
    <row r="39" spans="1:55" s="197" customFormat="1" ht="11.25" customHeight="1" x14ac:dyDescent="0.25">
      <c r="A39" s="201"/>
      <c r="J39" s="324"/>
      <c r="K39" s="196"/>
      <c r="R39" s="196"/>
      <c r="S39" s="196"/>
      <c r="T39" s="196"/>
      <c r="X39" s="196"/>
      <c r="Z39" s="196"/>
      <c r="AA39" s="196"/>
      <c r="AB39" s="196"/>
      <c r="AC39" s="196"/>
      <c r="AD39" s="196"/>
      <c r="AE39" s="196"/>
      <c r="AF39" s="196"/>
      <c r="AG39" s="196"/>
      <c r="AH39" s="196"/>
      <c r="AI39" s="196"/>
      <c r="AJ39" s="196"/>
      <c r="AK39" s="196"/>
      <c r="AL39" s="196"/>
      <c r="AM39" s="212"/>
    </row>
    <row r="40" spans="1:55" ht="11.25" customHeight="1" x14ac:dyDescent="0.25">
      <c r="A40" s="189"/>
      <c r="B40" s="306" t="s">
        <v>203</v>
      </c>
      <c r="J40" s="306" t="s">
        <v>202</v>
      </c>
      <c r="N40" s="242"/>
      <c r="R40" s="306" t="s">
        <v>5</v>
      </c>
      <c r="AF40" s="329" t="s">
        <v>294</v>
      </c>
      <c r="AH40" s="474" t="s">
        <v>220</v>
      </c>
      <c r="AI40" s="475"/>
      <c r="AK40" s="474" t="s">
        <v>221</v>
      </c>
      <c r="AL40" s="475"/>
      <c r="AM40" s="190"/>
      <c r="BA40" s="197"/>
    </row>
    <row r="41" spans="1:55" ht="11.25" customHeight="1" x14ac:dyDescent="0.25">
      <c r="A41" s="200"/>
      <c r="B41" s="517" t="str">
        <f>VLOOKUP(B18,FACTURE,12)</f>
        <v>nom prenom</v>
      </c>
      <c r="C41" s="517"/>
      <c r="D41" s="517"/>
      <c r="E41" s="517"/>
      <c r="F41" s="517"/>
      <c r="G41" s="517"/>
      <c r="H41" s="517"/>
      <c r="I41" s="198"/>
      <c r="J41" s="517" t="str">
        <f>VLOOKUP(B18,FACTURE,13)</f>
        <v>adr</v>
      </c>
      <c r="K41" s="517"/>
      <c r="L41" s="517"/>
      <c r="M41" s="517"/>
      <c r="N41" s="517"/>
      <c r="O41" s="517"/>
      <c r="P41" s="517"/>
      <c r="Q41" s="198"/>
      <c r="R41" s="518" t="str">
        <f>VLOOKUP(B18,FACTURE,10)</f>
        <v>dénom</v>
      </c>
      <c r="S41" s="518"/>
      <c r="T41" s="518"/>
      <c r="U41" s="518"/>
      <c r="V41" s="518"/>
      <c r="W41" s="518"/>
      <c r="X41" s="196"/>
      <c r="Z41" s="196"/>
      <c r="AA41" s="196"/>
      <c r="AB41" s="196"/>
      <c r="AC41" s="196"/>
      <c r="AD41" s="196"/>
      <c r="AE41" s="196"/>
      <c r="AF41" s="196"/>
      <c r="AG41" s="196"/>
      <c r="AH41" s="196"/>
      <c r="AI41" s="196"/>
      <c r="AJ41" s="196"/>
      <c r="AK41" s="196"/>
      <c r="AL41" s="236"/>
      <c r="AM41" s="199"/>
      <c r="AN41" s="197"/>
      <c r="BA41" s="197"/>
    </row>
    <row r="42" spans="1:55" ht="11.25" customHeight="1" x14ac:dyDescent="0.25">
      <c r="A42" s="200"/>
      <c r="L42" s="196"/>
      <c r="M42" s="196"/>
      <c r="N42" s="198"/>
      <c r="O42" s="198"/>
      <c r="P42" s="198"/>
      <c r="Q42" s="198"/>
      <c r="S42" s="196"/>
      <c r="T42" s="198"/>
      <c r="U42" s="198"/>
      <c r="V42" s="197"/>
      <c r="W42" s="198"/>
      <c r="X42" s="196"/>
      <c r="Z42" s="196"/>
      <c r="AA42" s="196"/>
      <c r="AB42" s="196"/>
      <c r="AC42" s="196"/>
      <c r="AD42" s="196"/>
      <c r="AE42" s="196"/>
      <c r="AF42" s="325" t="s">
        <v>292</v>
      </c>
      <c r="AG42" s="196"/>
      <c r="AH42" s="474" t="s">
        <v>220</v>
      </c>
      <c r="AI42" s="475"/>
      <c r="AK42" s="474" t="s">
        <v>221</v>
      </c>
      <c r="AL42" s="475"/>
      <c r="AM42" s="199"/>
      <c r="AN42" s="196"/>
      <c r="BA42" s="197"/>
    </row>
    <row r="43" spans="1:55" s="197" customFormat="1" ht="11.25" customHeight="1" x14ac:dyDescent="0.25">
      <c r="A43" s="204"/>
      <c r="B43" s="306" t="s">
        <v>204</v>
      </c>
      <c r="M43" s="306" t="s">
        <v>205</v>
      </c>
      <c r="P43" s="198"/>
      <c r="AF43" s="330" t="s">
        <v>223</v>
      </c>
      <c r="AL43" s="183"/>
      <c r="AM43" s="199"/>
      <c r="AN43" s="183"/>
      <c r="AO43" s="183"/>
      <c r="AP43" s="183"/>
      <c r="AQ43" s="183"/>
      <c r="AR43" s="183"/>
      <c r="AS43" s="183"/>
      <c r="AT43" s="183"/>
      <c r="AU43" s="183"/>
      <c r="AV43" s="183"/>
      <c r="AW43" s="183"/>
      <c r="AX43" s="183"/>
      <c r="AY43" s="183"/>
    </row>
    <row r="44" spans="1:55" s="197" customFormat="1" ht="11.25" customHeight="1" x14ac:dyDescent="0.25">
      <c r="A44" s="200"/>
      <c r="B44" s="516" t="str">
        <f>VLOOKUP(B18,FACTURE,15)</f>
        <v>ville</v>
      </c>
      <c r="C44" s="516"/>
      <c r="D44" s="516"/>
      <c r="E44" s="516"/>
      <c r="F44" s="516"/>
      <c r="G44" s="516"/>
      <c r="H44" s="516"/>
      <c r="I44" s="516"/>
      <c r="J44" s="516"/>
      <c r="K44" s="516"/>
      <c r="L44" s="207"/>
      <c r="M44" s="516" t="str">
        <f>VLOOKUP(B18,FACTURE,16)</f>
        <v>locgratuite</v>
      </c>
      <c r="N44" s="516"/>
      <c r="O44" s="516"/>
      <c r="P44" s="516"/>
      <c r="Q44" s="516"/>
      <c r="R44" s="516"/>
      <c r="S44" s="516"/>
      <c r="T44" s="516"/>
      <c r="U44" s="516"/>
      <c r="V44" s="516"/>
      <c r="W44" s="516"/>
      <c r="X44" s="196"/>
      <c r="Z44" s="196"/>
      <c r="AA44" s="196"/>
      <c r="AB44" s="196"/>
      <c r="AF44" s="325" t="s">
        <v>299</v>
      </c>
      <c r="AH44" s="474" t="s">
        <v>220</v>
      </c>
      <c r="AI44" s="475"/>
      <c r="AJ44" s="196"/>
      <c r="AK44" s="474" t="s">
        <v>221</v>
      </c>
      <c r="AL44" s="475"/>
      <c r="AM44" s="199"/>
      <c r="AO44" s="183"/>
      <c r="AP44" s="183"/>
      <c r="AQ44" s="183"/>
      <c r="AR44" s="183"/>
      <c r="AS44" s="183"/>
      <c r="AT44" s="183"/>
      <c r="AU44" s="183"/>
      <c r="AV44" s="183"/>
      <c r="AW44" s="183"/>
      <c r="AX44" s="183"/>
      <c r="AY44" s="183"/>
      <c r="AZ44" s="183"/>
    </row>
    <row r="45" spans="1:55" s="197" customFormat="1" ht="11.25" customHeight="1" x14ac:dyDescent="0.25">
      <c r="A45" s="189"/>
      <c r="G45" s="326"/>
      <c r="H45" s="183"/>
      <c r="I45" s="183"/>
      <c r="J45" s="183"/>
      <c r="K45" s="183"/>
      <c r="L45" s="183"/>
      <c r="M45" s="183"/>
      <c r="N45" s="183"/>
      <c r="O45" s="183"/>
      <c r="P45" s="183"/>
      <c r="Q45" s="183"/>
      <c r="R45" s="183"/>
      <c r="S45" s="183"/>
      <c r="T45" s="183"/>
      <c r="U45" s="183"/>
      <c r="V45" s="183"/>
      <c r="W45" s="183"/>
      <c r="X45" s="183"/>
      <c r="Y45" s="183"/>
      <c r="Z45" s="183"/>
      <c r="AA45" s="183"/>
      <c r="AB45" s="183"/>
      <c r="AE45" s="183"/>
      <c r="AF45" s="236" t="s">
        <v>224</v>
      </c>
      <c r="AG45" s="183"/>
      <c r="AH45" s="183"/>
      <c r="AI45" s="183"/>
      <c r="AJ45" s="183"/>
      <c r="AK45" s="183"/>
      <c r="AL45" s="183"/>
      <c r="AM45" s="195"/>
      <c r="AN45" s="183"/>
      <c r="AP45" s="183"/>
      <c r="AQ45" s="183"/>
      <c r="AR45" s="183"/>
      <c r="AS45" s="183"/>
      <c r="AT45" s="183"/>
      <c r="AU45" s="183"/>
      <c r="AV45" s="183"/>
      <c r="AW45" s="183"/>
      <c r="AX45" s="183"/>
      <c r="AY45" s="183"/>
      <c r="AZ45" s="183"/>
      <c r="BA45" s="183"/>
    </row>
    <row r="46" spans="1:55" s="197" customFormat="1" ht="11.25" customHeight="1" x14ac:dyDescent="0.25">
      <c r="A46" s="192"/>
      <c r="B46" s="218"/>
      <c r="C46" s="218"/>
      <c r="D46" s="218"/>
      <c r="E46" s="218"/>
      <c r="F46" s="218"/>
      <c r="G46" s="210"/>
      <c r="H46" s="193"/>
      <c r="I46" s="193"/>
      <c r="J46" s="193"/>
      <c r="K46" s="193"/>
      <c r="L46" s="193"/>
      <c r="M46" s="193"/>
      <c r="N46" s="193"/>
      <c r="O46" s="193"/>
      <c r="P46" s="193"/>
      <c r="Q46" s="193"/>
      <c r="R46" s="193"/>
      <c r="S46" s="193"/>
      <c r="T46" s="193"/>
      <c r="U46" s="193"/>
      <c r="V46" s="193"/>
      <c r="W46" s="193"/>
      <c r="X46" s="193"/>
      <c r="Y46" s="193"/>
      <c r="Z46" s="193"/>
      <c r="AA46" s="193"/>
      <c r="AB46" s="218"/>
      <c r="AC46" s="328"/>
      <c r="AD46" s="193"/>
      <c r="AE46" s="193"/>
      <c r="AF46" s="193"/>
      <c r="AG46" s="193"/>
      <c r="AH46" s="193"/>
      <c r="AI46" s="193"/>
      <c r="AJ46" s="193"/>
      <c r="AK46" s="193"/>
      <c r="AL46" s="193"/>
      <c r="AM46" s="194"/>
      <c r="AO46" s="183"/>
      <c r="AP46" s="183"/>
      <c r="AQ46" s="183"/>
      <c r="AR46" s="183"/>
      <c r="AS46" s="183"/>
      <c r="AT46" s="183"/>
      <c r="AU46" s="183"/>
      <c r="AV46" s="183"/>
      <c r="AW46" s="183"/>
      <c r="AX46" s="183"/>
      <c r="AY46" s="183"/>
      <c r="AZ46" s="183"/>
    </row>
    <row r="47" spans="1:55" s="197" customFormat="1" ht="11.25" customHeight="1" x14ac:dyDescent="0.25">
      <c r="A47" s="183"/>
      <c r="B47" s="183"/>
      <c r="C47" s="183"/>
      <c r="D47" s="183"/>
      <c r="E47" s="183"/>
      <c r="H47" s="183"/>
      <c r="I47" s="183"/>
      <c r="J47" s="183"/>
      <c r="K47" s="183"/>
      <c r="L47" s="183"/>
      <c r="M47" s="183"/>
      <c r="N47" s="183"/>
      <c r="O47" s="183"/>
      <c r="P47" s="183"/>
      <c r="Q47" s="183"/>
      <c r="R47" s="183"/>
      <c r="S47" s="183"/>
      <c r="T47" s="183"/>
      <c r="U47" s="183"/>
      <c r="V47" s="183"/>
      <c r="W47" s="183"/>
      <c r="X47" s="183"/>
      <c r="Z47" s="183"/>
      <c r="AA47" s="183"/>
      <c r="AB47" s="183"/>
      <c r="AC47" s="183"/>
      <c r="AD47" s="183"/>
      <c r="AE47" s="183"/>
      <c r="AF47" s="183"/>
      <c r="AG47" s="183"/>
      <c r="AH47" s="183"/>
      <c r="AI47" s="183"/>
      <c r="AJ47" s="183"/>
      <c r="AK47" s="183"/>
    </row>
    <row r="48" spans="1:55" s="197" customFormat="1" ht="11.25" customHeight="1" x14ac:dyDescent="0.25">
      <c r="A48" s="183"/>
      <c r="B48" s="183"/>
      <c r="C48" s="183"/>
      <c r="D48" s="183"/>
      <c r="E48" s="183"/>
      <c r="H48" s="183"/>
      <c r="I48" s="183"/>
      <c r="J48" s="183"/>
      <c r="K48" s="183"/>
      <c r="L48" s="183"/>
      <c r="M48" s="183"/>
      <c r="N48" s="183"/>
      <c r="O48" s="183"/>
      <c r="P48" s="183"/>
      <c r="Q48" s="183"/>
      <c r="R48" s="183"/>
      <c r="S48" s="183"/>
      <c r="T48" s="183"/>
      <c r="U48" s="183"/>
      <c r="V48" s="183"/>
      <c r="W48" s="183"/>
      <c r="X48" s="183"/>
      <c r="Z48" s="183"/>
      <c r="AA48" s="183"/>
      <c r="AB48" s="183"/>
      <c r="AC48" s="183"/>
      <c r="AD48" s="183"/>
      <c r="AE48" s="183"/>
      <c r="AF48" s="183"/>
      <c r="AG48" s="183"/>
      <c r="AH48" s="183"/>
      <c r="AI48" s="183"/>
      <c r="AJ48" s="183"/>
      <c r="AK48" s="183"/>
    </row>
    <row r="49" spans="1:37" s="197" customFormat="1" ht="11.25" customHeight="1" x14ac:dyDescent="0.25">
      <c r="A49" s="183"/>
      <c r="B49" s="183"/>
      <c r="C49" s="183"/>
      <c r="D49" s="183"/>
      <c r="E49" s="183"/>
      <c r="H49" s="183"/>
      <c r="I49" s="183"/>
      <c r="J49" s="183"/>
      <c r="K49" s="183"/>
      <c r="L49" s="183"/>
      <c r="M49" s="183"/>
      <c r="N49" s="183"/>
      <c r="O49" s="183"/>
      <c r="P49" s="183"/>
      <c r="Q49" s="183"/>
      <c r="R49" s="183"/>
      <c r="S49" s="183"/>
      <c r="T49" s="183"/>
      <c r="U49" s="183"/>
      <c r="V49" s="183"/>
      <c r="W49" s="183"/>
      <c r="X49" s="183"/>
      <c r="Z49" s="183"/>
      <c r="AA49" s="183"/>
      <c r="AB49" s="183"/>
      <c r="AC49" s="183"/>
      <c r="AD49" s="183"/>
      <c r="AE49" s="183"/>
      <c r="AF49" s="183"/>
      <c r="AG49" s="183"/>
      <c r="AH49" s="183"/>
      <c r="AI49" s="183"/>
      <c r="AJ49" s="183"/>
      <c r="AK49" s="183"/>
    </row>
    <row r="50" spans="1:37" s="197" customFormat="1" ht="11.25" customHeight="1" x14ac:dyDescent="0.25">
      <c r="A50" s="183"/>
      <c r="B50" s="183"/>
      <c r="C50" s="183"/>
      <c r="D50" s="183"/>
      <c r="E50" s="183"/>
      <c r="H50" s="183"/>
      <c r="I50" s="183"/>
      <c r="J50" s="183"/>
      <c r="K50" s="183"/>
      <c r="L50" s="183"/>
      <c r="M50" s="183"/>
      <c r="N50" s="183"/>
      <c r="O50" s="183"/>
      <c r="P50" s="183"/>
      <c r="Q50" s="183"/>
      <c r="R50" s="183"/>
      <c r="S50" s="183"/>
      <c r="T50" s="183"/>
      <c r="U50" s="183"/>
      <c r="V50" s="183"/>
      <c r="W50" s="183"/>
      <c r="X50" s="183"/>
      <c r="Z50" s="183"/>
      <c r="AA50" s="183"/>
      <c r="AB50" s="183"/>
      <c r="AC50" s="183"/>
      <c r="AD50" s="183"/>
      <c r="AE50" s="183"/>
      <c r="AF50" s="183"/>
      <c r="AG50" s="183"/>
      <c r="AH50" s="183"/>
      <c r="AI50" s="183"/>
      <c r="AJ50" s="183"/>
      <c r="AK50" s="183"/>
    </row>
  </sheetData>
  <mergeCells count="54">
    <mergeCell ref="R41:W41"/>
    <mergeCell ref="M28:AG28"/>
    <mergeCell ref="Q23:X23"/>
    <mergeCell ref="Q22:X22"/>
    <mergeCell ref="O26:X26"/>
    <mergeCell ref="O27:X27"/>
    <mergeCell ref="B16:H17"/>
    <mergeCell ref="B12:D13"/>
    <mergeCell ref="W4:AB5"/>
    <mergeCell ref="AH40:AI40"/>
    <mergeCell ref="L16:P17"/>
    <mergeCell ref="B36:J37"/>
    <mergeCell ref="O25:X25"/>
    <mergeCell ref="Y25:AD25"/>
    <mergeCell ref="AE25:AG25"/>
    <mergeCell ref="M19:X20"/>
    <mergeCell ref="AE26:AG26"/>
    <mergeCell ref="AE27:AG27"/>
    <mergeCell ref="N21:AM21"/>
    <mergeCell ref="N24:AM24"/>
    <mergeCell ref="AH25:AM25"/>
    <mergeCell ref="W6:AM6"/>
    <mergeCell ref="AK42:AL42"/>
    <mergeCell ref="AH44:AI44"/>
    <mergeCell ref="AK44:AL44"/>
    <mergeCell ref="M29:AG29"/>
    <mergeCell ref="M30:AG30"/>
    <mergeCell ref="AH29:AM29"/>
    <mergeCell ref="AH30:AM30"/>
    <mergeCell ref="AH42:AI42"/>
    <mergeCell ref="M32:AM33"/>
    <mergeCell ref="AK40:AL40"/>
    <mergeCell ref="J38:Q38"/>
    <mergeCell ref="M31:AM31"/>
    <mergeCell ref="B44:K44"/>
    <mergeCell ref="M44:W44"/>
    <mergeCell ref="B41:H41"/>
    <mergeCell ref="J41:P41"/>
    <mergeCell ref="W7:AM7"/>
    <mergeCell ref="W8:AM8"/>
    <mergeCell ref="W9:Y9"/>
    <mergeCell ref="Z9:AM9"/>
    <mergeCell ref="Y19:AD20"/>
    <mergeCell ref="AE19:AG20"/>
    <mergeCell ref="AH19:AM20"/>
    <mergeCell ref="AH26:AM26"/>
    <mergeCell ref="AH27:AM27"/>
    <mergeCell ref="AH28:AM28"/>
    <mergeCell ref="AH22:AM23"/>
    <mergeCell ref="Y26:AD26"/>
    <mergeCell ref="Y27:AD27"/>
    <mergeCell ref="AE22:AG23"/>
    <mergeCell ref="Y22:AD22"/>
    <mergeCell ref="Y23:AD23"/>
  </mergeCells>
  <pageMargins left="0.19685039370078741" right="0.19685039370078741" top="0.19685039370078741" bottom="0.19685039370078741" header="0.11811023622047245" footer="0.11811023622047245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CCECFF"/>
    <pageSetUpPr fitToPage="1"/>
  </sheetPr>
  <dimension ref="A1:I173"/>
  <sheetViews>
    <sheetView zoomScaleNormal="100" zoomScalePageLayoutView="130" workbookViewId="0">
      <pane ySplit="1" topLeftCell="A2" activePane="bottomLeft" state="frozen"/>
      <selection pane="bottomLeft" activeCell="G30" sqref="G30"/>
    </sheetView>
  </sheetViews>
  <sheetFormatPr baseColWidth="10" defaultRowHeight="16.5" x14ac:dyDescent="0.25"/>
  <cols>
    <col min="1" max="1" width="11.42578125" style="53"/>
    <col min="2" max="2" width="23" style="7" bestFit="1" customWidth="1"/>
    <col min="3" max="4" width="12.42578125" style="20" customWidth="1"/>
    <col min="5" max="5" width="7.28515625" style="9" customWidth="1"/>
    <col min="6" max="7" width="21.5703125" style="7" customWidth="1"/>
    <col min="8" max="8" width="30.28515625" style="7" customWidth="1"/>
    <col min="9" max="9" width="24.140625" style="9" customWidth="1"/>
    <col min="10" max="10" width="14.5703125" style="7" customWidth="1"/>
    <col min="11" max="11" width="14" style="7" customWidth="1"/>
    <col min="12" max="12" width="15.140625" style="7" customWidth="1"/>
    <col min="13" max="13" width="18.7109375" style="7" customWidth="1"/>
    <col min="14" max="16384" width="11.42578125" style="7"/>
  </cols>
  <sheetData>
    <row r="1" spans="1:9" ht="25.5" x14ac:dyDescent="0.25">
      <c r="A1" s="50" t="s">
        <v>15</v>
      </c>
      <c r="B1" s="37" t="s">
        <v>10</v>
      </c>
      <c r="C1" s="38" t="s">
        <v>11</v>
      </c>
      <c r="D1" s="38" t="s">
        <v>12</v>
      </c>
      <c r="E1" s="39" t="s">
        <v>5</v>
      </c>
      <c r="F1" s="37" t="s">
        <v>14</v>
      </c>
      <c r="G1" s="46" t="s">
        <v>18</v>
      </c>
      <c r="H1" s="25" t="s">
        <v>16</v>
      </c>
      <c r="I1" s="25" t="s">
        <v>17</v>
      </c>
    </row>
    <row r="2" spans="1:9" s="13" customFormat="1" ht="18" x14ac:dyDescent="0.25">
      <c r="A2" s="54">
        <v>1</v>
      </c>
      <c r="B2" s="40">
        <v>2</v>
      </c>
      <c r="C2" s="40">
        <v>3</v>
      </c>
      <c r="D2" s="40">
        <v>4</v>
      </c>
      <c r="E2" s="40">
        <v>5</v>
      </c>
      <c r="F2" s="44">
        <v>6</v>
      </c>
      <c r="G2" s="35">
        <v>7</v>
      </c>
      <c r="H2" s="47">
        <v>8</v>
      </c>
      <c r="I2" s="47">
        <v>9</v>
      </c>
    </row>
    <row r="3" spans="1:9" s="14" customFormat="1" ht="15" x14ac:dyDescent="0.2">
      <c r="A3" s="51"/>
      <c r="B3" s="41"/>
      <c r="C3" s="42"/>
      <c r="D3" s="42"/>
      <c r="E3" s="43"/>
      <c r="F3" s="45"/>
      <c r="G3" s="36"/>
      <c r="H3" s="48"/>
      <c r="I3" s="49"/>
    </row>
    <row r="4" spans="1:9" s="14" customFormat="1" ht="15" x14ac:dyDescent="0.2">
      <c r="A4" s="51"/>
      <c r="B4" s="41"/>
      <c r="C4" s="42"/>
      <c r="D4" s="42"/>
      <c r="E4" s="43"/>
      <c r="F4" s="45"/>
      <c r="G4" s="36"/>
      <c r="H4" s="48"/>
      <c r="I4" s="49"/>
    </row>
    <row r="5" spans="1:9" s="14" customFormat="1" ht="15" x14ac:dyDescent="0.2">
      <c r="A5" s="51"/>
      <c r="B5" s="41"/>
      <c r="C5" s="42"/>
      <c r="D5" s="42"/>
      <c r="E5" s="43"/>
      <c r="F5" s="45"/>
      <c r="G5" s="36"/>
      <c r="H5" s="48"/>
      <c r="I5" s="49"/>
    </row>
    <row r="6" spans="1:9" s="14" customFormat="1" ht="15" x14ac:dyDescent="0.2">
      <c r="A6" s="51"/>
      <c r="B6" s="41"/>
      <c r="C6" s="42"/>
      <c r="D6" s="42"/>
      <c r="E6" s="43"/>
      <c r="F6" s="45"/>
      <c r="G6" s="36"/>
      <c r="H6" s="48"/>
      <c r="I6" s="49"/>
    </row>
    <row r="7" spans="1:9" s="14" customFormat="1" ht="15" x14ac:dyDescent="0.2">
      <c r="A7" s="51"/>
      <c r="B7" s="41"/>
      <c r="C7" s="42"/>
      <c r="D7" s="42"/>
      <c r="E7" s="43"/>
      <c r="F7" s="45"/>
      <c r="G7" s="36"/>
      <c r="H7" s="48"/>
      <c r="I7" s="49"/>
    </row>
    <row r="8" spans="1:9" s="14" customFormat="1" ht="15" x14ac:dyDescent="0.2">
      <c r="A8" s="51"/>
      <c r="B8" s="41"/>
      <c r="C8" s="42"/>
      <c r="D8" s="42"/>
      <c r="E8" s="43"/>
      <c r="F8" s="45"/>
      <c r="G8" s="36"/>
      <c r="H8" s="48"/>
      <c r="I8" s="49"/>
    </row>
    <row r="9" spans="1:9" s="14" customFormat="1" ht="15" x14ac:dyDescent="0.2">
      <c r="A9" s="51"/>
      <c r="B9" s="41"/>
      <c r="C9" s="42"/>
      <c r="D9" s="42"/>
      <c r="E9" s="43"/>
      <c r="F9" s="45"/>
      <c r="G9" s="36"/>
      <c r="H9" s="48"/>
      <c r="I9" s="49"/>
    </row>
    <row r="10" spans="1:9" s="14" customFormat="1" ht="15" x14ac:dyDescent="0.2">
      <c r="A10" s="51"/>
      <c r="B10" s="41"/>
      <c r="C10" s="42"/>
      <c r="D10" s="42"/>
      <c r="E10" s="43"/>
      <c r="F10" s="45"/>
      <c r="G10" s="36"/>
      <c r="H10" s="48"/>
      <c r="I10" s="49"/>
    </row>
    <row r="11" spans="1:9" s="14" customFormat="1" ht="15" x14ac:dyDescent="0.2">
      <c r="A11" s="51"/>
      <c r="B11" s="41"/>
      <c r="C11" s="42"/>
      <c r="D11" s="42"/>
      <c r="E11" s="43"/>
      <c r="F11" s="45"/>
      <c r="G11" s="36"/>
      <c r="H11" s="48"/>
      <c r="I11" s="49"/>
    </row>
    <row r="12" spans="1:9" s="14" customFormat="1" ht="15" x14ac:dyDescent="0.2">
      <c r="A12" s="51"/>
      <c r="B12" s="41"/>
      <c r="C12" s="42"/>
      <c r="D12" s="42"/>
      <c r="E12" s="43"/>
      <c r="F12" s="45"/>
      <c r="G12" s="36"/>
      <c r="H12" s="48"/>
      <c r="I12" s="49"/>
    </row>
    <row r="13" spans="1:9" s="14" customFormat="1" ht="15" x14ac:dyDescent="0.2">
      <c r="A13" s="51"/>
      <c r="B13" s="41"/>
      <c r="C13" s="42"/>
      <c r="D13" s="42"/>
      <c r="E13" s="43"/>
      <c r="F13" s="45"/>
      <c r="G13" s="36"/>
      <c r="H13" s="48"/>
      <c r="I13" s="49"/>
    </row>
    <row r="14" spans="1:9" s="14" customFormat="1" ht="15" x14ac:dyDescent="0.2">
      <c r="A14" s="51"/>
      <c r="B14" s="41"/>
      <c r="C14" s="42"/>
      <c r="D14" s="42"/>
      <c r="E14" s="43"/>
      <c r="F14" s="45"/>
      <c r="G14" s="36"/>
      <c r="H14" s="48"/>
      <c r="I14" s="49"/>
    </row>
    <row r="15" spans="1:9" s="14" customFormat="1" ht="15" x14ac:dyDescent="0.2">
      <c r="A15" s="51"/>
      <c r="B15" s="41"/>
      <c r="C15" s="42"/>
      <c r="D15" s="42"/>
      <c r="E15" s="43"/>
      <c r="F15" s="45"/>
      <c r="G15" s="36"/>
      <c r="H15" s="48"/>
      <c r="I15" s="49"/>
    </row>
    <row r="16" spans="1:9" s="14" customFormat="1" ht="15" x14ac:dyDescent="0.2">
      <c r="A16" s="52"/>
      <c r="C16" s="19"/>
      <c r="D16" s="19"/>
      <c r="E16" s="17"/>
      <c r="I16" s="12"/>
    </row>
    <row r="17" spans="1:9" s="14" customFormat="1" ht="15" x14ac:dyDescent="0.2">
      <c r="A17" s="52"/>
      <c r="C17" s="19"/>
      <c r="D17" s="19"/>
      <c r="E17" s="17"/>
      <c r="I17" s="12"/>
    </row>
    <row r="18" spans="1:9" s="14" customFormat="1" ht="15" x14ac:dyDescent="0.2">
      <c r="A18" s="52"/>
      <c r="C18" s="19"/>
      <c r="D18" s="19"/>
      <c r="E18" s="17"/>
      <c r="I18" s="12"/>
    </row>
    <row r="19" spans="1:9" s="14" customFormat="1" ht="15" x14ac:dyDescent="0.2">
      <c r="A19" s="52"/>
      <c r="C19" s="19"/>
      <c r="D19" s="19"/>
      <c r="E19" s="17"/>
      <c r="I19" s="12"/>
    </row>
    <row r="20" spans="1:9" s="14" customFormat="1" ht="15" x14ac:dyDescent="0.2">
      <c r="A20" s="52"/>
      <c r="C20" s="19"/>
      <c r="D20" s="19"/>
      <c r="E20" s="17"/>
      <c r="I20" s="12"/>
    </row>
    <row r="21" spans="1:9" x14ac:dyDescent="0.25">
      <c r="E21" s="1"/>
    </row>
    <row r="22" spans="1:9" x14ac:dyDescent="0.25">
      <c r="E22" s="12"/>
    </row>
    <row r="23" spans="1:9" x14ac:dyDescent="0.25">
      <c r="E23" s="12"/>
    </row>
    <row r="24" spans="1:9" x14ac:dyDescent="0.25">
      <c r="E24" s="12"/>
    </row>
    <row r="25" spans="1:9" x14ac:dyDescent="0.25">
      <c r="E25" s="12"/>
    </row>
    <row r="26" spans="1:9" x14ac:dyDescent="0.25">
      <c r="E26" s="12"/>
    </row>
    <row r="27" spans="1:9" x14ac:dyDescent="0.25">
      <c r="E27" s="12"/>
    </row>
    <row r="28" spans="1:9" x14ac:dyDescent="0.25">
      <c r="E28" s="12"/>
    </row>
    <row r="29" spans="1:9" x14ac:dyDescent="0.25">
      <c r="E29" s="12"/>
    </row>
    <row r="30" spans="1:9" x14ac:dyDescent="0.25">
      <c r="E30" s="12"/>
    </row>
    <row r="31" spans="1:9" x14ac:dyDescent="0.25">
      <c r="E31" s="12"/>
    </row>
    <row r="32" spans="1:9" x14ac:dyDescent="0.25">
      <c r="E32" s="12"/>
    </row>
    <row r="33" spans="5:5" x14ac:dyDescent="0.25">
      <c r="E33" s="12"/>
    </row>
    <row r="34" spans="5:5" x14ac:dyDescent="0.25">
      <c r="E34" s="12"/>
    </row>
    <row r="35" spans="5:5" x14ac:dyDescent="0.25">
      <c r="E35" s="12"/>
    </row>
    <row r="36" spans="5:5" x14ac:dyDescent="0.25">
      <c r="E36" s="12"/>
    </row>
    <row r="37" spans="5:5" x14ac:dyDescent="0.25">
      <c r="E37" s="12"/>
    </row>
    <row r="38" spans="5:5" x14ac:dyDescent="0.25">
      <c r="E38" s="12"/>
    </row>
    <row r="39" spans="5:5" x14ac:dyDescent="0.25">
      <c r="E39" s="12"/>
    </row>
    <row r="40" spans="5:5" x14ac:dyDescent="0.25">
      <c r="E40" s="12"/>
    </row>
    <row r="41" spans="5:5" x14ac:dyDescent="0.25">
      <c r="E41" s="12"/>
    </row>
    <row r="42" spans="5:5" x14ac:dyDescent="0.25">
      <c r="E42" s="12"/>
    </row>
    <row r="43" spans="5:5" x14ac:dyDescent="0.25">
      <c r="E43" s="12"/>
    </row>
    <row r="44" spans="5:5" x14ac:dyDescent="0.25">
      <c r="E44" s="12"/>
    </row>
    <row r="45" spans="5:5" x14ac:dyDescent="0.25">
      <c r="E45" s="12"/>
    </row>
    <row r="46" spans="5:5" x14ac:dyDescent="0.25">
      <c r="E46" s="12"/>
    </row>
    <row r="47" spans="5:5" x14ac:dyDescent="0.25">
      <c r="E47" s="12"/>
    </row>
    <row r="48" spans="5:5" x14ac:dyDescent="0.25">
      <c r="E48" s="12"/>
    </row>
    <row r="49" spans="5:5" x14ac:dyDescent="0.25">
      <c r="E49" s="12"/>
    </row>
    <row r="50" spans="5:5" x14ac:dyDescent="0.25">
      <c r="E50" s="12"/>
    </row>
    <row r="51" spans="5:5" x14ac:dyDescent="0.25">
      <c r="E51" s="12"/>
    </row>
    <row r="52" spans="5:5" x14ac:dyDescent="0.25">
      <c r="E52" s="12"/>
    </row>
    <row r="53" spans="5:5" x14ac:dyDescent="0.25">
      <c r="E53" s="12"/>
    </row>
    <row r="54" spans="5:5" x14ac:dyDescent="0.25">
      <c r="E54" s="12"/>
    </row>
    <row r="55" spans="5:5" x14ac:dyDescent="0.25">
      <c r="E55" s="12"/>
    </row>
    <row r="56" spans="5:5" x14ac:dyDescent="0.25">
      <c r="E56" s="12"/>
    </row>
    <row r="57" spans="5:5" x14ac:dyDescent="0.25">
      <c r="E57" s="12"/>
    </row>
    <row r="58" spans="5:5" x14ac:dyDescent="0.25">
      <c r="E58" s="12"/>
    </row>
    <row r="59" spans="5:5" x14ac:dyDescent="0.25">
      <c r="E59" s="12"/>
    </row>
    <row r="60" spans="5:5" x14ac:dyDescent="0.25">
      <c r="E60" s="12"/>
    </row>
    <row r="61" spans="5:5" x14ac:dyDescent="0.25">
      <c r="E61" s="12"/>
    </row>
    <row r="62" spans="5:5" x14ac:dyDescent="0.25">
      <c r="E62" s="12"/>
    </row>
    <row r="63" spans="5:5" x14ac:dyDescent="0.25">
      <c r="E63" s="12"/>
    </row>
    <row r="64" spans="5:5" x14ac:dyDescent="0.25">
      <c r="E64" s="12"/>
    </row>
    <row r="65" spans="5:5" x14ac:dyDescent="0.25">
      <c r="E65" s="12"/>
    </row>
    <row r="66" spans="5:5" x14ac:dyDescent="0.25">
      <c r="E66" s="12"/>
    </row>
    <row r="67" spans="5:5" x14ac:dyDescent="0.25">
      <c r="E67" s="12"/>
    </row>
    <row r="68" spans="5:5" x14ac:dyDescent="0.25">
      <c r="E68" s="12"/>
    </row>
    <row r="69" spans="5:5" x14ac:dyDescent="0.25">
      <c r="E69" s="12"/>
    </row>
    <row r="70" spans="5:5" x14ac:dyDescent="0.25">
      <c r="E70" s="12"/>
    </row>
    <row r="71" spans="5:5" x14ac:dyDescent="0.25">
      <c r="E71" s="12"/>
    </row>
    <row r="72" spans="5:5" x14ac:dyDescent="0.25">
      <c r="E72" s="12"/>
    </row>
    <row r="73" spans="5:5" x14ac:dyDescent="0.25">
      <c r="E73" s="12"/>
    </row>
    <row r="74" spans="5:5" x14ac:dyDescent="0.25">
      <c r="E74" s="12"/>
    </row>
    <row r="75" spans="5:5" x14ac:dyDescent="0.25">
      <c r="E75" s="12"/>
    </row>
    <row r="76" spans="5:5" x14ac:dyDescent="0.25">
      <c r="E76" s="12"/>
    </row>
    <row r="77" spans="5:5" x14ac:dyDescent="0.25">
      <c r="E77" s="12"/>
    </row>
    <row r="78" spans="5:5" x14ac:dyDescent="0.25">
      <c r="E78" s="12"/>
    </row>
    <row r="79" spans="5:5" x14ac:dyDescent="0.25">
      <c r="E79" s="12"/>
    </row>
    <row r="80" spans="5:5" x14ac:dyDescent="0.25">
      <c r="E80" s="12"/>
    </row>
    <row r="81" spans="5:5" x14ac:dyDescent="0.25">
      <c r="E81" s="12"/>
    </row>
    <row r="82" spans="5:5" x14ac:dyDescent="0.25">
      <c r="E82" s="12"/>
    </row>
    <row r="83" spans="5:5" x14ac:dyDescent="0.25">
      <c r="E83" s="12"/>
    </row>
    <row r="84" spans="5:5" x14ac:dyDescent="0.25">
      <c r="E84" s="12"/>
    </row>
    <row r="85" spans="5:5" x14ac:dyDescent="0.25">
      <c r="E85" s="12"/>
    </row>
    <row r="86" spans="5:5" x14ac:dyDescent="0.25">
      <c r="E86" s="12"/>
    </row>
    <row r="87" spans="5:5" x14ac:dyDescent="0.25">
      <c r="E87" s="12"/>
    </row>
    <row r="88" spans="5:5" x14ac:dyDescent="0.25">
      <c r="E88" s="12"/>
    </row>
    <row r="89" spans="5:5" x14ac:dyDescent="0.25">
      <c r="E89" s="12"/>
    </row>
    <row r="90" spans="5:5" x14ac:dyDescent="0.25">
      <c r="E90" s="12"/>
    </row>
    <row r="91" spans="5:5" x14ac:dyDescent="0.25">
      <c r="E91" s="12"/>
    </row>
    <row r="92" spans="5:5" x14ac:dyDescent="0.25">
      <c r="E92" s="12"/>
    </row>
    <row r="93" spans="5:5" x14ac:dyDescent="0.25">
      <c r="E93" s="12"/>
    </row>
    <row r="94" spans="5:5" x14ac:dyDescent="0.25">
      <c r="E94" s="12"/>
    </row>
    <row r="95" spans="5:5" x14ac:dyDescent="0.25">
      <c r="E95" s="12"/>
    </row>
    <row r="96" spans="5:5" x14ac:dyDescent="0.25">
      <c r="E96" s="12"/>
    </row>
    <row r="97" spans="5:5" x14ac:dyDescent="0.25">
      <c r="E97" s="12"/>
    </row>
    <row r="98" spans="5:5" x14ac:dyDescent="0.25">
      <c r="E98" s="12"/>
    </row>
    <row r="99" spans="5:5" x14ac:dyDescent="0.25">
      <c r="E99" s="12"/>
    </row>
    <row r="100" spans="5:5" x14ac:dyDescent="0.25">
      <c r="E100" s="12"/>
    </row>
    <row r="101" spans="5:5" x14ac:dyDescent="0.25">
      <c r="E101" s="12"/>
    </row>
    <row r="102" spans="5:5" x14ac:dyDescent="0.25">
      <c r="E102" s="12"/>
    </row>
    <row r="103" spans="5:5" x14ac:dyDescent="0.25">
      <c r="E103" s="12"/>
    </row>
    <row r="104" spans="5:5" x14ac:dyDescent="0.25">
      <c r="E104" s="12"/>
    </row>
    <row r="105" spans="5:5" x14ac:dyDescent="0.25">
      <c r="E105" s="12"/>
    </row>
    <row r="106" spans="5:5" x14ac:dyDescent="0.25">
      <c r="E106" s="12"/>
    </row>
    <row r="107" spans="5:5" x14ac:dyDescent="0.25">
      <c r="E107" s="12"/>
    </row>
    <row r="108" spans="5:5" x14ac:dyDescent="0.25">
      <c r="E108" s="12"/>
    </row>
    <row r="109" spans="5:5" x14ac:dyDescent="0.25">
      <c r="E109" s="12"/>
    </row>
    <row r="110" spans="5:5" x14ac:dyDescent="0.25">
      <c r="E110" s="12"/>
    </row>
    <row r="111" spans="5:5" x14ac:dyDescent="0.25">
      <c r="E111" s="12"/>
    </row>
    <row r="112" spans="5:5" x14ac:dyDescent="0.25">
      <c r="E112" s="12"/>
    </row>
    <row r="113" spans="5:5" x14ac:dyDescent="0.25">
      <c r="E113" s="12"/>
    </row>
    <row r="114" spans="5:5" x14ac:dyDescent="0.25">
      <c r="E114" s="12"/>
    </row>
    <row r="115" spans="5:5" x14ac:dyDescent="0.25">
      <c r="E115" s="12"/>
    </row>
    <row r="116" spans="5:5" x14ac:dyDescent="0.25">
      <c r="E116" s="12"/>
    </row>
    <row r="117" spans="5:5" x14ac:dyDescent="0.25">
      <c r="E117" s="12"/>
    </row>
    <row r="118" spans="5:5" x14ac:dyDescent="0.25">
      <c r="E118" s="12"/>
    </row>
    <row r="119" spans="5:5" x14ac:dyDescent="0.25">
      <c r="E119" s="12"/>
    </row>
    <row r="120" spans="5:5" x14ac:dyDescent="0.25">
      <c r="E120" s="12"/>
    </row>
    <row r="121" spans="5:5" x14ac:dyDescent="0.25">
      <c r="E121" s="12"/>
    </row>
    <row r="122" spans="5:5" x14ac:dyDescent="0.25">
      <c r="E122" s="12"/>
    </row>
    <row r="123" spans="5:5" x14ac:dyDescent="0.25">
      <c r="E123" s="12"/>
    </row>
    <row r="124" spans="5:5" x14ac:dyDescent="0.25">
      <c r="E124" s="12"/>
    </row>
    <row r="125" spans="5:5" x14ac:dyDescent="0.25">
      <c r="E125" s="12"/>
    </row>
    <row r="126" spans="5:5" x14ac:dyDescent="0.25">
      <c r="E126" s="12"/>
    </row>
    <row r="127" spans="5:5" x14ac:dyDescent="0.25">
      <c r="E127" s="12"/>
    </row>
    <row r="128" spans="5:5" x14ac:dyDescent="0.25">
      <c r="E128" s="12"/>
    </row>
    <row r="129" spans="5:5" x14ac:dyDescent="0.25">
      <c r="E129" s="12"/>
    </row>
    <row r="130" spans="5:5" x14ac:dyDescent="0.25">
      <c r="E130" s="12"/>
    </row>
    <row r="131" spans="5:5" x14ac:dyDescent="0.25">
      <c r="E131" s="12"/>
    </row>
    <row r="132" spans="5:5" x14ac:dyDescent="0.25">
      <c r="E132" s="12"/>
    </row>
    <row r="133" spans="5:5" x14ac:dyDescent="0.25">
      <c r="E133" s="12"/>
    </row>
    <row r="134" spans="5:5" x14ac:dyDescent="0.25">
      <c r="E134" s="12"/>
    </row>
    <row r="135" spans="5:5" x14ac:dyDescent="0.25">
      <c r="E135" s="12"/>
    </row>
    <row r="136" spans="5:5" x14ac:dyDescent="0.25">
      <c r="E136" s="12"/>
    </row>
    <row r="137" spans="5:5" x14ac:dyDescent="0.25">
      <c r="E137" s="12"/>
    </row>
    <row r="138" spans="5:5" x14ac:dyDescent="0.25">
      <c r="E138" s="12"/>
    </row>
    <row r="139" spans="5:5" x14ac:dyDescent="0.25">
      <c r="E139" s="12"/>
    </row>
    <row r="140" spans="5:5" x14ac:dyDescent="0.25">
      <c r="E140" s="12"/>
    </row>
    <row r="141" spans="5:5" x14ac:dyDescent="0.25">
      <c r="E141" s="12"/>
    </row>
    <row r="142" spans="5:5" x14ac:dyDescent="0.25">
      <c r="E142" s="12"/>
    </row>
    <row r="143" spans="5:5" x14ac:dyDescent="0.25">
      <c r="E143" s="12"/>
    </row>
    <row r="144" spans="5:5" x14ac:dyDescent="0.25">
      <c r="E144" s="12"/>
    </row>
    <row r="145" spans="5:5" x14ac:dyDescent="0.25">
      <c r="E145" s="12"/>
    </row>
    <row r="146" spans="5:5" x14ac:dyDescent="0.25">
      <c r="E146" s="12"/>
    </row>
    <row r="147" spans="5:5" x14ac:dyDescent="0.25">
      <c r="E147" s="12"/>
    </row>
    <row r="148" spans="5:5" x14ac:dyDescent="0.25">
      <c r="E148" s="12"/>
    </row>
    <row r="149" spans="5:5" x14ac:dyDescent="0.25">
      <c r="E149" s="12"/>
    </row>
    <row r="150" spans="5:5" x14ac:dyDescent="0.25">
      <c r="E150" s="12"/>
    </row>
    <row r="151" spans="5:5" x14ac:dyDescent="0.25">
      <c r="E151" s="12"/>
    </row>
    <row r="152" spans="5:5" x14ac:dyDescent="0.25">
      <c r="E152" s="12"/>
    </row>
    <row r="153" spans="5:5" x14ac:dyDescent="0.25">
      <c r="E153" s="12"/>
    </row>
    <row r="154" spans="5:5" x14ac:dyDescent="0.25">
      <c r="E154" s="12"/>
    </row>
    <row r="155" spans="5:5" x14ac:dyDescent="0.25">
      <c r="E155" s="12"/>
    </row>
    <row r="156" spans="5:5" x14ac:dyDescent="0.25">
      <c r="E156" s="12"/>
    </row>
    <row r="157" spans="5:5" x14ac:dyDescent="0.25">
      <c r="E157" s="12"/>
    </row>
    <row r="158" spans="5:5" x14ac:dyDescent="0.25">
      <c r="E158" s="12"/>
    </row>
    <row r="159" spans="5:5" x14ac:dyDescent="0.25">
      <c r="E159" s="12"/>
    </row>
    <row r="160" spans="5:5" x14ac:dyDescent="0.25">
      <c r="E160" s="12"/>
    </row>
    <row r="161" spans="5:5" x14ac:dyDescent="0.25">
      <c r="E161" s="12"/>
    </row>
    <row r="162" spans="5:5" x14ac:dyDescent="0.25">
      <c r="E162" s="12"/>
    </row>
    <row r="163" spans="5:5" x14ac:dyDescent="0.25">
      <c r="E163" s="12"/>
    </row>
    <row r="164" spans="5:5" x14ac:dyDescent="0.25">
      <c r="E164" s="12"/>
    </row>
    <row r="165" spans="5:5" x14ac:dyDescent="0.25">
      <c r="E165" s="12"/>
    </row>
    <row r="166" spans="5:5" x14ac:dyDescent="0.25">
      <c r="E166" s="12"/>
    </row>
    <row r="167" spans="5:5" x14ac:dyDescent="0.25">
      <c r="E167" s="12"/>
    </row>
    <row r="168" spans="5:5" x14ac:dyDescent="0.25">
      <c r="E168" s="12"/>
    </row>
    <row r="169" spans="5:5" x14ac:dyDescent="0.25">
      <c r="E169" s="12"/>
    </row>
    <row r="170" spans="5:5" x14ac:dyDescent="0.25">
      <c r="E170" s="12"/>
    </row>
    <row r="171" spans="5:5" x14ac:dyDescent="0.25">
      <c r="E171" s="12"/>
    </row>
    <row r="172" spans="5:5" x14ac:dyDescent="0.25">
      <c r="E172" s="12"/>
    </row>
    <row r="173" spans="5:5" x14ac:dyDescent="0.25">
      <c r="E173" s="12"/>
    </row>
  </sheetData>
  <pageMargins left="0.25" right="0.25" top="0.75" bottom="0.75" header="0.3" footer="0.3"/>
  <pageSetup paperSize="9" scale="41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5" tint="0.79998168889431442"/>
    <pageSetUpPr fitToPage="1"/>
  </sheetPr>
  <dimension ref="A1:O174"/>
  <sheetViews>
    <sheetView zoomScaleNormal="100" zoomScalePageLayoutView="130" workbookViewId="0">
      <pane ySplit="1" topLeftCell="A2" activePane="bottomLeft" state="frozen"/>
      <selection pane="bottomLeft" activeCell="A2" sqref="A2"/>
    </sheetView>
  </sheetViews>
  <sheetFormatPr baseColWidth="10" defaultRowHeight="16.5" x14ac:dyDescent="0.25"/>
  <cols>
    <col min="1" max="1" width="14.7109375" style="69" customWidth="1"/>
    <col min="2" max="2" width="23" style="7" bestFit="1" customWidth="1"/>
    <col min="3" max="4" width="12.42578125" style="20" customWidth="1"/>
    <col min="5" max="5" width="7.28515625" style="9" customWidth="1"/>
    <col min="6" max="6" width="21.5703125" style="7" customWidth="1"/>
    <col min="7" max="7" width="14.5703125" style="7" customWidth="1"/>
    <col min="8" max="8" width="20.42578125" style="8" customWidth="1"/>
    <col min="9" max="9" width="13.140625" style="9" customWidth="1"/>
    <col min="10" max="10" width="12" style="9" customWidth="1"/>
    <col min="11" max="11" width="17.85546875" style="7" customWidth="1"/>
    <col min="12" max="12" width="8.140625" style="7" customWidth="1"/>
    <col min="13" max="13" width="17" style="7" customWidth="1"/>
    <col min="14" max="14" width="13.140625" style="7" customWidth="1"/>
    <col min="15" max="15" width="16.42578125" style="10" bestFit="1" customWidth="1"/>
    <col min="16" max="16" width="11.42578125" style="7"/>
    <col min="17" max="17" width="14.5703125" style="7" customWidth="1"/>
    <col min="18" max="18" width="14" style="7" customWidth="1"/>
    <col min="19" max="19" width="15.140625" style="7" customWidth="1"/>
    <col min="20" max="20" width="18.7109375" style="7" customWidth="1"/>
    <col min="21" max="16384" width="11.42578125" style="7"/>
  </cols>
  <sheetData>
    <row r="1" spans="1:15" ht="38.25" x14ac:dyDescent="0.25">
      <c r="A1" s="65" t="s">
        <v>15</v>
      </c>
      <c r="B1" s="22" t="s">
        <v>10</v>
      </c>
      <c r="C1" s="23" t="s">
        <v>19</v>
      </c>
      <c r="D1" s="23" t="s">
        <v>20</v>
      </c>
      <c r="E1" s="24" t="s">
        <v>5</v>
      </c>
      <c r="F1" s="22" t="s">
        <v>14</v>
      </c>
      <c r="G1" s="25" t="s">
        <v>8</v>
      </c>
      <c r="H1" s="25" t="s">
        <v>9</v>
      </c>
      <c r="I1" s="25" t="s">
        <v>7</v>
      </c>
      <c r="J1" s="25" t="s">
        <v>0</v>
      </c>
      <c r="K1" s="25" t="s">
        <v>1</v>
      </c>
      <c r="L1" s="25" t="s">
        <v>2</v>
      </c>
      <c r="M1" s="25" t="s">
        <v>3</v>
      </c>
      <c r="N1" s="26" t="s">
        <v>4</v>
      </c>
      <c r="O1" s="62" t="s">
        <v>13</v>
      </c>
    </row>
    <row r="2" spans="1:15" ht="18" x14ac:dyDescent="0.25">
      <c r="A2" s="66">
        <v>1</v>
      </c>
      <c r="B2" s="55">
        <v>2</v>
      </c>
      <c r="C2" s="55">
        <v>3</v>
      </c>
      <c r="D2" s="55">
        <v>4</v>
      </c>
      <c r="E2" s="55">
        <v>5</v>
      </c>
      <c r="F2" s="60">
        <v>6</v>
      </c>
      <c r="G2" s="47">
        <v>8</v>
      </c>
      <c r="H2" s="47">
        <v>9</v>
      </c>
      <c r="I2" s="47">
        <v>10</v>
      </c>
      <c r="J2" s="47">
        <v>11</v>
      </c>
      <c r="K2" s="47">
        <v>12</v>
      </c>
      <c r="L2" s="47">
        <v>13</v>
      </c>
      <c r="M2" s="47">
        <v>14</v>
      </c>
      <c r="N2" s="47">
        <v>15</v>
      </c>
      <c r="O2" s="47">
        <v>16</v>
      </c>
    </row>
    <row r="3" spans="1:15" s="14" customFormat="1" ht="15" x14ac:dyDescent="0.25">
      <c r="A3" s="67"/>
      <c r="B3" s="56"/>
      <c r="C3" s="57"/>
      <c r="D3" s="57"/>
      <c r="E3" s="58"/>
      <c r="F3" s="61"/>
      <c r="G3" s="48"/>
      <c r="H3" s="63"/>
      <c r="I3" s="49"/>
      <c r="J3" s="49"/>
      <c r="K3" s="48"/>
      <c r="L3" s="48"/>
      <c r="M3" s="48"/>
      <c r="N3" s="48"/>
      <c r="O3" s="64"/>
    </row>
    <row r="4" spans="1:15" s="14" customFormat="1" ht="15" x14ac:dyDescent="0.2">
      <c r="A4" s="67"/>
      <c r="B4" s="56"/>
      <c r="C4" s="57"/>
      <c r="D4" s="57"/>
      <c r="E4" s="59"/>
      <c r="F4" s="61"/>
      <c r="G4" s="48"/>
      <c r="H4" s="63"/>
      <c r="I4" s="49"/>
      <c r="J4" s="49"/>
      <c r="K4" s="48"/>
      <c r="L4" s="48"/>
      <c r="M4" s="48"/>
      <c r="N4" s="48"/>
      <c r="O4" s="64"/>
    </row>
    <row r="5" spans="1:15" s="14" customFormat="1" ht="15" x14ac:dyDescent="0.2">
      <c r="A5" s="67"/>
      <c r="B5" s="56"/>
      <c r="C5" s="57"/>
      <c r="D5" s="57"/>
      <c r="E5" s="59"/>
      <c r="F5" s="61"/>
      <c r="G5" s="48"/>
      <c r="H5" s="63"/>
      <c r="I5" s="49"/>
      <c r="J5" s="49"/>
      <c r="K5" s="48"/>
      <c r="L5" s="48"/>
      <c r="M5" s="48"/>
      <c r="N5" s="48"/>
      <c r="O5" s="64"/>
    </row>
    <row r="6" spans="1:15" s="14" customFormat="1" ht="15" x14ac:dyDescent="0.2">
      <c r="A6" s="68"/>
      <c r="C6" s="19"/>
      <c r="D6" s="19"/>
      <c r="E6" s="17"/>
      <c r="H6" s="15"/>
      <c r="I6" s="12"/>
      <c r="J6" s="12"/>
      <c r="O6" s="16"/>
    </row>
    <row r="7" spans="1:15" s="14" customFormat="1" ht="15" x14ac:dyDescent="0.2">
      <c r="A7" s="68"/>
      <c r="C7" s="19"/>
      <c r="D7" s="19"/>
      <c r="E7" s="17"/>
      <c r="H7" s="15"/>
      <c r="I7" s="12"/>
      <c r="J7" s="12"/>
      <c r="O7" s="16"/>
    </row>
    <row r="8" spans="1:15" s="14" customFormat="1" ht="15" x14ac:dyDescent="0.2">
      <c r="A8" s="68"/>
      <c r="C8" s="19"/>
      <c r="D8" s="19"/>
      <c r="E8" s="17"/>
      <c r="H8" s="15"/>
      <c r="I8" s="12"/>
      <c r="J8" s="12"/>
      <c r="O8" s="16"/>
    </row>
    <row r="9" spans="1:15" s="14" customFormat="1" ht="15" x14ac:dyDescent="0.2">
      <c r="A9" s="68"/>
      <c r="C9" s="19"/>
      <c r="D9" s="19"/>
      <c r="E9" s="17"/>
      <c r="H9" s="15"/>
      <c r="I9" s="12"/>
      <c r="J9" s="12"/>
      <c r="O9" s="16"/>
    </row>
    <row r="10" spans="1:15" s="14" customFormat="1" ht="15" x14ac:dyDescent="0.2">
      <c r="A10" s="68"/>
      <c r="C10" s="19"/>
      <c r="D10" s="19"/>
      <c r="E10" s="17"/>
      <c r="H10" s="15"/>
      <c r="I10" s="12"/>
      <c r="J10" s="12"/>
      <c r="O10" s="16"/>
    </row>
    <row r="11" spans="1:15" s="14" customFormat="1" ht="15" x14ac:dyDescent="0.2">
      <c r="A11" s="68"/>
      <c r="C11" s="19"/>
      <c r="D11" s="19"/>
      <c r="E11" s="17"/>
      <c r="H11" s="15"/>
      <c r="I11" s="12"/>
      <c r="J11" s="12"/>
      <c r="O11" s="16"/>
    </row>
    <row r="12" spans="1:15" s="14" customFormat="1" ht="15" x14ac:dyDescent="0.2">
      <c r="A12" s="68"/>
      <c r="C12" s="19"/>
      <c r="D12" s="19"/>
      <c r="E12" s="17"/>
      <c r="H12" s="15"/>
      <c r="I12" s="12"/>
      <c r="J12" s="12"/>
      <c r="O12" s="16"/>
    </row>
    <row r="13" spans="1:15" s="14" customFormat="1" ht="15" x14ac:dyDescent="0.2">
      <c r="A13" s="68"/>
      <c r="C13" s="19"/>
      <c r="D13" s="19"/>
      <c r="E13" s="17"/>
      <c r="H13" s="15"/>
      <c r="I13" s="12"/>
      <c r="J13" s="12"/>
      <c r="O13" s="16"/>
    </row>
    <row r="14" spans="1:15" s="14" customFormat="1" ht="15" x14ac:dyDescent="0.2">
      <c r="A14" s="68"/>
      <c r="C14" s="19"/>
      <c r="D14" s="19"/>
      <c r="E14" s="17"/>
      <c r="H14" s="15"/>
      <c r="I14" s="12"/>
      <c r="J14" s="12"/>
      <c r="O14" s="16"/>
    </row>
    <row r="15" spans="1:15" s="14" customFormat="1" ht="15" x14ac:dyDescent="0.2">
      <c r="A15" s="68"/>
      <c r="C15" s="19"/>
      <c r="D15" s="19"/>
      <c r="E15" s="17"/>
      <c r="H15" s="15"/>
      <c r="I15" s="12"/>
      <c r="J15" s="12"/>
      <c r="O15" s="16"/>
    </row>
    <row r="16" spans="1:15" s="14" customFormat="1" ht="15" x14ac:dyDescent="0.2">
      <c r="A16" s="68"/>
      <c r="C16" s="19"/>
      <c r="D16" s="19"/>
      <c r="E16" s="17"/>
      <c r="H16" s="15"/>
      <c r="I16" s="12"/>
      <c r="J16" s="12"/>
      <c r="O16" s="16"/>
    </row>
    <row r="17" spans="1:15" s="14" customFormat="1" ht="15" x14ac:dyDescent="0.2">
      <c r="A17" s="68"/>
      <c r="C17" s="19"/>
      <c r="D17" s="19"/>
      <c r="E17" s="17"/>
      <c r="H17" s="15"/>
      <c r="I17" s="12"/>
      <c r="J17" s="12"/>
      <c r="O17" s="16"/>
    </row>
    <row r="18" spans="1:15" s="14" customFormat="1" ht="15" x14ac:dyDescent="0.2">
      <c r="A18" s="68"/>
      <c r="C18" s="19"/>
      <c r="D18" s="19"/>
      <c r="E18" s="17"/>
      <c r="H18" s="15"/>
      <c r="I18" s="12"/>
      <c r="J18" s="12"/>
      <c r="O18" s="16"/>
    </row>
    <row r="19" spans="1:15" s="14" customFormat="1" ht="15" x14ac:dyDescent="0.2">
      <c r="A19" s="68"/>
      <c r="C19" s="19"/>
      <c r="D19" s="19"/>
      <c r="E19" s="17"/>
      <c r="H19" s="15"/>
      <c r="I19" s="12"/>
      <c r="J19" s="12"/>
      <c r="O19" s="16"/>
    </row>
    <row r="20" spans="1:15" s="14" customFormat="1" ht="15" x14ac:dyDescent="0.2">
      <c r="A20" s="68"/>
      <c r="C20" s="19"/>
      <c r="D20" s="19"/>
      <c r="E20" s="17"/>
      <c r="H20" s="15"/>
      <c r="I20" s="12"/>
      <c r="J20" s="12"/>
      <c r="O20" s="16"/>
    </row>
    <row r="21" spans="1:15" s="14" customFormat="1" ht="15" x14ac:dyDescent="0.2">
      <c r="A21" s="68"/>
      <c r="C21" s="19"/>
      <c r="D21" s="19"/>
      <c r="E21" s="17"/>
      <c r="H21" s="15"/>
      <c r="I21" s="12"/>
      <c r="J21" s="12"/>
      <c r="O21" s="16"/>
    </row>
    <row r="22" spans="1:15" x14ac:dyDescent="0.25">
      <c r="E22" s="1"/>
    </row>
    <row r="23" spans="1:15" x14ac:dyDescent="0.25">
      <c r="E23" s="12"/>
    </row>
    <row r="24" spans="1:15" x14ac:dyDescent="0.25">
      <c r="E24" s="12"/>
    </row>
    <row r="25" spans="1:15" x14ac:dyDescent="0.25">
      <c r="E25" s="12"/>
    </row>
    <row r="26" spans="1:15" x14ac:dyDescent="0.25">
      <c r="E26" s="12"/>
    </row>
    <row r="27" spans="1:15" x14ac:dyDescent="0.25">
      <c r="E27" s="12"/>
    </row>
    <row r="28" spans="1:15" x14ac:dyDescent="0.25">
      <c r="E28" s="12"/>
    </row>
    <row r="29" spans="1:15" x14ac:dyDescent="0.25">
      <c r="E29" s="12"/>
    </row>
    <row r="30" spans="1:15" x14ac:dyDescent="0.25">
      <c r="E30" s="12"/>
    </row>
    <row r="31" spans="1:15" x14ac:dyDescent="0.25">
      <c r="E31" s="12"/>
    </row>
    <row r="32" spans="1:15" x14ac:dyDescent="0.25">
      <c r="E32" s="12"/>
    </row>
    <row r="33" spans="5:5" x14ac:dyDescent="0.25">
      <c r="E33" s="12"/>
    </row>
    <row r="34" spans="5:5" x14ac:dyDescent="0.25">
      <c r="E34" s="12"/>
    </row>
    <row r="35" spans="5:5" x14ac:dyDescent="0.25">
      <c r="E35" s="12"/>
    </row>
    <row r="36" spans="5:5" x14ac:dyDescent="0.25">
      <c r="E36" s="12"/>
    </row>
    <row r="37" spans="5:5" x14ac:dyDescent="0.25">
      <c r="E37" s="12"/>
    </row>
    <row r="38" spans="5:5" x14ac:dyDescent="0.25">
      <c r="E38" s="12"/>
    </row>
    <row r="39" spans="5:5" x14ac:dyDescent="0.25">
      <c r="E39" s="12"/>
    </row>
    <row r="40" spans="5:5" x14ac:dyDescent="0.25">
      <c r="E40" s="12"/>
    </row>
    <row r="41" spans="5:5" x14ac:dyDescent="0.25">
      <c r="E41" s="12"/>
    </row>
    <row r="42" spans="5:5" x14ac:dyDescent="0.25">
      <c r="E42" s="12"/>
    </row>
    <row r="43" spans="5:5" x14ac:dyDescent="0.25">
      <c r="E43" s="12"/>
    </row>
    <row r="44" spans="5:5" x14ac:dyDescent="0.25">
      <c r="E44" s="12"/>
    </row>
    <row r="45" spans="5:5" x14ac:dyDescent="0.25">
      <c r="E45" s="12"/>
    </row>
    <row r="46" spans="5:5" x14ac:dyDescent="0.25">
      <c r="E46" s="12"/>
    </row>
    <row r="47" spans="5:5" x14ac:dyDescent="0.25">
      <c r="E47" s="12"/>
    </row>
    <row r="48" spans="5:5" x14ac:dyDescent="0.25">
      <c r="E48" s="12"/>
    </row>
    <row r="49" spans="5:5" x14ac:dyDescent="0.25">
      <c r="E49" s="12"/>
    </row>
    <row r="50" spans="5:5" x14ac:dyDescent="0.25">
      <c r="E50" s="12"/>
    </row>
    <row r="51" spans="5:5" x14ac:dyDescent="0.25">
      <c r="E51" s="12"/>
    </row>
    <row r="52" spans="5:5" x14ac:dyDescent="0.25">
      <c r="E52" s="12"/>
    </row>
    <row r="53" spans="5:5" x14ac:dyDescent="0.25">
      <c r="E53" s="12"/>
    </row>
    <row r="54" spans="5:5" x14ac:dyDescent="0.25">
      <c r="E54" s="12"/>
    </row>
    <row r="55" spans="5:5" x14ac:dyDescent="0.25">
      <c r="E55" s="12"/>
    </row>
    <row r="56" spans="5:5" x14ac:dyDescent="0.25">
      <c r="E56" s="12"/>
    </row>
    <row r="57" spans="5:5" x14ac:dyDescent="0.25">
      <c r="E57" s="12"/>
    </row>
    <row r="58" spans="5:5" x14ac:dyDescent="0.25">
      <c r="E58" s="12"/>
    </row>
    <row r="59" spans="5:5" x14ac:dyDescent="0.25">
      <c r="E59" s="12"/>
    </row>
    <row r="60" spans="5:5" x14ac:dyDescent="0.25">
      <c r="E60" s="12"/>
    </row>
    <row r="61" spans="5:5" x14ac:dyDescent="0.25">
      <c r="E61" s="12"/>
    </row>
    <row r="62" spans="5:5" x14ac:dyDescent="0.25">
      <c r="E62" s="12"/>
    </row>
    <row r="63" spans="5:5" x14ac:dyDescent="0.25">
      <c r="E63" s="12"/>
    </row>
    <row r="64" spans="5:5" x14ac:dyDescent="0.25">
      <c r="E64" s="12"/>
    </row>
    <row r="65" spans="5:5" x14ac:dyDescent="0.25">
      <c r="E65" s="12"/>
    </row>
    <row r="66" spans="5:5" x14ac:dyDescent="0.25">
      <c r="E66" s="12"/>
    </row>
    <row r="67" spans="5:5" x14ac:dyDescent="0.25">
      <c r="E67" s="12"/>
    </row>
    <row r="68" spans="5:5" x14ac:dyDescent="0.25">
      <c r="E68" s="12"/>
    </row>
    <row r="69" spans="5:5" x14ac:dyDescent="0.25">
      <c r="E69" s="12"/>
    </row>
    <row r="70" spans="5:5" x14ac:dyDescent="0.25">
      <c r="E70" s="12"/>
    </row>
    <row r="71" spans="5:5" x14ac:dyDescent="0.25">
      <c r="E71" s="12"/>
    </row>
    <row r="72" spans="5:5" x14ac:dyDescent="0.25">
      <c r="E72" s="12"/>
    </row>
    <row r="73" spans="5:5" x14ac:dyDescent="0.25">
      <c r="E73" s="12"/>
    </row>
    <row r="74" spans="5:5" x14ac:dyDescent="0.25">
      <c r="E74" s="12"/>
    </row>
    <row r="75" spans="5:5" x14ac:dyDescent="0.25">
      <c r="E75" s="12"/>
    </row>
    <row r="76" spans="5:5" x14ac:dyDescent="0.25">
      <c r="E76" s="12"/>
    </row>
    <row r="77" spans="5:5" x14ac:dyDescent="0.25">
      <c r="E77" s="12"/>
    </row>
    <row r="78" spans="5:5" x14ac:dyDescent="0.25">
      <c r="E78" s="12"/>
    </row>
    <row r="79" spans="5:5" x14ac:dyDescent="0.25">
      <c r="E79" s="12"/>
    </row>
    <row r="80" spans="5:5" x14ac:dyDescent="0.25">
      <c r="E80" s="12"/>
    </row>
    <row r="81" spans="5:5" x14ac:dyDescent="0.25">
      <c r="E81" s="12"/>
    </row>
    <row r="82" spans="5:5" x14ac:dyDescent="0.25">
      <c r="E82" s="12"/>
    </row>
    <row r="83" spans="5:5" x14ac:dyDescent="0.25">
      <c r="E83" s="12"/>
    </row>
    <row r="84" spans="5:5" x14ac:dyDescent="0.25">
      <c r="E84" s="12"/>
    </row>
    <row r="85" spans="5:5" x14ac:dyDescent="0.25">
      <c r="E85" s="12"/>
    </row>
    <row r="86" spans="5:5" x14ac:dyDescent="0.25">
      <c r="E86" s="12"/>
    </row>
    <row r="87" spans="5:5" x14ac:dyDescent="0.25">
      <c r="E87" s="12"/>
    </row>
    <row r="88" spans="5:5" x14ac:dyDescent="0.25">
      <c r="E88" s="12"/>
    </row>
    <row r="89" spans="5:5" x14ac:dyDescent="0.25">
      <c r="E89" s="12"/>
    </row>
    <row r="90" spans="5:5" x14ac:dyDescent="0.25">
      <c r="E90" s="12"/>
    </row>
    <row r="91" spans="5:5" x14ac:dyDescent="0.25">
      <c r="E91" s="12"/>
    </row>
    <row r="92" spans="5:5" x14ac:dyDescent="0.25">
      <c r="E92" s="12"/>
    </row>
    <row r="93" spans="5:5" x14ac:dyDescent="0.25">
      <c r="E93" s="12"/>
    </row>
    <row r="94" spans="5:5" x14ac:dyDescent="0.25">
      <c r="E94" s="12"/>
    </row>
    <row r="95" spans="5:5" x14ac:dyDescent="0.25">
      <c r="E95" s="12"/>
    </row>
    <row r="96" spans="5:5" x14ac:dyDescent="0.25">
      <c r="E96" s="12"/>
    </row>
    <row r="97" spans="5:5" x14ac:dyDescent="0.25">
      <c r="E97" s="12"/>
    </row>
    <row r="98" spans="5:5" x14ac:dyDescent="0.25">
      <c r="E98" s="12"/>
    </row>
    <row r="99" spans="5:5" x14ac:dyDescent="0.25">
      <c r="E99" s="12"/>
    </row>
    <row r="100" spans="5:5" x14ac:dyDescent="0.25">
      <c r="E100" s="12"/>
    </row>
    <row r="101" spans="5:5" x14ac:dyDescent="0.25">
      <c r="E101" s="12"/>
    </row>
    <row r="102" spans="5:5" x14ac:dyDescent="0.25">
      <c r="E102" s="12"/>
    </row>
    <row r="103" spans="5:5" x14ac:dyDescent="0.25">
      <c r="E103" s="12"/>
    </row>
    <row r="104" spans="5:5" x14ac:dyDescent="0.25">
      <c r="E104" s="12"/>
    </row>
    <row r="105" spans="5:5" x14ac:dyDescent="0.25">
      <c r="E105" s="12"/>
    </row>
    <row r="106" spans="5:5" x14ac:dyDescent="0.25">
      <c r="E106" s="12"/>
    </row>
    <row r="107" spans="5:5" x14ac:dyDescent="0.25">
      <c r="E107" s="12"/>
    </row>
    <row r="108" spans="5:5" x14ac:dyDescent="0.25">
      <c r="E108" s="12"/>
    </row>
    <row r="109" spans="5:5" x14ac:dyDescent="0.25">
      <c r="E109" s="12"/>
    </row>
    <row r="110" spans="5:5" x14ac:dyDescent="0.25">
      <c r="E110" s="12"/>
    </row>
    <row r="111" spans="5:5" x14ac:dyDescent="0.25">
      <c r="E111" s="12"/>
    </row>
    <row r="112" spans="5:5" x14ac:dyDescent="0.25">
      <c r="E112" s="12"/>
    </row>
    <row r="113" spans="5:5" x14ac:dyDescent="0.25">
      <c r="E113" s="12"/>
    </row>
    <row r="114" spans="5:5" x14ac:dyDescent="0.25">
      <c r="E114" s="12"/>
    </row>
    <row r="115" spans="5:5" x14ac:dyDescent="0.25">
      <c r="E115" s="12"/>
    </row>
    <row r="116" spans="5:5" x14ac:dyDescent="0.25">
      <c r="E116" s="12"/>
    </row>
    <row r="117" spans="5:5" x14ac:dyDescent="0.25">
      <c r="E117" s="12"/>
    </row>
    <row r="118" spans="5:5" x14ac:dyDescent="0.25">
      <c r="E118" s="12"/>
    </row>
    <row r="119" spans="5:5" x14ac:dyDescent="0.25">
      <c r="E119" s="12"/>
    </row>
    <row r="120" spans="5:5" x14ac:dyDescent="0.25">
      <c r="E120" s="12"/>
    </row>
    <row r="121" spans="5:5" x14ac:dyDescent="0.25">
      <c r="E121" s="12"/>
    </row>
    <row r="122" spans="5:5" x14ac:dyDescent="0.25">
      <c r="E122" s="12"/>
    </row>
    <row r="123" spans="5:5" x14ac:dyDescent="0.25">
      <c r="E123" s="12"/>
    </row>
    <row r="124" spans="5:5" x14ac:dyDescent="0.25">
      <c r="E124" s="12"/>
    </row>
    <row r="125" spans="5:5" x14ac:dyDescent="0.25">
      <c r="E125" s="12"/>
    </row>
    <row r="126" spans="5:5" x14ac:dyDescent="0.25">
      <c r="E126" s="12"/>
    </row>
    <row r="127" spans="5:5" x14ac:dyDescent="0.25">
      <c r="E127" s="12"/>
    </row>
    <row r="128" spans="5:5" x14ac:dyDescent="0.25">
      <c r="E128" s="12"/>
    </row>
    <row r="129" spans="5:5" x14ac:dyDescent="0.25">
      <c r="E129" s="12"/>
    </row>
    <row r="130" spans="5:5" x14ac:dyDescent="0.25">
      <c r="E130" s="12"/>
    </row>
    <row r="131" spans="5:5" x14ac:dyDescent="0.25">
      <c r="E131" s="12"/>
    </row>
    <row r="132" spans="5:5" x14ac:dyDescent="0.25">
      <c r="E132" s="12"/>
    </row>
    <row r="133" spans="5:5" x14ac:dyDescent="0.25">
      <c r="E133" s="12"/>
    </row>
    <row r="134" spans="5:5" x14ac:dyDescent="0.25">
      <c r="E134" s="12"/>
    </row>
    <row r="135" spans="5:5" x14ac:dyDescent="0.25">
      <c r="E135" s="12"/>
    </row>
    <row r="136" spans="5:5" x14ac:dyDescent="0.25">
      <c r="E136" s="12"/>
    </row>
    <row r="137" spans="5:5" x14ac:dyDescent="0.25">
      <c r="E137" s="12"/>
    </row>
    <row r="138" spans="5:5" x14ac:dyDescent="0.25">
      <c r="E138" s="12"/>
    </row>
    <row r="139" spans="5:5" x14ac:dyDescent="0.25">
      <c r="E139" s="12"/>
    </row>
    <row r="140" spans="5:5" x14ac:dyDescent="0.25">
      <c r="E140" s="12"/>
    </row>
    <row r="141" spans="5:5" x14ac:dyDescent="0.25">
      <c r="E141" s="12"/>
    </row>
    <row r="142" spans="5:5" x14ac:dyDescent="0.25">
      <c r="E142" s="12"/>
    </row>
    <row r="143" spans="5:5" x14ac:dyDescent="0.25">
      <c r="E143" s="12"/>
    </row>
    <row r="144" spans="5:5" x14ac:dyDescent="0.25">
      <c r="E144" s="12"/>
    </row>
    <row r="145" spans="5:5" x14ac:dyDescent="0.25">
      <c r="E145" s="12"/>
    </row>
    <row r="146" spans="5:5" x14ac:dyDescent="0.25">
      <c r="E146" s="12"/>
    </row>
    <row r="147" spans="5:5" x14ac:dyDescent="0.25">
      <c r="E147" s="12"/>
    </row>
    <row r="148" spans="5:5" x14ac:dyDescent="0.25">
      <c r="E148" s="12"/>
    </row>
    <row r="149" spans="5:5" x14ac:dyDescent="0.25">
      <c r="E149" s="12"/>
    </row>
    <row r="150" spans="5:5" x14ac:dyDescent="0.25">
      <c r="E150" s="12"/>
    </row>
    <row r="151" spans="5:5" x14ac:dyDescent="0.25">
      <c r="E151" s="12"/>
    </row>
    <row r="152" spans="5:5" x14ac:dyDescent="0.25">
      <c r="E152" s="12"/>
    </row>
    <row r="153" spans="5:5" x14ac:dyDescent="0.25">
      <c r="E153" s="12"/>
    </row>
    <row r="154" spans="5:5" x14ac:dyDescent="0.25">
      <c r="E154" s="12"/>
    </row>
    <row r="155" spans="5:5" x14ac:dyDescent="0.25">
      <c r="E155" s="12"/>
    </row>
    <row r="156" spans="5:5" x14ac:dyDescent="0.25">
      <c r="E156" s="12"/>
    </row>
    <row r="157" spans="5:5" x14ac:dyDescent="0.25">
      <c r="E157" s="12"/>
    </row>
    <row r="158" spans="5:5" x14ac:dyDescent="0.25">
      <c r="E158" s="12"/>
    </row>
    <row r="159" spans="5:5" x14ac:dyDescent="0.25">
      <c r="E159" s="12"/>
    </row>
    <row r="160" spans="5:5" x14ac:dyDescent="0.25">
      <c r="E160" s="12"/>
    </row>
    <row r="161" spans="5:5" x14ac:dyDescent="0.25">
      <c r="E161" s="12"/>
    </row>
    <row r="162" spans="5:5" x14ac:dyDescent="0.25">
      <c r="E162" s="12"/>
    </row>
    <row r="163" spans="5:5" x14ac:dyDescent="0.25">
      <c r="E163" s="12"/>
    </row>
    <row r="164" spans="5:5" x14ac:dyDescent="0.25">
      <c r="E164" s="12"/>
    </row>
    <row r="165" spans="5:5" x14ac:dyDescent="0.25">
      <c r="E165" s="12"/>
    </row>
    <row r="166" spans="5:5" x14ac:dyDescent="0.25">
      <c r="E166" s="12"/>
    </row>
    <row r="167" spans="5:5" x14ac:dyDescent="0.25">
      <c r="E167" s="12"/>
    </row>
    <row r="168" spans="5:5" x14ac:dyDescent="0.25">
      <c r="E168" s="12"/>
    </row>
    <row r="169" spans="5:5" x14ac:dyDescent="0.25">
      <c r="E169" s="12"/>
    </row>
    <row r="170" spans="5:5" x14ac:dyDescent="0.25">
      <c r="E170" s="12"/>
    </row>
    <row r="171" spans="5:5" x14ac:dyDescent="0.25">
      <c r="E171" s="12"/>
    </row>
    <row r="172" spans="5:5" x14ac:dyDescent="0.25">
      <c r="E172" s="12"/>
    </row>
    <row r="173" spans="5:5" x14ac:dyDescent="0.25">
      <c r="E173" s="12"/>
    </row>
    <row r="174" spans="5:5" x14ac:dyDescent="0.25">
      <c r="E174" s="12"/>
    </row>
  </sheetData>
  <pageMargins left="0.25" right="0.25" top="0.75" bottom="0.75" header="0.3" footer="0.3"/>
  <pageSetup paperSize="9" scale="41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V39"/>
  <sheetViews>
    <sheetView topLeftCell="A19" workbookViewId="0">
      <pane xSplit="2" topLeftCell="C1" activePane="topRight" state="frozen"/>
      <selection pane="topRight" activeCell="A12" sqref="A12:A16"/>
    </sheetView>
  </sheetViews>
  <sheetFormatPr baseColWidth="10" defaultRowHeight="15" x14ac:dyDescent="0.25"/>
  <cols>
    <col min="1" max="1" width="11.42578125" style="246"/>
    <col min="2" max="2" width="39.28515625" style="244" customWidth="1"/>
    <col min="3" max="8" width="24.85546875" style="245" customWidth="1"/>
    <col min="9" max="22" width="24.85546875" style="71" customWidth="1"/>
    <col min="23" max="16384" width="11.42578125" style="246"/>
  </cols>
  <sheetData>
    <row r="1" spans="1:22" ht="16.5" customHeight="1" x14ac:dyDescent="0.25">
      <c r="A1" s="243" t="s">
        <v>178</v>
      </c>
      <c r="I1" s="245"/>
      <c r="J1" s="245"/>
      <c r="K1" s="245"/>
      <c r="L1" s="245"/>
      <c r="M1" s="245"/>
      <c r="N1" s="245"/>
      <c r="O1" s="245"/>
      <c r="P1" s="245"/>
      <c r="Q1" s="245"/>
      <c r="R1" s="245"/>
      <c r="S1" s="245"/>
      <c r="T1" s="245"/>
      <c r="U1" s="245"/>
      <c r="V1" s="245"/>
    </row>
    <row r="2" spans="1:22" ht="17.25" customHeight="1" x14ac:dyDescent="0.25">
      <c r="A2" s="559" t="s">
        <v>244</v>
      </c>
      <c r="B2" s="247" t="s">
        <v>112</v>
      </c>
      <c r="C2" s="562" t="s">
        <v>114</v>
      </c>
      <c r="D2" s="562"/>
      <c r="E2" s="562" t="s">
        <v>245</v>
      </c>
      <c r="F2" s="562"/>
      <c r="G2" s="556" t="s">
        <v>113</v>
      </c>
      <c r="H2" s="557"/>
      <c r="I2" s="556" t="s">
        <v>246</v>
      </c>
      <c r="J2" s="557"/>
      <c r="K2" s="556" t="s">
        <v>115</v>
      </c>
      <c r="L2" s="557"/>
      <c r="M2" s="556" t="s">
        <v>247</v>
      </c>
      <c r="N2" s="557"/>
      <c r="O2" s="556" t="s">
        <v>248</v>
      </c>
      <c r="P2" s="557"/>
      <c r="Q2" s="556" t="s">
        <v>249</v>
      </c>
      <c r="R2" s="557"/>
      <c r="S2" s="556" t="s">
        <v>250</v>
      </c>
      <c r="T2" s="557"/>
      <c r="U2" s="556" t="s">
        <v>251</v>
      </c>
      <c r="V2" s="557"/>
    </row>
    <row r="3" spans="1:22" ht="17.25" customHeight="1" x14ac:dyDescent="0.25">
      <c r="A3" s="560"/>
      <c r="B3" s="248" t="s">
        <v>1</v>
      </c>
      <c r="C3" s="558" t="s">
        <v>117</v>
      </c>
      <c r="D3" s="558"/>
      <c r="E3" s="558" t="s">
        <v>117</v>
      </c>
      <c r="F3" s="558"/>
      <c r="G3" s="558" t="s">
        <v>116</v>
      </c>
      <c r="H3" s="558"/>
      <c r="I3" s="558" t="s">
        <v>116</v>
      </c>
      <c r="J3" s="558"/>
      <c r="K3" s="558" t="s">
        <v>252</v>
      </c>
      <c r="L3" s="558"/>
      <c r="M3" s="558" t="s">
        <v>252</v>
      </c>
      <c r="N3" s="558"/>
      <c r="O3" s="558"/>
      <c r="P3" s="558"/>
      <c r="Q3" s="558"/>
      <c r="R3" s="558"/>
      <c r="S3" s="558" t="s">
        <v>252</v>
      </c>
      <c r="T3" s="558"/>
      <c r="U3" s="558" t="s">
        <v>252</v>
      </c>
      <c r="V3" s="558"/>
    </row>
    <row r="4" spans="1:22" ht="17.25" customHeight="1" x14ac:dyDescent="0.25">
      <c r="A4" s="561"/>
      <c r="B4" s="154" t="s">
        <v>124</v>
      </c>
      <c r="C4" s="555" t="s">
        <v>176</v>
      </c>
      <c r="D4" s="555"/>
      <c r="E4" s="555" t="s">
        <v>176</v>
      </c>
      <c r="F4" s="555"/>
      <c r="G4" s="555" t="s">
        <v>125</v>
      </c>
      <c r="H4" s="555"/>
      <c r="I4" s="555" t="s">
        <v>125</v>
      </c>
      <c r="J4" s="555"/>
      <c r="K4" s="555"/>
      <c r="L4" s="555"/>
      <c r="M4" s="555"/>
      <c r="N4" s="555"/>
      <c r="O4" s="555"/>
      <c r="P4" s="555"/>
      <c r="Q4" s="555"/>
      <c r="R4" s="555"/>
      <c r="S4" s="555" t="s">
        <v>253</v>
      </c>
      <c r="T4" s="555"/>
      <c r="U4" s="555" t="s">
        <v>253</v>
      </c>
      <c r="V4" s="555"/>
    </row>
    <row r="5" spans="1:22" ht="14.25" customHeight="1" x14ac:dyDescent="0.25">
      <c r="A5" s="527" t="s">
        <v>230</v>
      </c>
      <c r="B5" s="154" t="s">
        <v>197</v>
      </c>
      <c r="C5" s="554" t="s">
        <v>198</v>
      </c>
      <c r="D5" s="554"/>
      <c r="E5" s="554" t="s">
        <v>198</v>
      </c>
      <c r="F5" s="554"/>
      <c r="G5" s="554"/>
      <c r="H5" s="554"/>
      <c r="I5" s="554"/>
      <c r="J5" s="554"/>
      <c r="K5" s="554"/>
      <c r="L5" s="554"/>
      <c r="M5" s="554"/>
      <c r="N5" s="554"/>
      <c r="O5" s="554"/>
      <c r="P5" s="554"/>
      <c r="Q5" s="554"/>
      <c r="R5" s="554"/>
      <c r="S5" s="554"/>
      <c r="T5" s="554"/>
      <c r="U5" s="554"/>
      <c r="V5" s="554"/>
    </row>
    <row r="6" spans="1:22" ht="28.5" customHeight="1" x14ac:dyDescent="0.25">
      <c r="A6" s="528"/>
      <c r="B6" s="154" t="s">
        <v>191</v>
      </c>
      <c r="C6" s="554" t="s">
        <v>195</v>
      </c>
      <c r="D6" s="554"/>
      <c r="E6" s="554" t="s">
        <v>195</v>
      </c>
      <c r="F6" s="554"/>
      <c r="G6" s="525" t="s">
        <v>195</v>
      </c>
      <c r="H6" s="526"/>
      <c r="I6" s="525"/>
      <c r="J6" s="526"/>
      <c r="K6" s="525"/>
      <c r="L6" s="526"/>
      <c r="M6" s="525"/>
      <c r="N6" s="526"/>
      <c r="O6" s="525"/>
      <c r="P6" s="526"/>
      <c r="Q6" s="525"/>
      <c r="R6" s="526"/>
      <c r="S6" s="525"/>
      <c r="T6" s="526"/>
      <c r="U6" s="525"/>
      <c r="V6" s="526"/>
    </row>
    <row r="7" spans="1:22" ht="28.5" customHeight="1" x14ac:dyDescent="0.25">
      <c r="A7" s="528"/>
      <c r="B7" s="154" t="s">
        <v>192</v>
      </c>
      <c r="C7" s="554" t="s">
        <v>196</v>
      </c>
      <c r="D7" s="554"/>
      <c r="E7" s="554" t="s">
        <v>196</v>
      </c>
      <c r="F7" s="554"/>
      <c r="G7" s="525" t="s">
        <v>196</v>
      </c>
      <c r="H7" s="526"/>
      <c r="I7" s="525"/>
      <c r="J7" s="526"/>
      <c r="K7" s="525"/>
      <c r="L7" s="526"/>
      <c r="M7" s="525"/>
      <c r="N7" s="526"/>
      <c r="O7" s="525"/>
      <c r="P7" s="526"/>
      <c r="Q7" s="525"/>
      <c r="R7" s="526"/>
      <c r="S7" s="525"/>
      <c r="T7" s="526"/>
      <c r="U7" s="525"/>
      <c r="V7" s="526"/>
    </row>
    <row r="8" spans="1:22" ht="16.5" customHeight="1" x14ac:dyDescent="0.25">
      <c r="A8" s="528"/>
      <c r="B8" s="154" t="s">
        <v>193</v>
      </c>
      <c r="C8" s="554" t="s">
        <v>189</v>
      </c>
      <c r="D8" s="554"/>
      <c r="E8" s="554" t="s">
        <v>189</v>
      </c>
      <c r="F8" s="554"/>
      <c r="G8" s="525" t="s">
        <v>189</v>
      </c>
      <c r="H8" s="526"/>
      <c r="I8" s="525"/>
      <c r="J8" s="526"/>
      <c r="K8" s="525"/>
      <c r="L8" s="526"/>
      <c r="M8" s="525"/>
      <c r="N8" s="526"/>
      <c r="O8" s="525"/>
      <c r="P8" s="526"/>
      <c r="Q8" s="525"/>
      <c r="R8" s="526"/>
      <c r="S8" s="525"/>
      <c r="T8" s="526"/>
      <c r="U8" s="525"/>
      <c r="V8" s="526"/>
    </row>
    <row r="9" spans="1:22" ht="28.5" customHeight="1" x14ac:dyDescent="0.25">
      <c r="A9" s="529"/>
      <c r="B9" s="154" t="s">
        <v>194</v>
      </c>
      <c r="C9" s="554" t="s">
        <v>190</v>
      </c>
      <c r="D9" s="554"/>
      <c r="E9" s="554" t="s">
        <v>190</v>
      </c>
      <c r="F9" s="554"/>
      <c r="G9" s="525" t="s">
        <v>190</v>
      </c>
      <c r="H9" s="526"/>
      <c r="I9" s="525"/>
      <c r="J9" s="526"/>
      <c r="K9" s="525"/>
      <c r="L9" s="526"/>
      <c r="M9" s="525"/>
      <c r="N9" s="526"/>
      <c r="O9" s="525"/>
      <c r="P9" s="526"/>
      <c r="Q9" s="525"/>
      <c r="R9" s="526"/>
      <c r="S9" s="525"/>
      <c r="T9" s="526"/>
      <c r="U9" s="525"/>
      <c r="V9" s="526"/>
    </row>
    <row r="10" spans="1:22" ht="39.75" customHeight="1" x14ac:dyDescent="0.25">
      <c r="A10" s="552" t="s">
        <v>188</v>
      </c>
      <c r="B10" s="154" t="s">
        <v>118</v>
      </c>
      <c r="C10" s="546" t="s">
        <v>120</v>
      </c>
      <c r="D10" s="546"/>
      <c r="E10" s="546" t="s">
        <v>254</v>
      </c>
      <c r="F10" s="546"/>
      <c r="G10" s="549" t="s">
        <v>119</v>
      </c>
      <c r="H10" s="550"/>
      <c r="I10" s="549"/>
      <c r="J10" s="550"/>
      <c r="K10" s="549" t="s">
        <v>255</v>
      </c>
      <c r="L10" s="550"/>
      <c r="M10" s="549" t="s">
        <v>255</v>
      </c>
      <c r="N10" s="550"/>
      <c r="O10" s="549" t="s">
        <v>255</v>
      </c>
      <c r="P10" s="550"/>
      <c r="Q10" s="549" t="s">
        <v>255</v>
      </c>
      <c r="R10" s="550"/>
      <c r="S10" s="549" t="s">
        <v>256</v>
      </c>
      <c r="T10" s="550"/>
      <c r="U10" s="549" t="s">
        <v>256</v>
      </c>
      <c r="V10" s="550"/>
    </row>
    <row r="11" spans="1:22" ht="39.75" customHeight="1" x14ac:dyDescent="0.25">
      <c r="A11" s="553"/>
      <c r="B11" s="154" t="s">
        <v>122</v>
      </c>
      <c r="C11" s="551" t="s">
        <v>123</v>
      </c>
      <c r="D11" s="551"/>
      <c r="E11" s="551" t="s">
        <v>123</v>
      </c>
      <c r="F11" s="551"/>
      <c r="G11" s="551"/>
      <c r="H11" s="551"/>
      <c r="I11" s="551"/>
      <c r="J11" s="551"/>
      <c r="K11" s="551"/>
      <c r="L11" s="551"/>
      <c r="M11" s="551"/>
      <c r="N11" s="551"/>
      <c r="O11" s="551"/>
      <c r="P11" s="551"/>
      <c r="Q11" s="551"/>
      <c r="R11" s="551"/>
      <c r="S11" s="551"/>
      <c r="T11" s="551"/>
      <c r="U11" s="551"/>
      <c r="V11" s="551"/>
    </row>
    <row r="12" spans="1:22" ht="14.25" customHeight="1" x14ac:dyDescent="0.25">
      <c r="A12" s="527" t="s">
        <v>187</v>
      </c>
      <c r="B12" s="154" t="s">
        <v>126</v>
      </c>
      <c r="C12" s="546" t="s">
        <v>129</v>
      </c>
      <c r="D12" s="546"/>
      <c r="E12" s="546"/>
      <c r="F12" s="546"/>
      <c r="G12" s="546" t="s">
        <v>127</v>
      </c>
      <c r="H12" s="546"/>
      <c r="I12" s="546" t="s">
        <v>128</v>
      </c>
      <c r="J12" s="546"/>
      <c r="K12" s="546"/>
      <c r="L12" s="546"/>
      <c r="M12" s="546"/>
      <c r="N12" s="546"/>
      <c r="O12" s="546"/>
      <c r="P12" s="546"/>
      <c r="Q12" s="546"/>
      <c r="R12" s="546"/>
      <c r="S12" s="546"/>
      <c r="T12" s="546"/>
      <c r="U12" s="546"/>
      <c r="V12" s="546"/>
    </row>
    <row r="13" spans="1:22" ht="14.25" customHeight="1" x14ac:dyDescent="0.25">
      <c r="A13" s="528"/>
      <c r="B13" s="154" t="s">
        <v>130</v>
      </c>
      <c r="C13" s="546" t="s">
        <v>132</v>
      </c>
      <c r="D13" s="546"/>
      <c r="E13" s="546" t="s">
        <v>132</v>
      </c>
      <c r="F13" s="546"/>
      <c r="G13" s="549" t="s">
        <v>131</v>
      </c>
      <c r="H13" s="550"/>
      <c r="I13" s="549" t="s">
        <v>131</v>
      </c>
      <c r="J13" s="550"/>
      <c r="K13" s="549" t="s">
        <v>131</v>
      </c>
      <c r="L13" s="550"/>
      <c r="M13" s="549" t="s">
        <v>131</v>
      </c>
      <c r="N13" s="550"/>
      <c r="O13" s="549"/>
      <c r="P13" s="550"/>
      <c r="Q13" s="549"/>
      <c r="R13" s="550"/>
      <c r="S13" s="549"/>
      <c r="T13" s="550"/>
      <c r="U13" s="549"/>
      <c r="V13" s="550"/>
    </row>
    <row r="14" spans="1:22" ht="14.25" customHeight="1" x14ac:dyDescent="0.25">
      <c r="A14" s="528"/>
      <c r="B14" s="154" t="s">
        <v>133</v>
      </c>
      <c r="C14" s="525"/>
      <c r="D14" s="526"/>
      <c r="E14" s="525"/>
      <c r="F14" s="526"/>
      <c r="G14" s="525"/>
      <c r="H14" s="526"/>
      <c r="I14" s="525"/>
      <c r="J14" s="526"/>
      <c r="K14" s="525"/>
      <c r="L14" s="526"/>
      <c r="M14" s="525"/>
      <c r="N14" s="526"/>
      <c r="O14" s="525"/>
      <c r="P14" s="526"/>
      <c r="Q14" s="525"/>
      <c r="R14" s="526"/>
      <c r="S14" s="525"/>
      <c r="T14" s="526"/>
      <c r="U14" s="525"/>
      <c r="V14" s="526"/>
    </row>
    <row r="15" spans="1:22" ht="14.25" customHeight="1" x14ac:dyDescent="0.25">
      <c r="A15" s="528"/>
      <c r="B15" s="154" t="s">
        <v>134</v>
      </c>
      <c r="C15" s="525" t="s">
        <v>135</v>
      </c>
      <c r="D15" s="526"/>
      <c r="E15" s="525" t="s">
        <v>257</v>
      </c>
      <c r="F15" s="526"/>
      <c r="G15" s="525" t="s">
        <v>135</v>
      </c>
      <c r="H15" s="526"/>
      <c r="I15" s="525" t="s">
        <v>258</v>
      </c>
      <c r="J15" s="526"/>
      <c r="K15" s="525" t="s">
        <v>257</v>
      </c>
      <c r="L15" s="526"/>
      <c r="M15" s="525" t="s">
        <v>257</v>
      </c>
      <c r="N15" s="526"/>
      <c r="O15" s="525" t="s">
        <v>257</v>
      </c>
      <c r="P15" s="526"/>
      <c r="Q15" s="525" t="s">
        <v>257</v>
      </c>
      <c r="R15" s="526"/>
      <c r="S15" s="525"/>
      <c r="T15" s="526"/>
      <c r="U15" s="525"/>
      <c r="V15" s="526"/>
    </row>
    <row r="16" spans="1:22" ht="96.75" customHeight="1" x14ac:dyDescent="0.25">
      <c r="A16" s="529"/>
      <c r="B16" s="154" t="s">
        <v>162</v>
      </c>
      <c r="C16" s="249"/>
      <c r="D16" s="250"/>
      <c r="E16" s="249"/>
      <c r="F16" s="250"/>
      <c r="G16" s="547" t="s">
        <v>259</v>
      </c>
      <c r="H16" s="548"/>
      <c r="I16" s="547" t="s">
        <v>260</v>
      </c>
      <c r="J16" s="548"/>
      <c r="K16" s="547"/>
      <c r="L16" s="548"/>
      <c r="M16" s="547"/>
      <c r="N16" s="548"/>
      <c r="O16" s="547"/>
      <c r="P16" s="548"/>
      <c r="Q16" s="547" t="s">
        <v>261</v>
      </c>
      <c r="R16" s="548"/>
      <c r="S16" s="547"/>
      <c r="T16" s="548"/>
      <c r="U16" s="547"/>
      <c r="V16" s="548"/>
    </row>
    <row r="17" spans="1:22" ht="14.25" customHeight="1" x14ac:dyDescent="0.25">
      <c r="A17" s="527" t="s">
        <v>179</v>
      </c>
      <c r="B17" s="154" t="s">
        <v>136</v>
      </c>
      <c r="C17" s="545" t="s">
        <v>137</v>
      </c>
      <c r="D17" s="545"/>
      <c r="E17" s="545" t="s">
        <v>262</v>
      </c>
      <c r="F17" s="545"/>
      <c r="G17" s="545" t="s">
        <v>138</v>
      </c>
      <c r="H17" s="545" t="s">
        <v>138</v>
      </c>
      <c r="I17" s="545" t="s">
        <v>263</v>
      </c>
      <c r="J17" s="545"/>
      <c r="K17" s="545" t="s">
        <v>264</v>
      </c>
      <c r="L17" s="545"/>
      <c r="M17" s="544" t="s">
        <v>264</v>
      </c>
      <c r="N17" s="544"/>
      <c r="O17" s="544"/>
      <c r="P17" s="544"/>
      <c r="Q17" s="544"/>
      <c r="R17" s="544"/>
      <c r="S17" s="544"/>
      <c r="T17" s="544"/>
      <c r="U17" s="544"/>
      <c r="V17" s="544"/>
    </row>
    <row r="18" spans="1:22" ht="14.25" customHeight="1" x14ac:dyDescent="0.25">
      <c r="A18" s="528"/>
      <c r="B18" s="154" t="s">
        <v>180</v>
      </c>
      <c r="C18" s="545" t="s">
        <v>137</v>
      </c>
      <c r="D18" s="545"/>
      <c r="E18" s="545"/>
      <c r="F18" s="545"/>
      <c r="G18" s="545" t="s">
        <v>139</v>
      </c>
      <c r="H18" s="545" t="s">
        <v>139</v>
      </c>
      <c r="I18" s="545"/>
      <c r="J18" s="545"/>
      <c r="K18" s="545"/>
      <c r="L18" s="545"/>
      <c r="M18" s="545"/>
      <c r="N18" s="545"/>
      <c r="O18" s="545"/>
      <c r="P18" s="545"/>
      <c r="Q18" s="545"/>
      <c r="R18" s="545"/>
      <c r="S18" s="545"/>
      <c r="T18" s="545"/>
      <c r="U18" s="545"/>
      <c r="V18" s="545"/>
    </row>
    <row r="19" spans="1:22" ht="14.25" customHeight="1" x14ac:dyDescent="0.25">
      <c r="A19" s="528"/>
      <c r="B19" s="154" t="s">
        <v>181</v>
      </c>
      <c r="C19" s="540" t="s">
        <v>142</v>
      </c>
      <c r="D19" s="540"/>
      <c r="E19" s="540"/>
      <c r="F19" s="540"/>
      <c r="G19" s="540" t="s">
        <v>140</v>
      </c>
      <c r="H19" s="540" t="s">
        <v>140</v>
      </c>
      <c r="I19" s="540"/>
      <c r="J19" s="540"/>
      <c r="K19" s="540"/>
      <c r="L19" s="540"/>
      <c r="M19" s="540"/>
      <c r="N19" s="540"/>
      <c r="O19" s="540"/>
      <c r="P19" s="540"/>
      <c r="Q19" s="540"/>
      <c r="R19" s="540"/>
      <c r="S19" s="540"/>
      <c r="T19" s="540"/>
      <c r="U19" s="540"/>
      <c r="V19" s="540"/>
    </row>
    <row r="20" spans="1:22" ht="14.25" customHeight="1" x14ac:dyDescent="0.25">
      <c r="A20" s="528"/>
      <c r="B20" s="154" t="s">
        <v>182</v>
      </c>
      <c r="C20" s="525"/>
      <c r="D20" s="526"/>
      <c r="E20" s="525"/>
      <c r="F20" s="526"/>
      <c r="G20" s="540" t="s">
        <v>141</v>
      </c>
      <c r="H20" s="540" t="s">
        <v>141</v>
      </c>
      <c r="I20" s="540"/>
      <c r="J20" s="540"/>
      <c r="K20" s="540"/>
      <c r="L20" s="540"/>
      <c r="M20" s="540"/>
      <c r="N20" s="540"/>
      <c r="O20" s="540"/>
      <c r="P20" s="540"/>
      <c r="Q20" s="540"/>
      <c r="R20" s="540"/>
      <c r="S20" s="540"/>
      <c r="T20" s="540"/>
      <c r="U20" s="540"/>
      <c r="V20" s="540"/>
    </row>
    <row r="21" spans="1:22" ht="14.25" customHeight="1" x14ac:dyDescent="0.25">
      <c r="A21" s="529"/>
      <c r="B21" s="154" t="s">
        <v>143</v>
      </c>
      <c r="C21" s="525"/>
      <c r="D21" s="526"/>
      <c r="E21" s="525"/>
      <c r="F21" s="526"/>
      <c r="G21" s="540" t="s">
        <v>138</v>
      </c>
      <c r="H21" s="540" t="s">
        <v>138</v>
      </c>
      <c r="I21" s="540"/>
      <c r="J21" s="540"/>
      <c r="K21" s="540"/>
      <c r="L21" s="540"/>
      <c r="M21" s="540"/>
      <c r="N21" s="540"/>
      <c r="O21" s="540"/>
      <c r="P21" s="540"/>
      <c r="Q21" s="540"/>
      <c r="R21" s="540"/>
      <c r="S21" s="540"/>
      <c r="T21" s="540"/>
      <c r="U21" s="540"/>
      <c r="V21" s="540"/>
    </row>
    <row r="22" spans="1:22" ht="14.25" customHeight="1" x14ac:dyDescent="0.25">
      <c r="A22" s="541" t="s">
        <v>183</v>
      </c>
      <c r="B22" s="251" t="s">
        <v>144</v>
      </c>
      <c r="C22" s="536" t="s">
        <v>146</v>
      </c>
      <c r="D22" s="536"/>
      <c r="E22" s="536" t="s">
        <v>147</v>
      </c>
      <c r="F22" s="536"/>
      <c r="G22" s="536" t="s">
        <v>145</v>
      </c>
      <c r="H22" s="536"/>
      <c r="I22" s="536" t="s">
        <v>147</v>
      </c>
      <c r="J22" s="536"/>
      <c r="K22" s="536" t="s">
        <v>147</v>
      </c>
      <c r="L22" s="536"/>
      <c r="M22" s="536" t="s">
        <v>147</v>
      </c>
      <c r="N22" s="536"/>
      <c r="O22" s="536"/>
      <c r="P22" s="536"/>
      <c r="Q22" s="536"/>
      <c r="R22" s="536"/>
      <c r="S22" s="536"/>
      <c r="T22" s="536"/>
      <c r="U22" s="536"/>
      <c r="V22" s="536"/>
    </row>
    <row r="23" spans="1:22" ht="14.25" customHeight="1" x14ac:dyDescent="0.25">
      <c r="A23" s="542"/>
      <c r="B23" s="251" t="s">
        <v>177</v>
      </c>
      <c r="C23" s="525"/>
      <c r="D23" s="526"/>
      <c r="E23" s="525"/>
      <c r="F23" s="526"/>
      <c r="G23" s="525" t="s">
        <v>148</v>
      </c>
      <c r="H23" s="526"/>
      <c r="I23" s="537" t="s">
        <v>265</v>
      </c>
      <c r="J23" s="538"/>
      <c r="K23" s="537" t="s">
        <v>265</v>
      </c>
      <c r="L23" s="538"/>
      <c r="M23" s="537" t="s">
        <v>265</v>
      </c>
      <c r="N23" s="538"/>
      <c r="O23" s="537"/>
      <c r="P23" s="538"/>
      <c r="Q23" s="537"/>
      <c r="R23" s="538"/>
      <c r="S23" s="537"/>
      <c r="T23" s="538"/>
      <c r="U23" s="537"/>
      <c r="V23" s="538"/>
    </row>
    <row r="24" spans="1:22" ht="14.25" customHeight="1" x14ac:dyDescent="0.25">
      <c r="A24" s="542"/>
      <c r="B24" s="251" t="s">
        <v>149</v>
      </c>
      <c r="C24" s="539" t="s">
        <v>151</v>
      </c>
      <c r="D24" s="539"/>
      <c r="E24" s="539" t="s">
        <v>151</v>
      </c>
      <c r="F24" s="539"/>
      <c r="G24" s="539" t="s">
        <v>150</v>
      </c>
      <c r="H24" s="539"/>
      <c r="I24" s="539" t="s">
        <v>266</v>
      </c>
      <c r="J24" s="539"/>
      <c r="K24" s="539" t="s">
        <v>266</v>
      </c>
      <c r="L24" s="539"/>
      <c r="M24" s="539" t="s">
        <v>266</v>
      </c>
      <c r="N24" s="539"/>
      <c r="O24" s="539"/>
      <c r="P24" s="539"/>
      <c r="Q24" s="539"/>
      <c r="R24" s="539"/>
      <c r="S24" s="539"/>
      <c r="T24" s="539"/>
      <c r="U24" s="539"/>
      <c r="V24" s="539"/>
    </row>
    <row r="25" spans="1:22" ht="14.25" customHeight="1" x14ac:dyDescent="0.25">
      <c r="A25" s="542"/>
      <c r="B25" s="251" t="s">
        <v>152</v>
      </c>
      <c r="C25" s="525"/>
      <c r="D25" s="526"/>
      <c r="E25" s="525"/>
      <c r="F25" s="526"/>
      <c r="G25" s="525" t="s">
        <v>153</v>
      </c>
      <c r="H25" s="526"/>
      <c r="I25" s="525"/>
      <c r="J25" s="526"/>
      <c r="K25" s="525"/>
      <c r="L25" s="526"/>
      <c r="M25" s="525"/>
      <c r="N25" s="526"/>
      <c r="O25" s="525"/>
      <c r="P25" s="526"/>
      <c r="Q25" s="525"/>
      <c r="R25" s="526"/>
      <c r="S25" s="525"/>
      <c r="T25" s="526"/>
      <c r="U25" s="525"/>
      <c r="V25" s="526"/>
    </row>
    <row r="26" spans="1:22" ht="63" customHeight="1" x14ac:dyDescent="0.25">
      <c r="A26" s="542"/>
      <c r="B26" s="251" t="s">
        <v>184</v>
      </c>
      <c r="C26" s="536" t="s">
        <v>154</v>
      </c>
      <c r="D26" s="536"/>
      <c r="E26" s="536" t="s">
        <v>154</v>
      </c>
      <c r="F26" s="536"/>
      <c r="G26" s="536" t="s">
        <v>267</v>
      </c>
      <c r="H26" s="536"/>
      <c r="I26" s="536"/>
      <c r="J26" s="536"/>
      <c r="K26" s="536"/>
      <c r="L26" s="536"/>
      <c r="M26" s="536"/>
      <c r="N26" s="536"/>
      <c r="O26" s="536"/>
      <c r="P26" s="536"/>
      <c r="Q26" s="536"/>
      <c r="R26" s="536"/>
      <c r="S26" s="536"/>
      <c r="T26" s="536"/>
      <c r="U26" s="536"/>
      <c r="V26" s="536"/>
    </row>
    <row r="27" spans="1:22" ht="48.75" customHeight="1" x14ac:dyDescent="0.25">
      <c r="A27" s="542"/>
      <c r="B27" s="251" t="s">
        <v>155</v>
      </c>
      <c r="C27" s="536" t="s">
        <v>157</v>
      </c>
      <c r="D27" s="536"/>
      <c r="E27" s="536" t="s">
        <v>157</v>
      </c>
      <c r="F27" s="536"/>
      <c r="G27" s="536" t="s">
        <v>156</v>
      </c>
      <c r="H27" s="536"/>
      <c r="I27" s="536"/>
      <c r="J27" s="536"/>
      <c r="K27" s="536"/>
      <c r="L27" s="536"/>
      <c r="M27" s="536"/>
      <c r="N27" s="536"/>
      <c r="O27" s="536"/>
      <c r="P27" s="536"/>
      <c r="Q27" s="536"/>
      <c r="R27" s="536"/>
      <c r="S27" s="536"/>
      <c r="T27" s="536"/>
      <c r="U27" s="536"/>
      <c r="V27" s="536"/>
    </row>
    <row r="28" spans="1:22" ht="14.25" customHeight="1" x14ac:dyDescent="0.25">
      <c r="A28" s="542"/>
      <c r="B28" s="251" t="s">
        <v>159</v>
      </c>
      <c r="C28" s="536" t="s">
        <v>160</v>
      </c>
      <c r="D28" s="536"/>
      <c r="E28" s="536" t="s">
        <v>161</v>
      </c>
      <c r="F28" s="536"/>
      <c r="G28" s="536"/>
      <c r="H28" s="536"/>
      <c r="I28" s="536" t="s">
        <v>268</v>
      </c>
      <c r="J28" s="536"/>
      <c r="K28" s="536"/>
      <c r="L28" s="536"/>
      <c r="M28" s="536"/>
      <c r="N28" s="536"/>
      <c r="O28" s="536"/>
      <c r="P28" s="536"/>
      <c r="Q28" s="536"/>
      <c r="R28" s="536"/>
      <c r="S28" s="536"/>
      <c r="T28" s="536"/>
      <c r="U28" s="536"/>
      <c r="V28" s="536"/>
    </row>
    <row r="29" spans="1:22" ht="14.25" customHeight="1" x14ac:dyDescent="0.25">
      <c r="A29" s="543"/>
      <c r="B29" s="251" t="s">
        <v>185</v>
      </c>
      <c r="C29" s="525"/>
      <c r="D29" s="526"/>
      <c r="E29" s="525"/>
      <c r="F29" s="526"/>
      <c r="G29" s="525" t="s">
        <v>158</v>
      </c>
      <c r="H29" s="526"/>
      <c r="I29" s="525"/>
      <c r="J29" s="526"/>
      <c r="K29" s="525"/>
      <c r="L29" s="526"/>
      <c r="M29" s="525"/>
      <c r="N29" s="526"/>
      <c r="O29" s="525"/>
      <c r="P29" s="526"/>
      <c r="Q29" s="525"/>
      <c r="R29" s="526"/>
      <c r="S29" s="525"/>
      <c r="T29" s="526"/>
      <c r="U29" s="525"/>
      <c r="V29" s="526"/>
    </row>
    <row r="30" spans="1:22" ht="14.25" customHeight="1" x14ac:dyDescent="0.25">
      <c r="A30" s="527" t="s">
        <v>163</v>
      </c>
      <c r="B30" s="154" t="s">
        <v>164</v>
      </c>
      <c r="C30" s="252" t="s">
        <v>165</v>
      </c>
      <c r="D30" s="253" t="s">
        <v>166</v>
      </c>
      <c r="E30" s="252" t="s">
        <v>165</v>
      </c>
      <c r="F30" s="253" t="s">
        <v>166</v>
      </c>
      <c r="G30" s="252" t="s">
        <v>165</v>
      </c>
      <c r="H30" s="253" t="s">
        <v>166</v>
      </c>
      <c r="I30" s="252"/>
      <c r="J30" s="253"/>
      <c r="K30" s="252"/>
      <c r="L30" s="253"/>
      <c r="M30" s="252"/>
      <c r="N30" s="253"/>
      <c r="O30" s="252"/>
      <c r="P30" s="253"/>
      <c r="Q30" s="252"/>
      <c r="R30" s="253"/>
      <c r="S30" s="252"/>
      <c r="T30" s="253"/>
      <c r="U30" s="252"/>
      <c r="V30" s="253"/>
    </row>
    <row r="31" spans="1:22" ht="14.25" customHeight="1" x14ac:dyDescent="0.25">
      <c r="A31" s="528"/>
      <c r="B31" s="254" t="s">
        <v>167</v>
      </c>
      <c r="C31" s="255"/>
      <c r="D31" s="256"/>
      <c r="E31" s="255"/>
      <c r="F31" s="256"/>
      <c r="G31" s="530" t="s">
        <v>168</v>
      </c>
      <c r="H31" s="531"/>
      <c r="I31" s="530" t="s">
        <v>168</v>
      </c>
      <c r="J31" s="531"/>
      <c r="K31" s="532"/>
      <c r="L31" s="533"/>
      <c r="M31" s="532"/>
      <c r="N31" s="533"/>
      <c r="O31" s="532"/>
      <c r="P31" s="533"/>
      <c r="Q31" s="530" t="s">
        <v>169</v>
      </c>
      <c r="R31" s="531"/>
      <c r="S31" s="530"/>
      <c r="T31" s="531"/>
      <c r="U31" s="530"/>
      <c r="V31" s="531"/>
    </row>
    <row r="32" spans="1:22" ht="14.25" customHeight="1" x14ac:dyDescent="0.25">
      <c r="A32" s="528"/>
      <c r="B32" s="155" t="s">
        <v>170</v>
      </c>
      <c r="C32" s="255"/>
      <c r="D32" s="256"/>
      <c r="E32" s="255"/>
      <c r="F32" s="256"/>
      <c r="G32" s="534">
        <v>700</v>
      </c>
      <c r="H32" s="535"/>
      <c r="I32" s="534">
        <v>700</v>
      </c>
      <c r="J32" s="535"/>
      <c r="K32" s="534">
        <v>50</v>
      </c>
      <c r="L32" s="535"/>
      <c r="M32" s="534">
        <v>250</v>
      </c>
      <c r="N32" s="535"/>
      <c r="O32" s="534">
        <v>250</v>
      </c>
      <c r="P32" s="535"/>
      <c r="Q32" s="534">
        <v>250</v>
      </c>
      <c r="R32" s="535"/>
      <c r="S32" s="534">
        <v>250</v>
      </c>
      <c r="T32" s="535"/>
      <c r="U32" s="534">
        <v>250</v>
      </c>
      <c r="V32" s="535"/>
    </row>
    <row r="33" spans="1:22" ht="14.25" customHeight="1" x14ac:dyDescent="0.25">
      <c r="A33" s="528"/>
      <c r="B33" s="155" t="s">
        <v>186</v>
      </c>
      <c r="C33" s="255"/>
      <c r="D33" s="256"/>
      <c r="E33" s="255"/>
      <c r="F33" s="256"/>
      <c r="G33" s="255"/>
      <c r="H33" s="256"/>
      <c r="I33" s="255"/>
      <c r="J33" s="256"/>
      <c r="K33" s="255"/>
      <c r="L33" s="256"/>
      <c r="M33" s="255"/>
      <c r="N33" s="256"/>
      <c r="O33" s="255"/>
      <c r="P33" s="256"/>
      <c r="Q33" s="255"/>
      <c r="R33" s="256"/>
      <c r="S33" s="255"/>
      <c r="T33" s="256"/>
      <c r="U33" s="255"/>
      <c r="V33" s="256"/>
    </row>
    <row r="34" spans="1:22" ht="14.25" customHeight="1" x14ac:dyDescent="0.25">
      <c r="A34" s="528"/>
      <c r="B34" s="155" t="s">
        <v>171</v>
      </c>
      <c r="C34" s="255"/>
      <c r="D34" s="256"/>
      <c r="E34" s="255"/>
      <c r="F34" s="256"/>
      <c r="G34" s="257">
        <v>2300</v>
      </c>
      <c r="H34" s="257">
        <v>2700</v>
      </c>
      <c r="I34" s="257">
        <v>380</v>
      </c>
      <c r="J34" s="257">
        <v>500</v>
      </c>
      <c r="K34" s="257">
        <v>270</v>
      </c>
      <c r="L34" s="257">
        <v>330</v>
      </c>
      <c r="M34" s="257">
        <v>270</v>
      </c>
      <c r="N34" s="257">
        <v>330</v>
      </c>
      <c r="O34" s="257">
        <v>270</v>
      </c>
      <c r="P34" s="257">
        <v>330</v>
      </c>
      <c r="Q34" s="257">
        <v>500</v>
      </c>
      <c r="R34" s="257">
        <v>600</v>
      </c>
      <c r="S34" s="257">
        <v>500</v>
      </c>
      <c r="T34" s="257">
        <v>600</v>
      </c>
      <c r="U34" s="257">
        <v>500</v>
      </c>
      <c r="V34" s="257">
        <v>600</v>
      </c>
    </row>
    <row r="35" spans="1:22" ht="14.25" customHeight="1" x14ac:dyDescent="0.25">
      <c r="A35" s="528"/>
      <c r="B35" s="155" t="s">
        <v>172</v>
      </c>
      <c r="C35" s="255"/>
      <c r="D35" s="256"/>
      <c r="E35" s="255"/>
      <c r="F35" s="256"/>
      <c r="G35" s="257">
        <v>1600</v>
      </c>
      <c r="H35" s="257">
        <v>1900</v>
      </c>
      <c r="I35" s="257">
        <v>270</v>
      </c>
      <c r="J35" s="257">
        <v>350</v>
      </c>
      <c r="K35" s="257"/>
      <c r="L35" s="257"/>
      <c r="M35" s="257"/>
      <c r="N35" s="257"/>
      <c r="O35" s="257"/>
      <c r="P35" s="257"/>
      <c r="Q35" s="257">
        <v>350</v>
      </c>
      <c r="R35" s="257">
        <v>420</v>
      </c>
      <c r="S35" s="257">
        <v>350</v>
      </c>
      <c r="T35" s="257">
        <v>420</v>
      </c>
      <c r="U35" s="257">
        <v>350</v>
      </c>
      <c r="V35" s="257">
        <v>420</v>
      </c>
    </row>
    <row r="36" spans="1:22" ht="14.25" customHeight="1" x14ac:dyDescent="0.25">
      <c r="A36" s="528"/>
      <c r="B36" s="155" t="s">
        <v>173</v>
      </c>
      <c r="C36" s="257">
        <v>600</v>
      </c>
      <c r="D36" s="257">
        <v>600</v>
      </c>
      <c r="E36" s="257">
        <v>600</v>
      </c>
      <c r="F36" s="257">
        <v>600</v>
      </c>
      <c r="G36" s="257"/>
      <c r="H36" s="257"/>
      <c r="I36" s="257"/>
      <c r="J36" s="257"/>
      <c r="K36" s="257"/>
      <c r="L36" s="257"/>
      <c r="M36" s="257"/>
      <c r="N36" s="257"/>
      <c r="O36" s="257"/>
      <c r="P36" s="257"/>
      <c r="Q36" s="257"/>
      <c r="R36" s="257"/>
      <c r="S36" s="257"/>
      <c r="T36" s="257"/>
      <c r="U36" s="257"/>
      <c r="V36" s="257"/>
    </row>
    <row r="37" spans="1:22" ht="14.25" customHeight="1" x14ac:dyDescent="0.25">
      <c r="A37" s="528"/>
      <c r="B37" s="155" t="s">
        <v>174</v>
      </c>
      <c r="C37" s="257">
        <v>650</v>
      </c>
      <c r="D37" s="257">
        <v>770</v>
      </c>
      <c r="E37" s="257">
        <v>650</v>
      </c>
      <c r="F37" s="257">
        <v>770</v>
      </c>
      <c r="G37" s="257"/>
      <c r="H37" s="257"/>
      <c r="I37" s="257"/>
      <c r="J37" s="257"/>
      <c r="K37" s="257"/>
      <c r="L37" s="257"/>
      <c r="M37" s="257"/>
      <c r="N37" s="257"/>
      <c r="O37" s="257"/>
      <c r="P37" s="257"/>
      <c r="Q37" s="257"/>
      <c r="R37" s="257"/>
      <c r="S37" s="257"/>
      <c r="T37" s="257"/>
      <c r="U37" s="257"/>
      <c r="V37" s="257"/>
    </row>
    <row r="38" spans="1:22" ht="14.25" customHeight="1" x14ac:dyDescent="0.25">
      <c r="A38" s="528"/>
      <c r="B38" s="155" t="s">
        <v>175</v>
      </c>
      <c r="C38" s="257">
        <v>385</v>
      </c>
      <c r="D38" s="257">
        <v>520</v>
      </c>
      <c r="E38" s="257">
        <v>385</v>
      </c>
      <c r="F38" s="257">
        <v>520</v>
      </c>
      <c r="G38" s="257"/>
      <c r="H38" s="257"/>
      <c r="I38" s="257"/>
      <c r="J38" s="257"/>
      <c r="K38" s="257"/>
      <c r="L38" s="257"/>
      <c r="M38" s="257"/>
      <c r="N38" s="257"/>
      <c r="O38" s="257"/>
      <c r="P38" s="257"/>
      <c r="Q38" s="257"/>
      <c r="R38" s="257"/>
      <c r="S38" s="257"/>
      <c r="T38" s="257"/>
      <c r="U38" s="257"/>
      <c r="V38" s="257"/>
    </row>
    <row r="39" spans="1:22" ht="14.25" customHeight="1" x14ac:dyDescent="0.25">
      <c r="A39" s="529"/>
      <c r="B39" s="155" t="s">
        <v>121</v>
      </c>
      <c r="C39" s="257">
        <v>385</v>
      </c>
      <c r="D39" s="257">
        <v>520</v>
      </c>
      <c r="E39" s="257">
        <v>385</v>
      </c>
      <c r="F39" s="257">
        <v>520</v>
      </c>
      <c r="G39" s="257"/>
      <c r="H39" s="257"/>
      <c r="I39" s="257"/>
      <c r="J39" s="257"/>
      <c r="K39" s="257"/>
      <c r="L39" s="257"/>
      <c r="M39" s="257"/>
      <c r="N39" s="257"/>
      <c r="O39" s="257"/>
      <c r="P39" s="257"/>
      <c r="Q39" s="257"/>
      <c r="R39" s="257"/>
      <c r="S39" s="257"/>
      <c r="T39" s="257"/>
      <c r="U39" s="257"/>
      <c r="V39" s="257"/>
    </row>
  </sheetData>
  <mergeCells count="301">
    <mergeCell ref="A2:A4"/>
    <mergeCell ref="C2:D2"/>
    <mergeCell ref="E2:F2"/>
    <mergeCell ref="G2:H2"/>
    <mergeCell ref="I2:J2"/>
    <mergeCell ref="K2:L2"/>
    <mergeCell ref="M2:N2"/>
    <mergeCell ref="O2:P2"/>
    <mergeCell ref="Q2:R2"/>
    <mergeCell ref="C4:D4"/>
    <mergeCell ref="E4:F4"/>
    <mergeCell ref="G4:H4"/>
    <mergeCell ref="I4:J4"/>
    <mergeCell ref="K4:L4"/>
    <mergeCell ref="S2:T2"/>
    <mergeCell ref="U2:V2"/>
    <mergeCell ref="C3:D3"/>
    <mergeCell ref="E3:F3"/>
    <mergeCell ref="G3:H3"/>
    <mergeCell ref="I3:J3"/>
    <mergeCell ref="K3:L3"/>
    <mergeCell ref="M3:N3"/>
    <mergeCell ref="O3:P3"/>
    <mergeCell ref="Q3:R3"/>
    <mergeCell ref="S3:T3"/>
    <mergeCell ref="U3:V3"/>
    <mergeCell ref="M5:N5"/>
    <mergeCell ref="O5:P5"/>
    <mergeCell ref="Q5:R5"/>
    <mergeCell ref="S5:T5"/>
    <mergeCell ref="U5:V5"/>
    <mergeCell ref="M4:N4"/>
    <mergeCell ref="O4:P4"/>
    <mergeCell ref="Q4:R4"/>
    <mergeCell ref="S4:T4"/>
    <mergeCell ref="U4:V4"/>
    <mergeCell ref="O6:P6"/>
    <mergeCell ref="Q6:R6"/>
    <mergeCell ref="S6:T6"/>
    <mergeCell ref="U6:V6"/>
    <mergeCell ref="C7:D7"/>
    <mergeCell ref="E7:F7"/>
    <mergeCell ref="G7:H7"/>
    <mergeCell ref="I7:J7"/>
    <mergeCell ref="K7:L7"/>
    <mergeCell ref="M7:N7"/>
    <mergeCell ref="C6:D6"/>
    <mergeCell ref="E6:F6"/>
    <mergeCell ref="G6:H6"/>
    <mergeCell ref="I6:J6"/>
    <mergeCell ref="K6:L6"/>
    <mergeCell ref="M6:N6"/>
    <mergeCell ref="O7:P7"/>
    <mergeCell ref="Q7:R7"/>
    <mergeCell ref="S7:T7"/>
    <mergeCell ref="U7:V7"/>
    <mergeCell ref="U8:V8"/>
    <mergeCell ref="C9:D9"/>
    <mergeCell ref="E9:F9"/>
    <mergeCell ref="G9:H9"/>
    <mergeCell ref="I9:J9"/>
    <mergeCell ref="K9:L9"/>
    <mergeCell ref="M9:N9"/>
    <mergeCell ref="O9:P9"/>
    <mergeCell ref="Q9:R9"/>
    <mergeCell ref="S9:T9"/>
    <mergeCell ref="U9:V9"/>
    <mergeCell ref="C8:D8"/>
    <mergeCell ref="E8:F8"/>
    <mergeCell ref="G8:H8"/>
    <mergeCell ref="I8:J8"/>
    <mergeCell ref="K8:L8"/>
    <mergeCell ref="M8:N8"/>
    <mergeCell ref="O8:P8"/>
    <mergeCell ref="Q8:R8"/>
    <mergeCell ref="S8:T8"/>
    <mergeCell ref="A10:A11"/>
    <mergeCell ref="C10:D10"/>
    <mergeCell ref="E10:F10"/>
    <mergeCell ref="G10:H10"/>
    <mergeCell ref="I10:J10"/>
    <mergeCell ref="K10:L10"/>
    <mergeCell ref="A5:A9"/>
    <mergeCell ref="C5:D5"/>
    <mergeCell ref="E5:F5"/>
    <mergeCell ref="G5:H5"/>
    <mergeCell ref="I5:J5"/>
    <mergeCell ref="K5:L5"/>
    <mergeCell ref="M10:N10"/>
    <mergeCell ref="O10:P10"/>
    <mergeCell ref="Q10:R10"/>
    <mergeCell ref="S10:T10"/>
    <mergeCell ref="U10:V10"/>
    <mergeCell ref="C11:D11"/>
    <mergeCell ref="E11:F11"/>
    <mergeCell ref="G11:H11"/>
    <mergeCell ref="I11:J11"/>
    <mergeCell ref="K11:L11"/>
    <mergeCell ref="K12:L12"/>
    <mergeCell ref="M12:N12"/>
    <mergeCell ref="O12:P12"/>
    <mergeCell ref="Q12:R12"/>
    <mergeCell ref="S12:T12"/>
    <mergeCell ref="U12:V12"/>
    <mergeCell ref="M11:N11"/>
    <mergeCell ref="O11:P11"/>
    <mergeCell ref="Q11:R11"/>
    <mergeCell ref="S11:T11"/>
    <mergeCell ref="U11:V11"/>
    <mergeCell ref="O13:P13"/>
    <mergeCell ref="Q13:R13"/>
    <mergeCell ref="S13:T13"/>
    <mergeCell ref="U13:V13"/>
    <mergeCell ref="C14:D14"/>
    <mergeCell ref="E14:F14"/>
    <mergeCell ref="G14:H14"/>
    <mergeCell ref="I14:J14"/>
    <mergeCell ref="K14:L14"/>
    <mergeCell ref="M14:N14"/>
    <mergeCell ref="C13:D13"/>
    <mergeCell ref="E13:F13"/>
    <mergeCell ref="G13:H13"/>
    <mergeCell ref="I13:J13"/>
    <mergeCell ref="K13:L13"/>
    <mergeCell ref="M13:N13"/>
    <mergeCell ref="O14:P14"/>
    <mergeCell ref="Q14:R14"/>
    <mergeCell ref="S14:T14"/>
    <mergeCell ref="U14:V14"/>
    <mergeCell ref="C15:D15"/>
    <mergeCell ref="E15:F15"/>
    <mergeCell ref="G15:H15"/>
    <mergeCell ref="I15:J15"/>
    <mergeCell ref="K15:L15"/>
    <mergeCell ref="M15:N15"/>
    <mergeCell ref="O15:P15"/>
    <mergeCell ref="Q15:R15"/>
    <mergeCell ref="S15:T15"/>
    <mergeCell ref="U15:V15"/>
    <mergeCell ref="G16:H16"/>
    <mergeCell ref="I16:J16"/>
    <mergeCell ref="K16:L16"/>
    <mergeCell ref="M16:N16"/>
    <mergeCell ref="O16:P16"/>
    <mergeCell ref="Q16:R16"/>
    <mergeCell ref="S16:T16"/>
    <mergeCell ref="U16:V16"/>
    <mergeCell ref="A17:A21"/>
    <mergeCell ref="C17:D17"/>
    <mergeCell ref="E17:F17"/>
    <mergeCell ref="G17:H17"/>
    <mergeCell ref="I17:J17"/>
    <mergeCell ref="K17:L17"/>
    <mergeCell ref="M17:N17"/>
    <mergeCell ref="O17:P17"/>
    <mergeCell ref="A12:A16"/>
    <mergeCell ref="C12:D12"/>
    <mergeCell ref="E12:F12"/>
    <mergeCell ref="G12:H12"/>
    <mergeCell ref="I12:J12"/>
    <mergeCell ref="C19:D19"/>
    <mergeCell ref="E19:F19"/>
    <mergeCell ref="G19:H19"/>
    <mergeCell ref="I19:J19"/>
    <mergeCell ref="K19:L19"/>
    <mergeCell ref="M19:N19"/>
    <mergeCell ref="O19:P19"/>
    <mergeCell ref="C21:D21"/>
    <mergeCell ref="E21:F21"/>
    <mergeCell ref="G21:H21"/>
    <mergeCell ref="I21:J21"/>
    <mergeCell ref="Q17:R17"/>
    <mergeCell ref="S17:T17"/>
    <mergeCell ref="U17:V17"/>
    <mergeCell ref="C18:D18"/>
    <mergeCell ref="E18:F18"/>
    <mergeCell ref="G18:H18"/>
    <mergeCell ref="I18:J18"/>
    <mergeCell ref="K18:L18"/>
    <mergeCell ref="M18:N18"/>
    <mergeCell ref="O18:P18"/>
    <mergeCell ref="Q18:R18"/>
    <mergeCell ref="S18:T18"/>
    <mergeCell ref="U18:V18"/>
    <mergeCell ref="Q19:R19"/>
    <mergeCell ref="S19:T19"/>
    <mergeCell ref="U19:V19"/>
    <mergeCell ref="C20:D20"/>
    <mergeCell ref="E20:F20"/>
    <mergeCell ref="G20:H20"/>
    <mergeCell ref="I20:J20"/>
    <mergeCell ref="K20:L20"/>
    <mergeCell ref="M20:N20"/>
    <mergeCell ref="O20:P20"/>
    <mergeCell ref="Q20:R20"/>
    <mergeCell ref="S20:T20"/>
    <mergeCell ref="U20:V20"/>
    <mergeCell ref="K21:L21"/>
    <mergeCell ref="M21:N21"/>
    <mergeCell ref="O21:P21"/>
    <mergeCell ref="Q21:R21"/>
    <mergeCell ref="S21:T21"/>
    <mergeCell ref="U21:V21"/>
    <mergeCell ref="A22:A29"/>
    <mergeCell ref="C22:D22"/>
    <mergeCell ref="E22:F22"/>
    <mergeCell ref="G22:H22"/>
    <mergeCell ref="I22:J22"/>
    <mergeCell ref="K22:L22"/>
    <mergeCell ref="M22:N22"/>
    <mergeCell ref="O22:P22"/>
    <mergeCell ref="Q22:R22"/>
    <mergeCell ref="S22:T22"/>
    <mergeCell ref="U22:V22"/>
    <mergeCell ref="C23:D23"/>
    <mergeCell ref="E23:F23"/>
    <mergeCell ref="G23:H23"/>
    <mergeCell ref="I23:J23"/>
    <mergeCell ref="K23:L23"/>
    <mergeCell ref="M23:N23"/>
    <mergeCell ref="O23:P23"/>
    <mergeCell ref="Q23:R23"/>
    <mergeCell ref="S23:T23"/>
    <mergeCell ref="U23:V23"/>
    <mergeCell ref="C24:D24"/>
    <mergeCell ref="E24:F24"/>
    <mergeCell ref="G24:H24"/>
    <mergeCell ref="I24:J24"/>
    <mergeCell ref="K24:L24"/>
    <mergeCell ref="M24:N24"/>
    <mergeCell ref="O24:P24"/>
    <mergeCell ref="Q24:R24"/>
    <mergeCell ref="S24:T24"/>
    <mergeCell ref="U24:V24"/>
    <mergeCell ref="U25:V25"/>
    <mergeCell ref="C26:D26"/>
    <mergeCell ref="E26:F26"/>
    <mergeCell ref="G26:H26"/>
    <mergeCell ref="I26:J26"/>
    <mergeCell ref="K26:L26"/>
    <mergeCell ref="M26:N26"/>
    <mergeCell ref="O26:P26"/>
    <mergeCell ref="Q26:R26"/>
    <mergeCell ref="S26:T26"/>
    <mergeCell ref="U26:V26"/>
    <mergeCell ref="C25:D25"/>
    <mergeCell ref="E25:F25"/>
    <mergeCell ref="G25:H25"/>
    <mergeCell ref="I25:J25"/>
    <mergeCell ref="K25:L25"/>
    <mergeCell ref="M25:N25"/>
    <mergeCell ref="O25:P25"/>
    <mergeCell ref="Q25:R25"/>
    <mergeCell ref="S25:T25"/>
    <mergeCell ref="O29:P29"/>
    <mergeCell ref="Q29:R29"/>
    <mergeCell ref="S29:T29"/>
    <mergeCell ref="U27:V27"/>
    <mergeCell ref="C28:D28"/>
    <mergeCell ref="E28:F28"/>
    <mergeCell ref="G28:H28"/>
    <mergeCell ref="I28:J28"/>
    <mergeCell ref="K28:L28"/>
    <mergeCell ref="M28:N28"/>
    <mergeCell ref="O28:P28"/>
    <mergeCell ref="Q28:R28"/>
    <mergeCell ref="S28:T28"/>
    <mergeCell ref="U28:V28"/>
    <mergeCell ref="C27:D27"/>
    <mergeCell ref="E27:F27"/>
    <mergeCell ref="G27:H27"/>
    <mergeCell ref="I27:J27"/>
    <mergeCell ref="K27:L27"/>
    <mergeCell ref="M27:N27"/>
    <mergeCell ref="O27:P27"/>
    <mergeCell ref="Q27:R27"/>
    <mergeCell ref="S27:T27"/>
    <mergeCell ref="U29:V29"/>
    <mergeCell ref="O31:P31"/>
    <mergeCell ref="U32:V32"/>
    <mergeCell ref="Q31:R31"/>
    <mergeCell ref="S31:T31"/>
    <mergeCell ref="U31:V31"/>
    <mergeCell ref="G32:H32"/>
    <mergeCell ref="I32:J32"/>
    <mergeCell ref="K32:L32"/>
    <mergeCell ref="M32:N32"/>
    <mergeCell ref="O32:P32"/>
    <mergeCell ref="Q32:R32"/>
    <mergeCell ref="S32:T32"/>
    <mergeCell ref="C29:D29"/>
    <mergeCell ref="E29:F29"/>
    <mergeCell ref="G29:H29"/>
    <mergeCell ref="I29:J29"/>
    <mergeCell ref="K29:L29"/>
    <mergeCell ref="M29:N29"/>
    <mergeCell ref="A30:A39"/>
    <mergeCell ref="G31:H31"/>
    <mergeCell ref="I31:J31"/>
    <mergeCell ref="K31:L31"/>
    <mergeCell ref="M31:N31"/>
  </mergeCells>
  <pageMargins left="0.19685039370078741" right="0.19685039370078741" top="0.19685039370078741" bottom="0.19685039370078741" header="0.31496062992125984" footer="0.31496062992125984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52"/>
  <sheetViews>
    <sheetView zoomScale="130" zoomScaleNormal="130" workbookViewId="0">
      <selection activeCell="D10" sqref="D10"/>
    </sheetView>
  </sheetViews>
  <sheetFormatPr baseColWidth="10" defaultRowHeight="15" x14ac:dyDescent="0.25"/>
  <cols>
    <col min="1" max="1" width="31" customWidth="1"/>
    <col min="2" max="2" width="13.42578125" bestFit="1" customWidth="1"/>
    <col min="3" max="3" width="32.28515625" bestFit="1" customWidth="1"/>
    <col min="4" max="4" width="33.7109375" bestFit="1" customWidth="1"/>
    <col min="5" max="5" width="5.5703125" customWidth="1"/>
  </cols>
  <sheetData>
    <row r="1" spans="1:4" s="290" customFormat="1" ht="12.75" x14ac:dyDescent="0.25">
      <c r="A1" s="291" t="s">
        <v>283</v>
      </c>
      <c r="B1" s="291" t="s">
        <v>282</v>
      </c>
      <c r="C1" s="291" t="s">
        <v>281</v>
      </c>
      <c r="D1" s="291" t="s">
        <v>9</v>
      </c>
    </row>
    <row r="2" spans="1:4" s="258" customFormat="1" x14ac:dyDescent="0.3">
      <c r="A2" s="289" t="s">
        <v>280</v>
      </c>
      <c r="B2" s="289"/>
      <c r="C2" s="289" t="s">
        <v>80</v>
      </c>
      <c r="D2" s="289" t="s">
        <v>279</v>
      </c>
    </row>
    <row r="3" spans="1:4" s="258" customFormat="1" ht="16.5" x14ac:dyDescent="0.35">
      <c r="A3" s="262"/>
      <c r="B3" s="262"/>
      <c r="C3" s="261" t="s">
        <v>44</v>
      </c>
      <c r="D3" s="261" t="s">
        <v>92</v>
      </c>
    </row>
    <row r="4" spans="1:4" s="258" customFormat="1" ht="16.5" x14ac:dyDescent="0.3">
      <c r="A4" s="288" t="s">
        <v>15</v>
      </c>
      <c r="B4" s="283">
        <v>1</v>
      </c>
      <c r="C4" s="259" t="s">
        <v>31</v>
      </c>
      <c r="D4" s="259" t="s">
        <v>15</v>
      </c>
    </row>
    <row r="5" spans="1:4" s="258" customFormat="1" ht="16.5" x14ac:dyDescent="0.35">
      <c r="A5" s="262"/>
      <c r="B5" s="262"/>
      <c r="C5" s="261" t="s">
        <v>71</v>
      </c>
      <c r="D5" s="261" t="s">
        <v>97</v>
      </c>
    </row>
    <row r="6" spans="1:4" s="258" customFormat="1" ht="16.5" x14ac:dyDescent="0.3">
      <c r="A6" s="288" t="s">
        <v>231</v>
      </c>
      <c r="B6" s="283">
        <v>2</v>
      </c>
      <c r="C6" s="259" t="s">
        <v>278</v>
      </c>
      <c r="D6" s="259" t="s">
        <v>277</v>
      </c>
    </row>
    <row r="7" spans="1:4" s="258" customFormat="1" ht="16.5" x14ac:dyDescent="0.3">
      <c r="A7" s="281" t="s">
        <v>100</v>
      </c>
      <c r="B7" s="279">
        <v>10</v>
      </c>
      <c r="C7" s="259" t="s">
        <v>276</v>
      </c>
      <c r="D7" s="259" t="s">
        <v>100</v>
      </c>
    </row>
    <row r="8" spans="1:4" s="258" customFormat="1" ht="16.5" x14ac:dyDescent="0.3">
      <c r="A8" s="288" t="s">
        <v>103</v>
      </c>
      <c r="B8" s="283">
        <v>3</v>
      </c>
      <c r="C8" s="259" t="s">
        <v>276</v>
      </c>
      <c r="D8" s="259" t="s">
        <v>275</v>
      </c>
    </row>
    <row r="9" spans="1:4" s="258" customFormat="1" ht="16.5" x14ac:dyDescent="0.3">
      <c r="A9" s="287" t="s">
        <v>21</v>
      </c>
      <c r="B9" s="286">
        <v>4</v>
      </c>
      <c r="C9" s="259" t="s">
        <v>274</v>
      </c>
      <c r="D9" s="259" t="s">
        <v>228</v>
      </c>
    </row>
    <row r="10" spans="1:4" s="258" customFormat="1" ht="16.5" x14ac:dyDescent="0.3">
      <c r="A10" s="285" t="s">
        <v>22</v>
      </c>
      <c r="B10" s="269">
        <v>5</v>
      </c>
      <c r="C10" s="259" t="s">
        <v>273</v>
      </c>
      <c r="D10" s="259" t="s">
        <v>229</v>
      </c>
    </row>
    <row r="11" spans="1:4" s="258" customFormat="1" ht="16.5" x14ac:dyDescent="0.3">
      <c r="A11" s="284" t="s">
        <v>76</v>
      </c>
      <c r="B11" s="283">
        <v>6</v>
      </c>
      <c r="C11" s="259" t="s">
        <v>72</v>
      </c>
      <c r="D11" s="259" t="s">
        <v>76</v>
      </c>
    </row>
    <row r="12" spans="1:4" s="258" customFormat="1" ht="16.5" x14ac:dyDescent="0.3">
      <c r="A12" s="284" t="s">
        <v>77</v>
      </c>
      <c r="B12" s="283">
        <v>7</v>
      </c>
      <c r="C12" s="259" t="s">
        <v>73</v>
      </c>
      <c r="D12" s="259" t="s">
        <v>77</v>
      </c>
    </row>
    <row r="13" spans="1:4" s="258" customFormat="1" ht="16.5" x14ac:dyDescent="0.3">
      <c r="A13" s="284" t="s">
        <v>101</v>
      </c>
      <c r="B13" s="283">
        <v>8</v>
      </c>
      <c r="C13" s="259" t="s">
        <v>74</v>
      </c>
      <c r="D13" s="259" t="s">
        <v>78</v>
      </c>
    </row>
    <row r="14" spans="1:4" s="258" customFormat="1" ht="16.5" x14ac:dyDescent="0.3">
      <c r="A14" s="284" t="s">
        <v>102</v>
      </c>
      <c r="B14" s="283">
        <v>9</v>
      </c>
      <c r="C14" s="259" t="s">
        <v>75</v>
      </c>
      <c r="D14" s="259" t="s">
        <v>79</v>
      </c>
    </row>
    <row r="15" spans="1:4" s="258" customFormat="1" ht="16.5" x14ac:dyDescent="0.35">
      <c r="A15" s="262"/>
      <c r="B15" s="262"/>
      <c r="C15" s="261" t="s">
        <v>45</v>
      </c>
      <c r="D15" s="261" t="s">
        <v>91</v>
      </c>
    </row>
    <row r="16" spans="1:4" s="258" customFormat="1" ht="16.5" x14ac:dyDescent="0.3">
      <c r="A16" s="280" t="s">
        <v>10</v>
      </c>
      <c r="B16" s="279">
        <v>10</v>
      </c>
      <c r="C16" s="259" t="s">
        <v>32</v>
      </c>
      <c r="D16" s="259" t="s">
        <v>10</v>
      </c>
    </row>
    <row r="17" spans="1:4" s="258" customFormat="1" ht="16.5" x14ac:dyDescent="0.35">
      <c r="A17" s="262"/>
      <c r="B17" s="262"/>
      <c r="C17" s="261" t="s">
        <v>43</v>
      </c>
      <c r="D17" s="261" t="s">
        <v>93</v>
      </c>
    </row>
    <row r="18" spans="1:4" s="258" customFormat="1" ht="16.5" x14ac:dyDescent="0.3">
      <c r="A18" s="282" t="s">
        <v>11</v>
      </c>
      <c r="B18" s="279">
        <v>11</v>
      </c>
      <c r="C18" s="259" t="s">
        <v>35</v>
      </c>
      <c r="D18" s="259" t="s">
        <v>36</v>
      </c>
    </row>
    <row r="19" spans="1:4" s="258" customFormat="1" ht="16.5" x14ac:dyDescent="0.3">
      <c r="A19" s="282" t="s">
        <v>12</v>
      </c>
      <c r="B19" s="279">
        <v>12</v>
      </c>
      <c r="C19" s="259" t="s">
        <v>37</v>
      </c>
      <c r="D19" s="259" t="s">
        <v>38</v>
      </c>
    </row>
    <row r="20" spans="1:4" s="258" customFormat="1" ht="16.5" x14ac:dyDescent="0.3">
      <c r="A20" s="281" t="s">
        <v>5</v>
      </c>
      <c r="B20" s="279">
        <v>13</v>
      </c>
      <c r="C20" s="259" t="s">
        <v>88</v>
      </c>
      <c r="D20" s="259" t="s">
        <v>89</v>
      </c>
    </row>
    <row r="21" spans="1:4" s="258" customFormat="1" ht="16.5" x14ac:dyDescent="0.3">
      <c r="A21" s="280" t="s">
        <v>14</v>
      </c>
      <c r="B21" s="279">
        <v>14</v>
      </c>
      <c r="C21" s="259" t="s">
        <v>48</v>
      </c>
      <c r="D21" s="259" t="s">
        <v>41</v>
      </c>
    </row>
    <row r="22" spans="1:4" s="258" customFormat="1" ht="16.5" x14ac:dyDescent="0.3">
      <c r="A22" s="280" t="s">
        <v>98</v>
      </c>
      <c r="B22" s="279">
        <v>15</v>
      </c>
      <c r="C22" s="259" t="s">
        <v>39</v>
      </c>
      <c r="D22" s="259" t="s">
        <v>42</v>
      </c>
    </row>
    <row r="23" spans="1:4" s="258" customFormat="1" ht="16.5" x14ac:dyDescent="0.3">
      <c r="A23" s="280" t="s">
        <v>99</v>
      </c>
      <c r="B23" s="279">
        <v>16</v>
      </c>
      <c r="C23" s="259" t="s">
        <v>272</v>
      </c>
      <c r="D23" s="259" t="s">
        <v>99</v>
      </c>
    </row>
    <row r="24" spans="1:4" s="258" customFormat="1" ht="16.5" x14ac:dyDescent="0.35">
      <c r="A24" s="262"/>
      <c r="B24" s="262"/>
      <c r="C24" s="261" t="s">
        <v>90</v>
      </c>
      <c r="D24" s="261" t="s">
        <v>94</v>
      </c>
    </row>
    <row r="25" spans="1:4" s="258" customFormat="1" ht="16.5" x14ac:dyDescent="0.3">
      <c r="A25" s="278" t="s">
        <v>8</v>
      </c>
      <c r="B25" s="275">
        <v>17</v>
      </c>
      <c r="C25" s="259" t="s">
        <v>33</v>
      </c>
      <c r="D25" s="259" t="s">
        <v>34</v>
      </c>
    </row>
    <row r="26" spans="1:4" s="258" customFormat="1" ht="16.5" x14ac:dyDescent="0.3">
      <c r="A26" s="278" t="s">
        <v>9</v>
      </c>
      <c r="B26" s="275">
        <v>18</v>
      </c>
      <c r="C26" s="259" t="s">
        <v>46</v>
      </c>
      <c r="D26" s="259" t="s">
        <v>9</v>
      </c>
    </row>
    <row r="27" spans="1:4" s="258" customFormat="1" ht="16.5" x14ac:dyDescent="0.3">
      <c r="A27" s="278" t="s">
        <v>7</v>
      </c>
      <c r="B27" s="275">
        <v>19</v>
      </c>
      <c r="C27" s="259" t="s">
        <v>40</v>
      </c>
      <c r="D27" s="259" t="s">
        <v>47</v>
      </c>
    </row>
    <row r="28" spans="1:4" s="258" customFormat="1" ht="16.5" x14ac:dyDescent="0.3">
      <c r="A28" s="278" t="s">
        <v>0</v>
      </c>
      <c r="B28" s="275">
        <v>20</v>
      </c>
      <c r="C28" s="259" t="s">
        <v>49</v>
      </c>
      <c r="D28" s="259" t="s">
        <v>50</v>
      </c>
    </row>
    <row r="29" spans="1:4" s="258" customFormat="1" ht="16.5" x14ac:dyDescent="0.3">
      <c r="A29" s="278" t="s">
        <v>1</v>
      </c>
      <c r="B29" s="275">
        <v>21</v>
      </c>
      <c r="C29" s="259" t="s">
        <v>54</v>
      </c>
      <c r="D29" s="259" t="s">
        <v>1</v>
      </c>
    </row>
    <row r="30" spans="1:4" s="258" customFormat="1" ht="16.5" x14ac:dyDescent="0.3">
      <c r="A30" s="278" t="s">
        <v>2</v>
      </c>
      <c r="B30" s="275">
        <v>22</v>
      </c>
      <c r="C30" s="259" t="s">
        <v>55</v>
      </c>
      <c r="D30" s="259" t="s">
        <v>51</v>
      </c>
    </row>
    <row r="31" spans="1:4" s="258" customFormat="1" ht="16.5" x14ac:dyDescent="0.3">
      <c r="A31" s="278" t="s">
        <v>3</v>
      </c>
      <c r="B31" s="275">
        <v>23</v>
      </c>
      <c r="C31" s="259" t="s">
        <v>56</v>
      </c>
      <c r="D31" s="259" t="s">
        <v>52</v>
      </c>
    </row>
    <row r="32" spans="1:4" s="258" customFormat="1" ht="16.5" x14ac:dyDescent="0.3">
      <c r="A32" s="277" t="s">
        <v>4</v>
      </c>
      <c r="B32" s="275">
        <v>24</v>
      </c>
      <c r="C32" s="259" t="s">
        <v>57</v>
      </c>
      <c r="D32" s="259" t="s">
        <v>53</v>
      </c>
    </row>
    <row r="33" spans="1:7" s="258" customFormat="1" ht="16.5" x14ac:dyDescent="0.3">
      <c r="A33" s="276" t="s">
        <v>13</v>
      </c>
      <c r="B33" s="275">
        <v>25</v>
      </c>
      <c r="C33" s="259" t="s">
        <v>58</v>
      </c>
      <c r="D33" s="259" t="s">
        <v>13</v>
      </c>
    </row>
    <row r="34" spans="1:7" s="258" customFormat="1" ht="16.5" x14ac:dyDescent="0.35">
      <c r="A34" s="262"/>
      <c r="B34" s="262"/>
      <c r="C34" s="261" t="s">
        <v>59</v>
      </c>
      <c r="D34" s="261" t="s">
        <v>95</v>
      </c>
    </row>
    <row r="35" spans="1:7" s="258" customFormat="1" ht="16.5" x14ac:dyDescent="0.3">
      <c r="A35" s="274" t="s">
        <v>106</v>
      </c>
      <c r="B35" s="273">
        <v>26</v>
      </c>
      <c r="C35" s="259" t="s">
        <v>66</v>
      </c>
      <c r="D35" s="259" t="s">
        <v>61</v>
      </c>
    </row>
    <row r="36" spans="1:7" s="258" customFormat="1" ht="16.5" x14ac:dyDescent="0.3">
      <c r="A36" s="272" t="s">
        <v>107</v>
      </c>
      <c r="B36" s="271">
        <v>27</v>
      </c>
      <c r="C36" s="259" t="s">
        <v>65</v>
      </c>
      <c r="D36" s="259" t="s">
        <v>60</v>
      </c>
    </row>
    <row r="37" spans="1:7" s="258" customFormat="1" ht="16.5" x14ac:dyDescent="0.35">
      <c r="A37" s="262"/>
      <c r="B37" s="262"/>
      <c r="C37" s="261" t="s">
        <v>62</v>
      </c>
      <c r="D37" s="261" t="s">
        <v>96</v>
      </c>
    </row>
    <row r="38" spans="1:7" s="258" customFormat="1" ht="16.5" x14ac:dyDescent="0.3">
      <c r="A38" s="270" t="s">
        <v>108</v>
      </c>
      <c r="B38" s="269">
        <v>28</v>
      </c>
      <c r="C38" s="259" t="s">
        <v>63</v>
      </c>
      <c r="D38" s="259" t="s">
        <v>64</v>
      </c>
    </row>
    <row r="39" spans="1:7" s="258" customFormat="1" ht="16.5" x14ac:dyDescent="0.3">
      <c r="A39" s="264" t="s">
        <v>109</v>
      </c>
      <c r="B39" s="263">
        <v>29</v>
      </c>
      <c r="C39" s="259" t="s">
        <v>271</v>
      </c>
      <c r="D39" s="259" t="s">
        <v>270</v>
      </c>
    </row>
    <row r="40" spans="1:7" s="258" customFormat="1" ht="16.5" x14ac:dyDescent="0.3">
      <c r="A40" s="268" t="s">
        <v>23</v>
      </c>
      <c r="B40" s="263">
        <v>30</v>
      </c>
      <c r="C40" s="262"/>
      <c r="D40" s="262"/>
    </row>
    <row r="41" spans="1:7" s="258" customFormat="1" ht="16.5" x14ac:dyDescent="0.3">
      <c r="A41" s="265" t="s">
        <v>25</v>
      </c>
      <c r="B41" s="263">
        <v>31</v>
      </c>
      <c r="C41" s="259" t="s">
        <v>68</v>
      </c>
      <c r="D41" s="259" t="s">
        <v>67</v>
      </c>
      <c r="G41" s="267"/>
    </row>
    <row r="42" spans="1:7" s="258" customFormat="1" ht="16.5" x14ac:dyDescent="0.3">
      <c r="A42" s="265" t="s">
        <v>26</v>
      </c>
      <c r="B42" s="263">
        <v>32</v>
      </c>
      <c r="C42" s="262"/>
      <c r="D42" s="262"/>
    </row>
    <row r="43" spans="1:7" s="258" customFormat="1" ht="16.5" x14ac:dyDescent="0.3">
      <c r="A43" s="266" t="s">
        <v>24</v>
      </c>
      <c r="B43" s="263">
        <v>33</v>
      </c>
      <c r="C43" s="262"/>
      <c r="D43" s="262"/>
    </row>
    <row r="44" spans="1:7" s="258" customFormat="1" ht="16.5" x14ac:dyDescent="0.3">
      <c r="A44" s="265" t="s">
        <v>27</v>
      </c>
      <c r="B44" s="263">
        <v>34</v>
      </c>
      <c r="C44" s="259" t="s">
        <v>69</v>
      </c>
      <c r="D44" s="259" t="s">
        <v>70</v>
      </c>
    </row>
    <row r="45" spans="1:7" s="258" customFormat="1" ht="16.5" x14ac:dyDescent="0.3">
      <c r="A45" s="265" t="s">
        <v>29</v>
      </c>
      <c r="B45" s="263">
        <v>36</v>
      </c>
      <c r="C45" s="259" t="s">
        <v>269</v>
      </c>
      <c r="D45" s="259" t="s">
        <v>219</v>
      </c>
    </row>
    <row r="46" spans="1:7" s="258" customFormat="1" ht="16.5" x14ac:dyDescent="0.3">
      <c r="A46" s="265" t="s">
        <v>28</v>
      </c>
      <c r="B46" s="263">
        <v>35</v>
      </c>
      <c r="C46" s="262"/>
      <c r="D46" s="262"/>
    </row>
    <row r="47" spans="1:7" s="258" customFormat="1" ht="16.5" x14ac:dyDescent="0.3">
      <c r="A47" s="265" t="s">
        <v>111</v>
      </c>
      <c r="B47" s="263">
        <v>37</v>
      </c>
      <c r="C47" s="262"/>
      <c r="D47" s="262"/>
    </row>
    <row r="48" spans="1:7" s="258" customFormat="1" ht="16.5" x14ac:dyDescent="0.3">
      <c r="A48" s="264" t="s">
        <v>30</v>
      </c>
      <c r="B48" s="263">
        <v>38</v>
      </c>
      <c r="C48" s="262"/>
      <c r="D48" s="262"/>
    </row>
    <row r="49" spans="1:4" s="258" customFormat="1" ht="16.5" x14ac:dyDescent="0.35">
      <c r="A49" s="260"/>
      <c r="B49" s="260"/>
      <c r="C49" s="261" t="s">
        <v>81</v>
      </c>
      <c r="D49" s="259"/>
    </row>
    <row r="50" spans="1:4" s="258" customFormat="1" x14ac:dyDescent="0.3">
      <c r="A50" s="260"/>
      <c r="B50" s="260"/>
      <c r="C50" s="259" t="s">
        <v>82</v>
      </c>
      <c r="D50" s="259" t="s">
        <v>83</v>
      </c>
    </row>
    <row r="51" spans="1:4" s="258" customFormat="1" x14ac:dyDescent="0.3">
      <c r="A51" s="260"/>
      <c r="B51" s="260"/>
      <c r="C51" s="259" t="s">
        <v>84</v>
      </c>
      <c r="D51" s="259" t="s">
        <v>86</v>
      </c>
    </row>
    <row r="52" spans="1:4" s="258" customFormat="1" x14ac:dyDescent="0.3">
      <c r="A52" s="260"/>
      <c r="B52" s="260"/>
      <c r="C52" s="259" t="s">
        <v>85</v>
      </c>
      <c r="D52" s="259" t="s">
        <v>87</v>
      </c>
    </row>
  </sheetData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33"/>
  <sheetViews>
    <sheetView workbookViewId="0">
      <selection activeCell="B34" sqref="B34"/>
    </sheetView>
  </sheetViews>
  <sheetFormatPr baseColWidth="10" defaultRowHeight="16.5" x14ac:dyDescent="0.3"/>
  <cols>
    <col min="1" max="1" width="4.7109375" style="379" customWidth="1"/>
    <col min="2" max="16384" width="11.42578125" style="379"/>
  </cols>
  <sheetData>
    <row r="1" spans="1:2" x14ac:dyDescent="0.3">
      <c r="A1" s="379" t="s">
        <v>232</v>
      </c>
    </row>
    <row r="3" spans="1:2" ht="18" x14ac:dyDescent="0.35">
      <c r="A3" s="379" t="s">
        <v>376</v>
      </c>
    </row>
    <row r="4" spans="1:2" x14ac:dyDescent="0.3">
      <c r="B4" s="379" t="s">
        <v>375</v>
      </c>
    </row>
    <row r="5" spans="1:2" x14ac:dyDescent="0.3">
      <c r="B5" s="381" t="s">
        <v>374</v>
      </c>
    </row>
    <row r="6" spans="1:2" ht="18" x14ac:dyDescent="0.35">
      <c r="A6" s="380" t="s">
        <v>373</v>
      </c>
    </row>
    <row r="7" spans="1:2" x14ac:dyDescent="0.3">
      <c r="B7" s="379" t="s">
        <v>372</v>
      </c>
    </row>
    <row r="8" spans="1:2" x14ac:dyDescent="0.3">
      <c r="B8" s="379" t="s">
        <v>371</v>
      </c>
    </row>
    <row r="9" spans="1:2" x14ac:dyDescent="0.3">
      <c r="B9" s="379" t="s">
        <v>370</v>
      </c>
    </row>
    <row r="10" spans="1:2" ht="18" x14ac:dyDescent="0.35">
      <c r="A10" s="379" t="s">
        <v>369</v>
      </c>
    </row>
    <row r="11" spans="1:2" ht="18" x14ac:dyDescent="0.35">
      <c r="A11" s="379" t="s">
        <v>368</v>
      </c>
    </row>
    <row r="12" spans="1:2" ht="18" x14ac:dyDescent="0.35">
      <c r="A12" s="379" t="s">
        <v>367</v>
      </c>
    </row>
    <row r="13" spans="1:2" x14ac:dyDescent="0.3">
      <c r="B13" s="381" t="s">
        <v>366</v>
      </c>
    </row>
    <row r="14" spans="1:2" s="381" customFormat="1" x14ac:dyDescent="0.3">
      <c r="B14" s="381" t="s">
        <v>365</v>
      </c>
    </row>
    <row r="15" spans="1:2" s="381" customFormat="1" x14ac:dyDescent="0.3">
      <c r="B15" s="381" t="s">
        <v>364</v>
      </c>
    </row>
    <row r="16" spans="1:2" s="381" customFormat="1" x14ac:dyDescent="0.3">
      <c r="B16" s="381" t="s">
        <v>363</v>
      </c>
    </row>
    <row r="17" spans="1:2" s="381" customFormat="1" x14ac:dyDescent="0.3">
      <c r="B17" s="381" t="s">
        <v>362</v>
      </c>
    </row>
    <row r="18" spans="1:2" s="381" customFormat="1" ht="18" x14ac:dyDescent="0.35">
      <c r="B18" s="382" t="s">
        <v>361</v>
      </c>
    </row>
    <row r="19" spans="1:2" s="381" customFormat="1" x14ac:dyDescent="0.3">
      <c r="B19" s="381" t="s">
        <v>360</v>
      </c>
    </row>
    <row r="20" spans="1:2" s="381" customFormat="1" x14ac:dyDescent="0.3">
      <c r="B20" s="381" t="s">
        <v>359</v>
      </c>
    </row>
    <row r="21" spans="1:2" s="381" customFormat="1" x14ac:dyDescent="0.3">
      <c r="B21" s="381" t="s">
        <v>358</v>
      </c>
    </row>
    <row r="22" spans="1:2" s="381" customFormat="1" x14ac:dyDescent="0.3"/>
    <row r="23" spans="1:2" ht="18" x14ac:dyDescent="0.35">
      <c r="A23" s="380" t="s">
        <v>233</v>
      </c>
    </row>
    <row r="24" spans="1:2" x14ac:dyDescent="0.3">
      <c r="B24" s="379" t="s">
        <v>234</v>
      </c>
    </row>
    <row r="25" spans="1:2" x14ac:dyDescent="0.3">
      <c r="B25" s="379" t="s">
        <v>235</v>
      </c>
    </row>
    <row r="26" spans="1:2" x14ac:dyDescent="0.3">
      <c r="B26" s="379" t="s">
        <v>236</v>
      </c>
    </row>
    <row r="27" spans="1:2" x14ac:dyDescent="0.3">
      <c r="B27" s="379" t="s">
        <v>237</v>
      </c>
    </row>
    <row r="29" spans="1:2" ht="18" x14ac:dyDescent="0.35">
      <c r="A29" s="380" t="s">
        <v>238</v>
      </c>
    </row>
    <row r="30" spans="1:2" ht="18" x14ac:dyDescent="0.35">
      <c r="A30" s="380"/>
      <c r="B30" s="379" t="s">
        <v>240</v>
      </c>
    </row>
    <row r="31" spans="1:2" x14ac:dyDescent="0.3">
      <c r="B31" s="379" t="s">
        <v>239</v>
      </c>
    </row>
    <row r="32" spans="1:2" x14ac:dyDescent="0.3">
      <c r="B32" s="379" t="s">
        <v>357</v>
      </c>
    </row>
    <row r="33" spans="2:2" x14ac:dyDescent="0.3">
      <c r="B33" s="379" t="s">
        <v>356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4</vt:i4>
      </vt:variant>
    </vt:vector>
  </HeadingPairs>
  <TitlesOfParts>
    <vt:vector size="16" baseType="lpstr">
      <vt:lpstr>MENU</vt:lpstr>
      <vt:lpstr>RESA OCCASIONNELLE</vt:lpstr>
      <vt:lpstr>AVIS Maire</vt:lpstr>
      <vt:lpstr>Gratuités</vt:lpstr>
      <vt:lpstr>FICHE RESA</vt:lpstr>
      <vt:lpstr>FACTURATION</vt:lpstr>
      <vt:lpstr>FACTURE</vt:lpstr>
      <vt:lpstr>RESA VILLE</vt:lpstr>
      <vt:lpstr>RESA ANNUELLE</vt:lpstr>
      <vt:lpstr>FICHES_TECH_Salles</vt:lpstr>
      <vt:lpstr>CorrespondanceUserform_tabl</vt:lpstr>
      <vt:lpstr>ModeEmploiVBA</vt:lpstr>
      <vt:lpstr>FACTURE</vt:lpstr>
      <vt:lpstr>FICHE</vt:lpstr>
      <vt:lpstr>FICHES_TECH_Salles!Impression_des_titres</vt:lpstr>
      <vt:lpstr>RESA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cecile</cp:lastModifiedBy>
  <cp:lastPrinted>2015-09-18T06:30:32Z</cp:lastPrinted>
  <dcterms:created xsi:type="dcterms:W3CDTF">2014-07-25T12:04:41Z</dcterms:created>
  <dcterms:modified xsi:type="dcterms:W3CDTF">2015-09-18T15:52:07Z</dcterms:modified>
</cp:coreProperties>
</file>