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722" codeName="{00000000-0000-0000-0000-000000000000}"/>
  <workbookPr showInkAnnotation="0" codeName="ThisWorkbook" autoCompressPictures="0"/>
  <bookViews>
    <workbookView xWindow="240" yWindow="240" windowWidth="25360" windowHeight="14440" tabRatio="500"/>
  </bookViews>
  <sheets>
    <sheet name="Feuil1" sheetId="1" r:id="rId1"/>
  </sheets>
  <externalReferences>
    <externalReference r:id="rId2"/>
  </externalReferenc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13" i="1" l="1"/>
  <c r="K11" i="1"/>
  <c r="K12" i="1"/>
  <c r="K13" i="1"/>
  <c r="K15" i="1"/>
  <c r="F22" i="1"/>
  <c r="H32" i="1"/>
  <c r="H30" i="1"/>
  <c r="H28" i="1"/>
  <c r="H26" i="1"/>
  <c r="H24" i="1"/>
  <c r="K16" i="1"/>
  <c r="K17" i="1"/>
  <c r="K20" i="1"/>
  <c r="F35" i="1"/>
  <c r="L21" i="1"/>
  <c r="L22" i="1"/>
  <c r="F38" i="1"/>
  <c r="F36" i="1"/>
  <c r="L15" i="1"/>
  <c r="L16" i="1"/>
  <c r="L17" i="1"/>
  <c r="K19" i="1"/>
  <c r="E36" i="1"/>
  <c r="K26" i="1"/>
  <c r="L26" i="1"/>
  <c r="L11" i="1"/>
  <c r="L12" i="1"/>
  <c r="L13" i="1"/>
  <c r="L14" i="1"/>
  <c r="K18" i="1"/>
  <c r="J34" i="1"/>
  <c r="F33" i="1"/>
  <c r="K32" i="1"/>
  <c r="L32" i="1"/>
  <c r="K30" i="1"/>
  <c r="L30" i="1"/>
  <c r="K28" i="1"/>
  <c r="L28" i="1"/>
  <c r="K25" i="1"/>
  <c r="F24" i="1"/>
  <c r="J12" i="1"/>
  <c r="D10" i="1"/>
</calcChain>
</file>

<file path=xl/sharedStrings.xml><?xml version="1.0" encoding="utf-8"?>
<sst xmlns="http://schemas.openxmlformats.org/spreadsheetml/2006/main" count="42" uniqueCount="35">
  <si>
    <t>Impôt sur le revenu 2016 : Célibataire avec enfant(s) ou sans enfant(s) à charge.</t>
  </si>
  <si>
    <t>http://www3.finances.gouv.fr/calcul_impot/2016/simplifie/index.htm</t>
  </si>
  <si>
    <t>Pour info(s) :</t>
  </si>
  <si>
    <t>Sans Enfant(s)</t>
  </si>
  <si>
    <t>Avec Enfant(s)</t>
  </si>
  <si>
    <t>Simulateur de revenu(s) Net</t>
  </si>
  <si>
    <t>Revenu(s) Net :</t>
  </si>
  <si>
    <t>Total :</t>
  </si>
  <si>
    <t>Nb de Part(s) :</t>
  </si>
  <si>
    <t>Revenu impôsable :</t>
  </si>
  <si>
    <t>Impôt / Part(s) :</t>
  </si>
  <si>
    <t>Impôt Total :</t>
  </si>
  <si>
    <t>Abattement fiscal de 10% :</t>
  </si>
  <si>
    <t>Total des Part(s) :</t>
  </si>
  <si>
    <t>Frais réels :</t>
  </si>
  <si>
    <t>Différence :</t>
  </si>
  <si>
    <t>Enfant(s) à charge :</t>
  </si>
  <si>
    <t>Impôt sans décote :</t>
  </si>
  <si>
    <t>Décote :</t>
  </si>
  <si>
    <t>Net à payer :</t>
  </si>
  <si>
    <t>Tranche 1</t>
  </si>
  <si>
    <t>✓</t>
  </si>
  <si>
    <t>Montant max</t>
  </si>
  <si>
    <t>Montant de la</t>
  </si>
  <si>
    <t>tranche entière</t>
  </si>
  <si>
    <t>Tranche 2</t>
  </si>
  <si>
    <t>Tranche 3</t>
  </si>
  <si>
    <t>Tranche 4</t>
  </si>
  <si>
    <t>Tranche 5</t>
  </si>
  <si>
    <t>Impôt Net à payer :</t>
  </si>
  <si>
    <t>Le vrai simulateur :</t>
  </si>
  <si>
    <r>
      <t>Mot de passe "Feuil1" :</t>
    </r>
    <r>
      <rPr>
        <b/>
        <sz val="10"/>
        <color theme="1"/>
        <rFont val="Calibri"/>
        <family val="2"/>
        <scheme val="minor"/>
      </rPr>
      <t xml:space="preserve"> </t>
    </r>
    <r>
      <rPr>
        <sz val="10"/>
        <color theme="1"/>
        <rFont val="Calibri"/>
        <family val="2"/>
        <scheme val="minor"/>
      </rPr>
      <t>1234</t>
    </r>
  </si>
  <si>
    <t>http://impotsurlerevenu.org/comprendre-le-calcul-de-l-impot/i2-76.php</t>
  </si>
  <si>
    <t>http://impotsurlerevenu.org/calcul-de-l-impot-par-etapes/i2-12.php</t>
  </si>
  <si>
    <t>Voir étape 6 TMI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</si>
</sst>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\ [$€-40C]_-;\-* #,##0\ [$€-40C]_-;_-* &quot;-&quot;??\ [$€-40C]_-;_-@_-"/>
    <numFmt numFmtId="165" formatCode="_-* #,##0.00\ [$€-40C]_-;\-* #,##0.00\ [$€-40C]_-;_-* &quot;-&quot;??\ [$€-40C]_-;_-@_-"/>
  </numFmts>
  <fonts count="20" x14ac:knownFonts="1"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8"/>
      <color theme="1"/>
      <name val="Calibri"/>
      <scheme val="minor"/>
    </font>
    <font>
      <sz val="9"/>
      <color theme="1"/>
      <name val="Calibri"/>
      <scheme val="minor"/>
    </font>
    <font>
      <u/>
      <sz val="8"/>
      <color theme="1"/>
      <name val="Calibri"/>
      <scheme val="minor"/>
    </font>
    <font>
      <b/>
      <sz val="8"/>
      <color theme="1"/>
      <name val="Calibri"/>
      <scheme val="minor"/>
    </font>
    <font>
      <b/>
      <sz val="10"/>
      <color rgb="FF008000"/>
      <name val="Calibri"/>
      <scheme val="minor"/>
    </font>
    <font>
      <sz val="8"/>
      <color rgb="FFFF0000"/>
      <name val="Calibri"/>
      <scheme val="minor"/>
    </font>
    <font>
      <b/>
      <sz val="8"/>
      <color rgb="FFFF0000"/>
      <name val="Calibri"/>
      <scheme val="minor"/>
    </font>
    <font>
      <sz val="16"/>
      <color rgb="FF008000"/>
      <name val="Zapf Dingbats"/>
      <family val="2"/>
    </font>
    <font>
      <sz val="16"/>
      <color rgb="FF008000"/>
      <name val="Calibri"/>
      <family val="2"/>
      <scheme val="minor"/>
    </font>
    <font>
      <b/>
      <sz val="9"/>
      <name val="Calibri"/>
      <scheme val="minor"/>
    </font>
    <font>
      <b/>
      <sz val="9"/>
      <color rgb="FFFF0000"/>
      <name val="Calibri"/>
      <scheme val="minor"/>
    </font>
    <font>
      <b/>
      <u/>
      <sz val="10"/>
      <color theme="1"/>
      <name val="Calibri"/>
      <scheme val="minor"/>
    </font>
    <font>
      <b/>
      <sz val="8"/>
      <color rgb="FF008000"/>
      <name val="Calibri"/>
      <scheme val="minor"/>
    </font>
    <font>
      <b/>
      <sz val="8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rgb="FFB9C0CE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9" fontId="3" fillId="0" borderId="0" applyFont="0" applyFill="0" applyBorder="0" applyAlignment="0" applyProtection="0"/>
  </cellStyleXfs>
  <cellXfs count="106">
    <xf numFmtId="0" fontId="0" fillId="0" borderId="0" xfId="0"/>
    <xf numFmtId="164" fontId="7" fillId="0" borderId="0" xfId="0" applyNumberFormat="1" applyFont="1" applyFill="1" applyBorder="1" applyAlignment="1" applyProtection="1">
      <alignment horizontal="left"/>
    </xf>
    <xf numFmtId="165" fontId="1" fillId="0" borderId="0" xfId="0" applyNumberFormat="1" applyFont="1" applyFill="1" applyBorder="1" applyAlignment="1" applyProtection="1">
      <alignment horizontal="right"/>
      <protection locked="0"/>
    </xf>
    <xf numFmtId="165" fontId="7" fillId="5" borderId="0" xfId="0" applyNumberFormat="1" applyFont="1" applyFill="1" applyBorder="1" applyAlignment="1" applyProtection="1">
      <alignment horizontal="left"/>
    </xf>
    <xf numFmtId="165" fontId="1" fillId="5" borderId="0" xfId="0" applyNumberFormat="1" applyFont="1" applyFill="1" applyBorder="1" applyAlignment="1" applyProtection="1">
      <alignment horizontal="right"/>
    </xf>
    <xf numFmtId="165" fontId="1" fillId="2" borderId="2" xfId="0" applyNumberFormat="1" applyFont="1" applyFill="1" applyBorder="1" applyAlignment="1" applyProtection="1">
      <alignment horizontal="right"/>
    </xf>
    <xf numFmtId="0" fontId="0" fillId="0" borderId="0" xfId="0" applyProtection="1"/>
    <xf numFmtId="0" fontId="0" fillId="2" borderId="0" xfId="0" applyFill="1" applyProtection="1"/>
    <xf numFmtId="0" fontId="4" fillId="0" borderId="0" xfId="0" applyFont="1" applyAlignment="1" applyProtection="1">
      <alignment horizontal="center"/>
    </xf>
    <xf numFmtId="0" fontId="5" fillId="0" borderId="0" xfId="1" applyAlignment="1" applyProtection="1"/>
    <xf numFmtId="0" fontId="4" fillId="3" borderId="1" xfId="0" applyFont="1" applyFill="1" applyBorder="1" applyAlignment="1" applyProtection="1">
      <alignment horizontal="center" vertical="center"/>
    </xf>
    <xf numFmtId="0" fontId="4" fillId="3" borderId="2" xfId="0" applyFont="1" applyFill="1" applyBorder="1" applyAlignment="1" applyProtection="1">
      <alignment horizontal="center" vertical="center"/>
    </xf>
    <xf numFmtId="0" fontId="4" fillId="3" borderId="3" xfId="0" applyFont="1" applyFill="1" applyBorder="1" applyAlignment="1" applyProtection="1">
      <alignment horizontal="center" vertical="center"/>
    </xf>
    <xf numFmtId="0" fontId="6" fillId="0" borderId="0" xfId="0" applyFont="1" applyAlignment="1" applyProtection="1">
      <alignment horizontal="right"/>
    </xf>
    <xf numFmtId="0" fontId="6" fillId="0" borderId="4" xfId="0" applyFont="1" applyBorder="1" applyAlignment="1" applyProtection="1">
      <alignment horizontal="center" vertical="center"/>
    </xf>
    <xf numFmtId="0" fontId="2" fillId="4" borderId="1" xfId="0" applyFont="1" applyFill="1" applyBorder="1" applyAlignment="1" applyProtection="1">
      <alignment horizontal="center" vertical="center"/>
    </xf>
    <xf numFmtId="0" fontId="2" fillId="4" borderId="2" xfId="0" applyFont="1" applyFill="1" applyBorder="1" applyAlignment="1" applyProtection="1">
      <alignment horizontal="center" vertical="center"/>
    </xf>
    <xf numFmtId="0" fontId="2" fillId="4" borderId="3" xfId="0" applyFont="1" applyFill="1" applyBorder="1" applyAlignment="1" applyProtection="1">
      <alignment horizontal="center" vertical="center"/>
    </xf>
    <xf numFmtId="0" fontId="4" fillId="3" borderId="5" xfId="0" applyFont="1" applyFill="1" applyBorder="1" applyAlignment="1" applyProtection="1">
      <alignment horizontal="center" vertical="center"/>
    </xf>
    <xf numFmtId="0" fontId="4" fillId="3" borderId="6" xfId="0" applyFont="1" applyFill="1" applyBorder="1" applyAlignment="1" applyProtection="1">
      <alignment horizontal="center" vertical="center"/>
    </xf>
    <xf numFmtId="0" fontId="4" fillId="3" borderId="7" xfId="0" applyFont="1" applyFill="1" applyBorder="1" applyAlignment="1" applyProtection="1">
      <alignment horizontal="center" vertical="center"/>
    </xf>
    <xf numFmtId="0" fontId="2" fillId="4" borderId="5" xfId="0" applyFont="1" applyFill="1" applyBorder="1" applyAlignment="1" applyProtection="1">
      <alignment horizontal="center" vertical="center"/>
    </xf>
    <xf numFmtId="0" fontId="2" fillId="4" borderId="6" xfId="0" applyFont="1" applyFill="1" applyBorder="1" applyAlignment="1" applyProtection="1">
      <alignment horizontal="center" vertical="center"/>
    </xf>
    <xf numFmtId="0" fontId="2" fillId="4" borderId="7" xfId="0" applyFont="1" applyFill="1" applyBorder="1" applyAlignment="1" applyProtection="1">
      <alignment horizontal="center" vertical="center"/>
    </xf>
    <xf numFmtId="0" fontId="0" fillId="5" borderId="8" xfId="0" applyFill="1" applyBorder="1" applyProtection="1"/>
    <xf numFmtId="0" fontId="0" fillId="5" borderId="0" xfId="0" applyFill="1" applyBorder="1" applyProtection="1"/>
    <xf numFmtId="0" fontId="0" fillId="5" borderId="9" xfId="0" applyFill="1" applyBorder="1" applyProtection="1"/>
    <xf numFmtId="165" fontId="1" fillId="5" borderId="2" xfId="0" applyNumberFormat="1" applyFont="1" applyFill="1" applyBorder="1" applyAlignment="1" applyProtection="1"/>
    <xf numFmtId="165" fontId="1" fillId="5" borderId="9" xfId="0" applyNumberFormat="1" applyFont="1" applyFill="1" applyBorder="1" applyAlignment="1" applyProtection="1">
      <alignment horizontal="center"/>
    </xf>
    <xf numFmtId="0" fontId="6" fillId="5" borderId="0" xfId="0" applyFont="1" applyFill="1" applyBorder="1" applyProtection="1"/>
    <xf numFmtId="0" fontId="8" fillId="5" borderId="0" xfId="0" applyFont="1" applyFill="1" applyBorder="1" applyAlignment="1" applyProtection="1">
      <alignment horizontal="left"/>
    </xf>
    <xf numFmtId="0" fontId="0" fillId="2" borderId="2" xfId="0" applyFill="1" applyBorder="1" applyProtection="1"/>
    <xf numFmtId="165" fontId="1" fillId="2" borderId="2" xfId="0" applyNumberFormat="1" applyFont="1" applyFill="1" applyBorder="1" applyAlignment="1" applyProtection="1">
      <alignment horizontal="center"/>
    </xf>
    <xf numFmtId="0" fontId="0" fillId="2" borderId="0" xfId="0" applyFill="1" applyBorder="1" applyProtection="1"/>
    <xf numFmtId="0" fontId="6" fillId="5" borderId="0" xfId="0" applyFont="1" applyFill="1" applyBorder="1" applyAlignment="1" applyProtection="1">
      <alignment horizontal="left"/>
    </xf>
    <xf numFmtId="0" fontId="6" fillId="0" borderId="10" xfId="0" applyFont="1" applyBorder="1" applyAlignment="1" applyProtection="1">
      <alignment horizontal="right"/>
    </xf>
    <xf numFmtId="0" fontId="1" fillId="5" borderId="0" xfId="0" applyFont="1" applyFill="1" applyBorder="1" applyAlignment="1" applyProtection="1">
      <alignment horizontal="left"/>
    </xf>
    <xf numFmtId="0" fontId="0" fillId="0" borderId="8" xfId="0" applyBorder="1" applyProtection="1"/>
    <xf numFmtId="0" fontId="6" fillId="0" borderId="8" xfId="0" applyFont="1" applyBorder="1" applyAlignment="1" applyProtection="1">
      <alignment horizontal="right"/>
    </xf>
    <xf numFmtId="165" fontId="12" fillId="0" borderId="9" xfId="0" applyNumberFormat="1" applyFont="1" applyFill="1" applyBorder="1" applyAlignment="1" applyProtection="1">
      <alignment horizontal="right"/>
    </xf>
    <xf numFmtId="0" fontId="1" fillId="6" borderId="13" xfId="0" applyFont="1" applyFill="1" applyBorder="1" applyAlignment="1" applyProtection="1">
      <alignment horizontal="center" vertical="center"/>
    </xf>
    <xf numFmtId="0" fontId="1" fillId="6" borderId="13" xfId="0" applyNumberFormat="1" applyFont="1" applyFill="1" applyBorder="1" applyAlignment="1" applyProtection="1">
      <alignment horizontal="right"/>
    </xf>
    <xf numFmtId="9" fontId="4" fillId="6" borderId="4" xfId="2" applyFont="1" applyFill="1" applyBorder="1" applyAlignment="1" applyProtection="1">
      <alignment horizontal="center" vertical="center"/>
    </xf>
    <xf numFmtId="0" fontId="13" fillId="6" borderId="13" xfId="0" applyFont="1" applyFill="1" applyBorder="1" applyAlignment="1" applyProtection="1">
      <alignment horizontal="center" vertical="center"/>
    </xf>
    <xf numFmtId="0" fontId="14" fillId="5" borderId="10" xfId="0" applyFont="1" applyFill="1" applyBorder="1" applyAlignment="1" applyProtection="1">
      <alignment horizontal="center"/>
    </xf>
    <xf numFmtId="0" fontId="13" fillId="0" borderId="13" xfId="0" applyFont="1" applyBorder="1" applyAlignment="1" applyProtection="1">
      <alignment horizontal="center" vertical="center"/>
    </xf>
    <xf numFmtId="165" fontId="6" fillId="7" borderId="13" xfId="0" applyNumberFormat="1" applyFont="1" applyFill="1" applyBorder="1" applyAlignment="1" applyProtection="1">
      <alignment horizontal="center"/>
    </xf>
    <xf numFmtId="0" fontId="0" fillId="0" borderId="0" xfId="0" applyBorder="1" applyProtection="1"/>
    <xf numFmtId="0" fontId="1" fillId="6" borderId="14" xfId="0" applyFont="1" applyFill="1" applyBorder="1" applyAlignment="1" applyProtection="1">
      <alignment horizontal="center" vertical="center"/>
    </xf>
    <xf numFmtId="164" fontId="1" fillId="6" borderId="14" xfId="0" applyNumberFormat="1" applyFont="1" applyFill="1" applyBorder="1" applyAlignment="1" applyProtection="1">
      <alignment horizontal="right"/>
    </xf>
    <xf numFmtId="0" fontId="13" fillId="6" borderId="14" xfId="0" applyFont="1" applyFill="1" applyBorder="1" applyAlignment="1" applyProtection="1">
      <alignment horizontal="center" vertical="center"/>
    </xf>
    <xf numFmtId="0" fontId="13" fillId="0" borderId="10" xfId="0" applyFont="1" applyBorder="1" applyAlignment="1" applyProtection="1">
      <alignment horizontal="center" vertical="center"/>
    </xf>
    <xf numFmtId="165" fontId="6" fillId="7" borderId="14" xfId="0" applyNumberFormat="1" applyFont="1" applyFill="1" applyBorder="1" applyAlignment="1" applyProtection="1">
      <alignment horizontal="center" vertical="top"/>
    </xf>
    <xf numFmtId="165" fontId="6" fillId="0" borderId="8" xfId="0" applyNumberFormat="1" applyFont="1" applyFill="1" applyBorder="1" applyAlignment="1" applyProtection="1">
      <alignment horizontal="center" vertical="top"/>
    </xf>
    <xf numFmtId="165" fontId="6" fillId="0" borderId="0" xfId="0" applyNumberFormat="1" applyFont="1" applyFill="1" applyBorder="1" applyAlignment="1" applyProtection="1">
      <alignment horizontal="center" vertical="top"/>
    </xf>
    <xf numFmtId="164" fontId="1" fillId="6" borderId="13" xfId="0" applyNumberFormat="1" applyFont="1" applyFill="1" applyBorder="1" applyAlignment="1" applyProtection="1">
      <alignment horizontal="right"/>
    </xf>
    <xf numFmtId="165" fontId="1" fillId="0" borderId="10" xfId="0" applyNumberFormat="1" applyFont="1" applyBorder="1" applyAlignment="1" applyProtection="1">
      <alignment horizontal="center" vertical="center"/>
    </xf>
    <xf numFmtId="165" fontId="1" fillId="0" borderId="13" xfId="0" applyNumberFormat="1" applyFont="1" applyBorder="1" applyAlignment="1" applyProtection="1">
      <alignment horizontal="center" vertical="center"/>
    </xf>
    <xf numFmtId="165" fontId="1" fillId="0" borderId="0" xfId="0" applyNumberFormat="1" applyFont="1" applyBorder="1" applyAlignment="1" applyProtection="1">
      <alignment horizontal="center" vertical="center"/>
    </xf>
    <xf numFmtId="0" fontId="14" fillId="0" borderId="10" xfId="0" applyFont="1" applyBorder="1" applyAlignment="1" applyProtection="1">
      <alignment horizontal="center" vertical="center"/>
    </xf>
    <xf numFmtId="0" fontId="14" fillId="0" borderId="14" xfId="0" applyFont="1" applyBorder="1" applyAlignment="1" applyProtection="1">
      <alignment horizontal="center" vertical="center"/>
    </xf>
    <xf numFmtId="165" fontId="1" fillId="0" borderId="14" xfId="0" applyNumberFormat="1" applyFont="1" applyBorder="1" applyAlignment="1" applyProtection="1">
      <alignment horizontal="center" vertical="center"/>
    </xf>
    <xf numFmtId="0" fontId="1" fillId="5" borderId="0" xfId="0" applyFont="1" applyFill="1" applyBorder="1" applyAlignment="1" applyProtection="1">
      <alignment horizontal="center" vertical="center"/>
    </xf>
    <xf numFmtId="164" fontId="1" fillId="5" borderId="0" xfId="0" applyNumberFormat="1" applyFont="1" applyFill="1" applyBorder="1" applyAlignment="1" applyProtection="1">
      <alignment horizontal="right"/>
    </xf>
    <xf numFmtId="9" fontId="4" fillId="5" borderId="0" xfId="2" applyFont="1" applyFill="1" applyBorder="1" applyAlignment="1" applyProtection="1">
      <alignment horizontal="center" vertical="center"/>
    </xf>
    <xf numFmtId="0" fontId="13" fillId="5" borderId="0" xfId="0" applyFont="1" applyFill="1" applyBorder="1" applyAlignment="1" applyProtection="1">
      <alignment horizontal="center" vertical="center"/>
    </xf>
    <xf numFmtId="0" fontId="14" fillId="5" borderId="9" xfId="0" applyFont="1" applyFill="1" applyBorder="1" applyAlignment="1" applyProtection="1">
      <alignment horizontal="center"/>
    </xf>
    <xf numFmtId="0" fontId="10" fillId="0" borderId="4" xfId="0" applyFont="1" applyBorder="1" applyAlignment="1" applyProtection="1">
      <alignment horizontal="center" vertical="center"/>
    </xf>
    <xf numFmtId="0" fontId="6" fillId="5" borderId="0" xfId="0" applyFont="1" applyFill="1" applyBorder="1" applyAlignment="1" applyProtection="1">
      <alignment horizontal="left" vertical="center"/>
    </xf>
    <xf numFmtId="0" fontId="14" fillId="0" borderId="0" xfId="0" applyFont="1" applyBorder="1" applyAlignment="1" applyProtection="1">
      <alignment horizontal="center" vertical="center"/>
    </xf>
    <xf numFmtId="0" fontId="0" fillId="5" borderId="0" xfId="0" applyNumberFormat="1" applyFill="1" applyBorder="1" applyProtection="1"/>
    <xf numFmtId="0" fontId="9" fillId="5" borderId="0" xfId="0" applyNumberFormat="1" applyFont="1" applyFill="1" applyBorder="1" applyProtection="1"/>
    <xf numFmtId="0" fontId="0" fillId="5" borderId="5" xfId="0" applyFill="1" applyBorder="1" applyProtection="1"/>
    <xf numFmtId="0" fontId="0" fillId="5" borderId="6" xfId="0" applyFill="1" applyBorder="1" applyProtection="1"/>
    <xf numFmtId="0" fontId="0" fillId="5" borderId="6" xfId="0" applyNumberFormat="1" applyFill="1" applyBorder="1" applyProtection="1"/>
    <xf numFmtId="0" fontId="0" fillId="5" borderId="7" xfId="0" applyFill="1" applyBorder="1" applyProtection="1"/>
    <xf numFmtId="0" fontId="0" fillId="0" borderId="0" xfId="0" applyNumberFormat="1" applyProtection="1"/>
    <xf numFmtId="0" fontId="0" fillId="0" borderId="4" xfId="0" applyBorder="1" applyProtection="1">
      <protection locked="0"/>
    </xf>
    <xf numFmtId="0" fontId="17" fillId="0" borderId="0" xfId="0" applyFont="1" applyAlignment="1" applyProtection="1">
      <alignment horizontal="left"/>
    </xf>
    <xf numFmtId="0" fontId="5" fillId="0" borderId="0" xfId="1" applyAlignment="1" applyProtection="1">
      <alignment horizontal="left"/>
    </xf>
    <xf numFmtId="164" fontId="15" fillId="0" borderId="8" xfId="0" applyNumberFormat="1" applyFont="1" applyBorder="1" applyAlignment="1" applyProtection="1">
      <alignment horizontal="center"/>
    </xf>
    <xf numFmtId="164" fontId="16" fillId="0" borderId="8" xfId="0" applyNumberFormat="1" applyFont="1" applyBorder="1" applyProtection="1"/>
    <xf numFmtId="164" fontId="6" fillId="0" borderId="4" xfId="0" applyNumberFormat="1" applyFont="1" applyBorder="1" applyAlignment="1" applyProtection="1">
      <alignment horizontal="center"/>
    </xf>
    <xf numFmtId="165" fontId="12" fillId="0" borderId="0" xfId="0" applyNumberFormat="1" applyFont="1" applyFill="1" applyBorder="1" applyAlignment="1" applyProtection="1">
      <alignment horizontal="center" wrapText="1"/>
    </xf>
    <xf numFmtId="164" fontId="9" fillId="0" borderId="0" xfId="0" applyNumberFormat="1" applyFont="1" applyFill="1" applyBorder="1" applyAlignment="1" applyProtection="1">
      <alignment horizontal="center"/>
    </xf>
    <xf numFmtId="164" fontId="12" fillId="0" borderId="4" xfId="0" applyNumberFormat="1" applyFont="1" applyFill="1" applyBorder="1" applyAlignment="1" applyProtection="1">
      <alignment horizontal="center"/>
    </xf>
    <xf numFmtId="164" fontId="18" fillId="0" borderId="0" xfId="0" applyNumberFormat="1" applyFont="1" applyFill="1" applyBorder="1" applyAlignment="1" applyProtection="1">
      <alignment horizontal="center"/>
    </xf>
    <xf numFmtId="164" fontId="6" fillId="0" borderId="0" xfId="0" applyNumberFormat="1" applyFont="1" applyFill="1" applyBorder="1" applyAlignment="1" applyProtection="1">
      <alignment horizontal="left"/>
    </xf>
    <xf numFmtId="0" fontId="6" fillId="0" borderId="0" xfId="0" applyFont="1" applyFill="1" applyBorder="1" applyAlignment="1" applyProtection="1">
      <alignment horizontal="center"/>
      <protection locked="0"/>
    </xf>
    <xf numFmtId="164" fontId="18" fillId="0" borderId="0" xfId="0" applyNumberFormat="1" applyFont="1" applyFill="1" applyBorder="1" applyAlignment="1" applyProtection="1">
      <alignment horizontal="left"/>
    </xf>
    <xf numFmtId="164" fontId="9" fillId="0" borderId="4" xfId="0" applyNumberFormat="1" applyFont="1" applyBorder="1" applyProtection="1"/>
    <xf numFmtId="164" fontId="6" fillId="0" borderId="4" xfId="0" applyNumberFormat="1" applyFont="1" applyBorder="1" applyProtection="1"/>
    <xf numFmtId="0" fontId="6" fillId="0" borderId="4" xfId="0" applyNumberFormat="1" applyFont="1" applyBorder="1" applyAlignment="1" applyProtection="1">
      <alignment horizontal="center"/>
    </xf>
    <xf numFmtId="164" fontId="18" fillId="0" borderId="4" xfId="0" applyNumberFormat="1" applyFont="1" applyBorder="1" applyProtection="1"/>
    <xf numFmtId="164" fontId="19" fillId="0" borderId="4" xfId="0" applyNumberFormat="1" applyFont="1" applyBorder="1" applyProtection="1"/>
    <xf numFmtId="164" fontId="12" fillId="0" borderId="4" xfId="0" applyNumberFormat="1" applyFont="1" applyBorder="1" applyAlignment="1" applyProtection="1"/>
    <xf numFmtId="164" fontId="6" fillId="0" borderId="11" xfId="0" applyNumberFormat="1" applyFont="1" applyBorder="1" applyAlignment="1" applyProtection="1">
      <alignment horizontal="center"/>
    </xf>
    <xf numFmtId="164" fontId="6" fillId="0" borderId="12" xfId="0" applyNumberFormat="1" applyFont="1" applyBorder="1" applyAlignment="1" applyProtection="1">
      <alignment horizontal="center"/>
    </xf>
    <xf numFmtId="164" fontId="6" fillId="0" borderId="11" xfId="0" applyNumberFormat="1" applyFont="1" applyBorder="1" applyAlignment="1" applyProtection="1">
      <alignment horizontal="right"/>
    </xf>
    <xf numFmtId="164" fontId="6" fillId="0" borderId="12" xfId="0" applyNumberFormat="1" applyFont="1" applyBorder="1" applyAlignment="1" applyProtection="1">
      <alignment horizontal="right"/>
    </xf>
    <xf numFmtId="164" fontId="18" fillId="0" borderId="11" xfId="0" applyNumberFormat="1" applyFont="1" applyBorder="1" applyAlignment="1" applyProtection="1">
      <alignment horizontal="center"/>
    </xf>
    <xf numFmtId="164" fontId="18" fillId="0" borderId="12" xfId="0" applyNumberFormat="1" applyFont="1" applyBorder="1" applyAlignment="1" applyProtection="1">
      <alignment horizontal="center"/>
    </xf>
    <xf numFmtId="0" fontId="9" fillId="5" borderId="0" xfId="0" applyFont="1" applyFill="1" applyBorder="1" applyAlignment="1" applyProtection="1">
      <alignment horizontal="left"/>
    </xf>
    <xf numFmtId="0" fontId="11" fillId="5" borderId="0" xfId="0" applyFont="1" applyFill="1" applyBorder="1" applyAlignment="1" applyProtection="1">
      <alignment horizontal="left"/>
    </xf>
    <xf numFmtId="164" fontId="6" fillId="5" borderId="0" xfId="0" applyNumberFormat="1" applyFont="1" applyFill="1" applyBorder="1" applyAlignment="1" applyProtection="1">
      <alignment horizontal="center"/>
    </xf>
    <xf numFmtId="0" fontId="5" fillId="0" borderId="0" xfId="1" applyAlignment="1" applyProtection="1">
      <alignment horizontal="left"/>
      <protection locked="0"/>
    </xf>
  </cellXfs>
  <cellStyles count="3">
    <cellStyle name="Lien hypertexte" xfId="1" builtinId="8"/>
    <cellStyle name="Normal" xfId="0" builtinId="0"/>
    <cellStyle name="Pourcentage 4" xfId="2"/>
  </cellStyles>
  <dxfs count="3"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rgb="FFFF0000"/>
      </font>
      <fill>
        <patternFill patternType="none">
          <fgColor indexed="64"/>
          <bgColor auto="1"/>
        </patternFill>
      </fill>
    </dxf>
    <dxf>
      <font>
        <color rgb="FFFF0000"/>
      </font>
      <fill>
        <patternFill patternType="none">
          <fgColor indexed="64"/>
          <bgColor auto="1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CheckBox" checked="Checked" fmlaLink="$C$18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469900</xdr:colOff>
          <xdr:row>17</xdr:row>
          <xdr:rowOff>0</xdr:rowOff>
        </xdr:from>
        <xdr:to>
          <xdr:col>6</xdr:col>
          <xdr:colOff>0</xdr:colOff>
          <xdr:row>18</xdr:row>
          <xdr:rowOff>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pplications/### Logiciels (Installer) ###/Devis &amp; Facture (Version 13.2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evis"/>
      <sheetName val="Facture"/>
      <sheetName val="Métrés"/>
      <sheetName val="Prix C.C.L"/>
      <sheetName val="Prix BigMat"/>
      <sheetName val="Réfs &amp; Prix MO"/>
      <sheetName val="Situation(s)"/>
      <sheetName val="Charges R.S.I"/>
      <sheetName val="Bilan"/>
      <sheetName val="Bilan(Bis)"/>
      <sheetName val="Impôt sur le revenu"/>
    </sheetNames>
    <definedNames>
      <definedName name="RetourVersDevis.RetourVersDevis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2">
          <cell r="E12" t="str">
            <v>Vente(s) de marchandise(s)</v>
          </cell>
        </row>
      </sheetData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impotsurlerevenu.org/comprendre-le-calcul-de-l-impot/i2-76.php" TargetMode="External"/><Relationship Id="rId20" Type="http://schemas.openxmlformats.org/officeDocument/2006/relationships/hyperlink" Target="http://impotsurlerevenu.org/calcul-de-l-impot-par-etapes/i2-12.php" TargetMode="External"/><Relationship Id="rId21" Type="http://schemas.openxmlformats.org/officeDocument/2006/relationships/hyperlink" Target="http://impotsurlerevenu.org/calcul-de-l-impot-par-etapes/i2-12.php" TargetMode="External"/><Relationship Id="rId22" Type="http://schemas.openxmlformats.org/officeDocument/2006/relationships/hyperlink" Target="http://impotsurlerevenu.org/calcul-de-l-impot-par-etapes/i2-12.php" TargetMode="External"/><Relationship Id="rId23" Type="http://schemas.openxmlformats.org/officeDocument/2006/relationships/drawing" Target="../drawings/drawing1.xml"/><Relationship Id="rId24" Type="http://schemas.openxmlformats.org/officeDocument/2006/relationships/vmlDrawing" Target="../drawings/vmlDrawing1.vml"/><Relationship Id="rId25" Type="http://schemas.openxmlformats.org/officeDocument/2006/relationships/ctrlProp" Target="../ctrlProps/ctrlProp1.xml"/><Relationship Id="rId10" Type="http://schemas.openxmlformats.org/officeDocument/2006/relationships/hyperlink" Target="http://impotsurlerevenu.org/comprendre-le-calcul-de-l-impot/i2-76.php" TargetMode="External"/><Relationship Id="rId11" Type="http://schemas.openxmlformats.org/officeDocument/2006/relationships/hyperlink" Target="http://impotsurlerevenu.org/comprendre-le-calcul-de-l-impot/i2-76.php" TargetMode="External"/><Relationship Id="rId12" Type="http://schemas.openxmlformats.org/officeDocument/2006/relationships/hyperlink" Target="http://impotsurlerevenu.org/comprendre-le-calcul-de-l-impot/i2-76.php" TargetMode="External"/><Relationship Id="rId13" Type="http://schemas.openxmlformats.org/officeDocument/2006/relationships/hyperlink" Target="http://impotsurlerevenu.org/comprendre-le-calcul-de-l-impot/i2-76.php" TargetMode="External"/><Relationship Id="rId14" Type="http://schemas.openxmlformats.org/officeDocument/2006/relationships/hyperlink" Target="http://impotsurlerevenu.org/comprendre-le-calcul-de-l-impot/i2-76.php" TargetMode="External"/><Relationship Id="rId15" Type="http://schemas.openxmlformats.org/officeDocument/2006/relationships/hyperlink" Target="http://impotsurlerevenu.org/comprendre-le-calcul-de-l-impot/i2-76.php" TargetMode="External"/><Relationship Id="rId16" Type="http://schemas.openxmlformats.org/officeDocument/2006/relationships/hyperlink" Target="http://impotsurlerevenu.org/calcul-de-l-impot-par-etapes/i2-12.php" TargetMode="External"/><Relationship Id="rId17" Type="http://schemas.openxmlformats.org/officeDocument/2006/relationships/hyperlink" Target="http://impotsurlerevenu.org/calcul-de-l-impot-par-etapes/i2-12.php" TargetMode="External"/><Relationship Id="rId18" Type="http://schemas.openxmlformats.org/officeDocument/2006/relationships/hyperlink" Target="http://impotsurlerevenu.org/calcul-de-l-impot-par-etapes/i2-12.php" TargetMode="External"/><Relationship Id="rId19" Type="http://schemas.openxmlformats.org/officeDocument/2006/relationships/hyperlink" Target="http://impotsurlerevenu.org/calcul-de-l-impot-par-etapes/i2-12.php" TargetMode="External"/><Relationship Id="rId1" Type="http://schemas.openxmlformats.org/officeDocument/2006/relationships/hyperlink" Target="http://www3.finances.gouv.fr/calcul_impot/2016/simplifie/index.htm" TargetMode="External"/><Relationship Id="rId2" Type="http://schemas.openxmlformats.org/officeDocument/2006/relationships/hyperlink" Target="http://www3.finances.gouv.fr/calcul_impot/2016/simplifie/index.htm" TargetMode="External"/><Relationship Id="rId3" Type="http://schemas.openxmlformats.org/officeDocument/2006/relationships/hyperlink" Target="http://www3.finances.gouv.fr/calcul_impot/2016/simplifie/index.htm" TargetMode="External"/><Relationship Id="rId4" Type="http://schemas.openxmlformats.org/officeDocument/2006/relationships/hyperlink" Target="http://www3.finances.gouv.fr/calcul_impot/2016/simplifie/index.htm" TargetMode="External"/><Relationship Id="rId5" Type="http://schemas.openxmlformats.org/officeDocument/2006/relationships/hyperlink" Target="http://www3.finances.gouv.fr/calcul_impot/2016/simplifie/index.htm" TargetMode="External"/><Relationship Id="rId6" Type="http://schemas.openxmlformats.org/officeDocument/2006/relationships/hyperlink" Target="http://www3.finances.gouv.fr/calcul_impot/2016/simplifie/index.htm" TargetMode="External"/><Relationship Id="rId7" Type="http://schemas.openxmlformats.org/officeDocument/2006/relationships/hyperlink" Target="http://www3.finances.gouv.fr/calcul_impot/2016/simplifie/index.htm" TargetMode="External"/><Relationship Id="rId8" Type="http://schemas.openxmlformats.org/officeDocument/2006/relationships/hyperlink" Target="http://www3.finances.gouv.fr/calcul_impot/2016/simplifie/index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U40"/>
  <sheetViews>
    <sheetView showGridLines="0" showRowColHeaders="0" tabSelected="1" showRuler="0" zoomScale="150" zoomScaleNormal="150" zoomScalePageLayoutView="150" workbookViewId="0">
      <selection activeCell="S13" sqref="S13:T13"/>
    </sheetView>
  </sheetViews>
  <sheetFormatPr baseColWidth="10" defaultColWidth="0" defaultRowHeight="14" zeroHeight="1" x14ac:dyDescent="0"/>
  <cols>
    <col min="1" max="1" width="10.83203125" style="6" customWidth="1"/>
    <col min="2" max="3" width="10.83203125" style="6" hidden="1" customWidth="1"/>
    <col min="4" max="4" width="2.83203125" style="6" customWidth="1"/>
    <col min="5" max="8" width="10.83203125" style="6" customWidth="1"/>
    <col min="9" max="9" width="2.83203125" style="6" customWidth="1"/>
    <col min="10" max="12" width="10.83203125" style="6" customWidth="1"/>
    <col min="13" max="15" width="10.83203125" style="6" hidden="1" customWidth="1"/>
    <col min="16" max="16" width="10.83203125" style="6" customWidth="1"/>
    <col min="17" max="18" width="2.83203125" style="6" customWidth="1"/>
    <col min="19" max="20" width="10.83203125" style="6" customWidth="1"/>
    <col min="21" max="21" width="2.83203125" style="6" customWidth="1"/>
    <col min="22" max="16384" width="10.83203125" style="6" hidden="1"/>
  </cols>
  <sheetData>
    <row r="1" spans="4:21">
      <c r="Q1" s="7"/>
      <c r="R1" s="7"/>
      <c r="S1" s="7"/>
      <c r="T1" s="7"/>
      <c r="U1" s="7"/>
    </row>
    <row r="2" spans="4:21" ht="15">
      <c r="D2" s="8" t="s">
        <v>0</v>
      </c>
      <c r="E2" s="8"/>
      <c r="F2" s="8"/>
      <c r="G2" s="8"/>
      <c r="H2" s="8"/>
      <c r="I2" s="8"/>
      <c r="J2" s="8"/>
      <c r="K2" s="8"/>
      <c r="L2" s="8"/>
      <c r="Q2" s="7"/>
      <c r="R2" s="7"/>
      <c r="S2" s="7"/>
      <c r="T2" s="7"/>
      <c r="U2" s="7"/>
    </row>
    <row r="3" spans="4:21">
      <c r="Q3" s="7"/>
      <c r="R3" s="7"/>
      <c r="S3" s="7"/>
      <c r="T3" s="7"/>
      <c r="U3" s="7"/>
    </row>
    <row r="4" spans="4:21" ht="15">
      <c r="D4" s="78" t="s">
        <v>30</v>
      </c>
      <c r="E4" s="78"/>
      <c r="F4" s="105" t="s">
        <v>1</v>
      </c>
      <c r="G4" s="105"/>
      <c r="H4" s="105"/>
      <c r="I4" s="105"/>
      <c r="J4" s="105"/>
      <c r="K4" s="105"/>
      <c r="L4" s="105"/>
      <c r="M4" s="9"/>
      <c r="Q4" s="7"/>
      <c r="R4" s="7"/>
      <c r="S4" s="7"/>
      <c r="T4" s="7"/>
      <c r="U4" s="7"/>
    </row>
    <row r="5" spans="4:21">
      <c r="Q5" s="7"/>
      <c r="R5" s="7"/>
      <c r="S5" s="7"/>
      <c r="T5" s="7"/>
      <c r="U5" s="7"/>
    </row>
    <row r="6" spans="4:21" ht="15">
      <c r="D6" s="78" t="s">
        <v>2</v>
      </c>
      <c r="E6" s="78"/>
      <c r="F6" s="105" t="s">
        <v>32</v>
      </c>
      <c r="G6" s="105"/>
      <c r="H6" s="105"/>
      <c r="I6" s="105"/>
      <c r="J6" s="105"/>
      <c r="K6" s="105"/>
      <c r="L6" s="105"/>
      <c r="Q6" s="7"/>
      <c r="R6" s="7"/>
      <c r="S6" s="7"/>
      <c r="T6" s="7"/>
      <c r="U6" s="7"/>
    </row>
    <row r="7" spans="4:21" ht="15">
      <c r="D7" s="78" t="s">
        <v>34</v>
      </c>
      <c r="E7" s="78"/>
      <c r="F7" s="105" t="s">
        <v>33</v>
      </c>
      <c r="G7" s="105"/>
      <c r="H7" s="105"/>
      <c r="I7" s="105"/>
      <c r="J7" s="105"/>
      <c r="K7" s="105"/>
      <c r="L7" s="105"/>
      <c r="Q7" s="7"/>
      <c r="R7" s="7"/>
      <c r="S7" s="7"/>
      <c r="T7" s="7"/>
      <c r="U7" s="7"/>
    </row>
    <row r="8" spans="4:21" ht="15">
      <c r="D8" s="78"/>
      <c r="E8" s="78"/>
      <c r="F8" s="78"/>
      <c r="G8" s="79"/>
      <c r="H8" s="79"/>
      <c r="I8" s="79"/>
      <c r="J8" s="79"/>
      <c r="K8" s="79"/>
      <c r="L8" s="79"/>
      <c r="Q8" s="7"/>
      <c r="R8" s="7"/>
      <c r="S8" s="7"/>
      <c r="T8" s="7"/>
      <c r="U8" s="7"/>
    </row>
    <row r="9" spans="4:21">
      <c r="D9" s="78" t="s">
        <v>31</v>
      </c>
      <c r="E9" s="78"/>
      <c r="F9" s="78"/>
      <c r="Q9" s="7"/>
      <c r="R9" s="7"/>
      <c r="S9" s="7"/>
      <c r="T9" s="7"/>
      <c r="U9" s="7"/>
    </row>
    <row r="10" spans="4:21">
      <c r="D10" s="10" t="str">
        <f ca="1">"Impôt sur le revenu " &amp; YEAR(TODAY())</f>
        <v>Impôt sur le revenu 2016</v>
      </c>
      <c r="E10" s="11"/>
      <c r="F10" s="11"/>
      <c r="G10" s="11"/>
      <c r="H10" s="11"/>
      <c r="I10" s="12"/>
      <c r="J10" s="13"/>
      <c r="K10" s="14" t="s">
        <v>3</v>
      </c>
      <c r="L10" s="14" t="s">
        <v>4</v>
      </c>
      <c r="Q10" s="7"/>
      <c r="R10" s="15" t="s">
        <v>5</v>
      </c>
      <c r="S10" s="16"/>
      <c r="T10" s="16"/>
      <c r="U10" s="17"/>
    </row>
    <row r="11" spans="4:21">
      <c r="D11" s="18"/>
      <c r="E11" s="19"/>
      <c r="F11" s="19"/>
      <c r="G11" s="19"/>
      <c r="H11" s="19"/>
      <c r="I11" s="20"/>
      <c r="J11" s="13" t="s">
        <v>6</v>
      </c>
      <c r="K11" s="90">
        <f>F13</f>
        <v>0</v>
      </c>
      <c r="L11" s="90">
        <f>F13</f>
        <v>0</v>
      </c>
      <c r="Q11" s="7"/>
      <c r="R11" s="21"/>
      <c r="S11" s="22"/>
      <c r="T11" s="22"/>
      <c r="U11" s="23"/>
    </row>
    <row r="12" spans="4:21">
      <c r="D12" s="24"/>
      <c r="E12" s="25"/>
      <c r="F12" s="25"/>
      <c r="G12" s="25"/>
      <c r="H12" s="25"/>
      <c r="I12" s="26"/>
      <c r="J12" s="13" t="str">
        <f>"-10% ou Réel :"</f>
        <v>-10% ou Réel :</v>
      </c>
      <c r="K12" s="91">
        <f>IF(C18=TRUE,F13*10%,F19)</f>
        <v>0</v>
      </c>
      <c r="L12" s="91">
        <f>IF(C18=TRUE,F13*10%,F19)</f>
        <v>0</v>
      </c>
      <c r="Q12" s="7"/>
      <c r="R12" s="24"/>
      <c r="S12" s="27"/>
      <c r="T12" s="27"/>
      <c r="U12" s="28"/>
    </row>
    <row r="13" spans="4:21">
      <c r="D13" s="24"/>
      <c r="E13" s="29" t="s">
        <v>6</v>
      </c>
      <c r="F13" s="87">
        <f>S13</f>
        <v>0</v>
      </c>
      <c r="G13" s="25"/>
      <c r="H13" s="25"/>
      <c r="I13" s="26"/>
      <c r="J13" s="13" t="s">
        <v>7</v>
      </c>
      <c r="K13" s="82">
        <f>K11-K12</f>
        <v>0</v>
      </c>
      <c r="L13" s="82">
        <f>L11-L12</f>
        <v>0</v>
      </c>
      <c r="Q13" s="7"/>
      <c r="R13" s="24"/>
      <c r="S13" s="2"/>
      <c r="T13" s="2"/>
      <c r="U13" s="28"/>
    </row>
    <row r="14" spans="4:21">
      <c r="D14" s="24"/>
      <c r="E14" s="30"/>
      <c r="F14" s="3"/>
      <c r="G14" s="25"/>
      <c r="H14" s="25"/>
      <c r="I14" s="26"/>
      <c r="J14" s="13" t="s">
        <v>8</v>
      </c>
      <c r="K14" s="92">
        <v>1</v>
      </c>
      <c r="L14" s="92" t="str">
        <f>IF(ISBLANK(F20),"",
IF(F20=1,1.5,
IF(F20=2,2,
IF(F20=3,3,
IF(F20&gt;3,"Entrez 1, 2 ou 3","")))))</f>
        <v/>
      </c>
      <c r="Q14" s="7"/>
      <c r="R14" s="24"/>
      <c r="S14" s="4"/>
      <c r="T14" s="4"/>
      <c r="U14" s="28"/>
    </row>
    <row r="15" spans="4:21">
      <c r="D15" s="24"/>
      <c r="E15" s="102"/>
      <c r="F15" s="102"/>
      <c r="G15" s="102"/>
      <c r="H15" s="102"/>
      <c r="I15" s="26"/>
      <c r="J15" s="13" t="s">
        <v>9</v>
      </c>
      <c r="K15" s="93">
        <f>K13/K14</f>
        <v>0</v>
      </c>
      <c r="L15" s="93">
        <f>IF(ISBLANK(F20),K15,L13/L14)</f>
        <v>0</v>
      </c>
      <c r="Q15" s="7"/>
      <c r="R15" s="31"/>
      <c r="S15" s="5"/>
      <c r="T15" s="5"/>
      <c r="U15" s="32"/>
    </row>
    <row r="16" spans="4:21">
      <c r="D16" s="24"/>
      <c r="E16" s="29"/>
      <c r="F16" s="104"/>
      <c r="G16" s="34"/>
      <c r="H16" s="104"/>
      <c r="I16" s="26"/>
      <c r="J16" s="13" t="s">
        <v>10</v>
      </c>
      <c r="K16" s="94" t="str">
        <f>IF(F13=0,"",IF(K15&lt;=F25,0,
IF(K15&lt;=F27,(K15-F26)*G26,
IF(K15&lt;=F29,((K15-F28)*G28)+L26,
IF(K15&lt;=F31,((K15-F30)*G30)+L26+L28,
IF(K15&gt;F32,(K15-F32)*G32+L26+L28+L30,""))))))</f>
        <v/>
      </c>
      <c r="L16" s="94" t="str">
        <f>IF(F13=0,"",IF(L15&lt;=F25,0,
IF(L15&lt;=F27,(L15-F26)*G26,
IF(L15&lt;=F29,((L15-F28)*G28)+L26,
IF(L15&lt;=F31,((L15-F30)*G30)+L26+L28,
IF(L15&gt;F32,(L15-F32)*G32+L26+L28+L30,""))))))</f>
        <v/>
      </c>
      <c r="Q16" s="7"/>
      <c r="R16" s="33"/>
      <c r="S16" s="33"/>
      <c r="T16" s="33"/>
      <c r="U16" s="33"/>
    </row>
    <row r="17" spans="3:21">
      <c r="D17" s="24"/>
      <c r="E17" s="103"/>
      <c r="F17" s="103"/>
      <c r="G17" s="103"/>
      <c r="H17" s="103"/>
      <c r="I17" s="26"/>
      <c r="J17" s="13" t="s">
        <v>11</v>
      </c>
      <c r="K17" s="95" t="str">
        <f>IF(F13=0,"",K16*K14)</f>
        <v/>
      </c>
      <c r="L17" s="95" t="str">
        <f>IF(F13=0,"",IF(ISBLANK(F20),L16*K14,L16*L14))</f>
        <v/>
      </c>
      <c r="Q17" s="7"/>
      <c r="R17" s="33"/>
      <c r="S17" s="33"/>
      <c r="T17" s="33"/>
      <c r="U17" s="33"/>
    </row>
    <row r="18" spans="3:21">
      <c r="C18" s="77" t="b">
        <v>1</v>
      </c>
      <c r="D18" s="24"/>
      <c r="E18" s="29" t="s">
        <v>12</v>
      </c>
      <c r="F18" s="34"/>
      <c r="G18" s="25"/>
      <c r="H18" s="25"/>
      <c r="I18" s="25"/>
      <c r="J18" s="35" t="s">
        <v>13</v>
      </c>
      <c r="K18" s="96">
        <f>1510*F20</f>
        <v>0</v>
      </c>
      <c r="L18" s="97"/>
      <c r="Q18" s="7"/>
      <c r="R18" s="7"/>
      <c r="S18" s="7"/>
      <c r="T18" s="7"/>
      <c r="U18" s="7"/>
    </row>
    <row r="19" spans="3:21">
      <c r="D19" s="24"/>
      <c r="E19" s="29" t="s">
        <v>14</v>
      </c>
      <c r="F19" s="1"/>
      <c r="G19" s="25"/>
      <c r="H19" s="25"/>
      <c r="I19" s="25"/>
      <c r="J19" s="35" t="s">
        <v>15</v>
      </c>
      <c r="K19" s="98" t="str">
        <f>IF(F13=0,"",K17-L17)</f>
        <v/>
      </c>
      <c r="L19" s="99"/>
      <c r="Q19" s="7"/>
      <c r="R19" s="7"/>
      <c r="S19" s="7"/>
      <c r="T19" s="7"/>
      <c r="U19" s="7"/>
    </row>
    <row r="20" spans="3:21">
      <c r="D20" s="24"/>
      <c r="E20" s="29" t="s">
        <v>16</v>
      </c>
      <c r="F20" s="88"/>
      <c r="G20" s="25"/>
      <c r="H20" s="25"/>
      <c r="I20" s="25"/>
      <c r="J20" s="35" t="s">
        <v>17</v>
      </c>
      <c r="K20" s="100" t="str">
        <f>IF(ISBLANK(F20),K17,IF(K19&gt;K18,K17-K18,L17))</f>
        <v/>
      </c>
      <c r="L20" s="101"/>
      <c r="Q20" s="7"/>
      <c r="R20" s="7"/>
      <c r="S20" s="7"/>
      <c r="T20" s="7"/>
      <c r="U20" s="7"/>
    </row>
    <row r="21" spans="3:21">
      <c r="D21" s="24"/>
      <c r="E21" s="29"/>
      <c r="F21" s="36"/>
      <c r="G21" s="25"/>
      <c r="H21" s="25"/>
      <c r="I21" s="25"/>
      <c r="J21" s="37"/>
      <c r="K21" s="13" t="s">
        <v>18</v>
      </c>
      <c r="L21" s="82" t="str">
        <f>IF(K20&lt;1553,IF(1165-(K20*75%)&gt;K20,K20,1165-(K20*75%)),"Non applicable !")</f>
        <v>Non applicable !</v>
      </c>
      <c r="Q21" s="7"/>
      <c r="R21" s="7"/>
      <c r="S21" s="7"/>
      <c r="T21" s="7"/>
      <c r="U21" s="7"/>
    </row>
    <row r="22" spans="3:21">
      <c r="D22" s="24"/>
      <c r="E22" s="29" t="s">
        <v>9</v>
      </c>
      <c r="F22" s="89">
        <f>IF(ISBLANK(F13),"",IF(F20&gt;0,L15,K15))</f>
        <v>0</v>
      </c>
      <c r="G22" s="25"/>
      <c r="H22" s="25"/>
      <c r="I22" s="25"/>
      <c r="J22" s="38"/>
      <c r="K22" s="39" t="s">
        <v>19</v>
      </c>
      <c r="L22" s="85" t="str">
        <f>IF(L21="Aucune !",K20,IF(L21&gt;=K20,"Non impôsable !",K20-L21))</f>
        <v>Non impôsable !</v>
      </c>
      <c r="Q22" s="7"/>
      <c r="R22" s="7"/>
      <c r="S22" s="7"/>
      <c r="T22" s="7"/>
      <c r="U22" s="7"/>
    </row>
    <row r="23" spans="3:21">
      <c r="D23" s="24"/>
      <c r="E23" s="25"/>
      <c r="F23" s="25"/>
      <c r="G23" s="25"/>
      <c r="H23" s="25"/>
      <c r="I23" s="26"/>
      <c r="Q23" s="7"/>
      <c r="R23" s="7"/>
      <c r="S23" s="7"/>
      <c r="T23" s="7"/>
      <c r="U23" s="7"/>
    </row>
    <row r="24" spans="3:21" ht="15" customHeight="1">
      <c r="D24" s="24"/>
      <c r="E24" s="40" t="s">
        <v>20</v>
      </c>
      <c r="F24" s="41" t="str">
        <f>"0 € "</f>
        <v xml:space="preserve">0 € </v>
      </c>
      <c r="G24" s="42">
        <v>0</v>
      </c>
      <c r="H24" s="43" t="str">
        <f>IF(F13=0,"",IF(F22&gt;0,J24,""))</f>
        <v/>
      </c>
      <c r="I24" s="44"/>
      <c r="J24" s="45" t="s">
        <v>21</v>
      </c>
      <c r="K24" s="46" t="s">
        <v>22</v>
      </c>
      <c r="L24" s="46" t="s">
        <v>23</v>
      </c>
      <c r="O24" s="47"/>
      <c r="Q24" s="7"/>
      <c r="R24" s="7"/>
      <c r="S24" s="7"/>
      <c r="T24" s="7"/>
      <c r="U24" s="7"/>
    </row>
    <row r="25" spans="3:21" ht="15" customHeight="1">
      <c r="D25" s="24"/>
      <c r="E25" s="48"/>
      <c r="F25" s="49">
        <v>9700</v>
      </c>
      <c r="G25" s="42"/>
      <c r="H25" s="50"/>
      <c r="I25" s="44"/>
      <c r="J25" s="51"/>
      <c r="K25" s="52" t="str">
        <f>"- montant min"</f>
        <v>- montant min</v>
      </c>
      <c r="L25" s="52" t="s">
        <v>24</v>
      </c>
      <c r="M25" s="53"/>
      <c r="N25" s="54"/>
      <c r="O25" s="47"/>
      <c r="Q25" s="7"/>
      <c r="R25" s="7"/>
      <c r="S25" s="7"/>
      <c r="T25" s="7"/>
      <c r="U25" s="7"/>
    </row>
    <row r="26" spans="3:21" ht="15" customHeight="1">
      <c r="D26" s="24"/>
      <c r="E26" s="40" t="s">
        <v>25</v>
      </c>
      <c r="F26" s="55">
        <v>9700</v>
      </c>
      <c r="G26" s="42">
        <v>0.14000000000000001</v>
      </c>
      <c r="H26" s="43" t="str">
        <f>IF(F13=0,"",IF(F22&gt;=F26,J26,""))</f>
        <v/>
      </c>
      <c r="I26" s="44"/>
      <c r="J26" s="51" t="s">
        <v>21</v>
      </c>
      <c r="K26" s="56">
        <f>F27-F26</f>
        <v>17091</v>
      </c>
      <c r="L26" s="57">
        <f>K26*G26</f>
        <v>2392.7400000000002</v>
      </c>
      <c r="M26" s="58"/>
      <c r="N26" s="58"/>
      <c r="Q26" s="7"/>
      <c r="R26" s="7"/>
      <c r="S26" s="7"/>
      <c r="T26" s="7"/>
      <c r="U26" s="7"/>
    </row>
    <row r="27" spans="3:21" ht="15" customHeight="1">
      <c r="D27" s="24"/>
      <c r="E27" s="48"/>
      <c r="F27" s="49">
        <v>26791</v>
      </c>
      <c r="G27" s="42"/>
      <c r="H27" s="50"/>
      <c r="I27" s="44"/>
      <c r="J27" s="59"/>
      <c r="K27" s="56"/>
      <c r="L27" s="56"/>
      <c r="M27" s="58"/>
      <c r="N27" s="58"/>
      <c r="Q27" s="7"/>
      <c r="R27" s="7"/>
      <c r="S27" s="7"/>
      <c r="T27" s="7"/>
      <c r="U27" s="7"/>
    </row>
    <row r="28" spans="3:21" ht="15" customHeight="1">
      <c r="D28" s="24"/>
      <c r="E28" s="40" t="s">
        <v>26</v>
      </c>
      <c r="F28" s="55">
        <v>26791</v>
      </c>
      <c r="G28" s="42">
        <v>0.3</v>
      </c>
      <c r="H28" s="43" t="str">
        <f>IF(F13=0,"",IF(F22&gt;=F28,J28,""))</f>
        <v/>
      </c>
      <c r="I28" s="44"/>
      <c r="J28" s="51" t="s">
        <v>21</v>
      </c>
      <c r="K28" s="56">
        <f>F29-F28</f>
        <v>45035</v>
      </c>
      <c r="L28" s="56">
        <f>K28*G28</f>
        <v>13510.5</v>
      </c>
      <c r="M28" s="58"/>
      <c r="N28" s="58"/>
      <c r="Q28" s="7"/>
      <c r="R28" s="7"/>
      <c r="S28" s="7"/>
      <c r="T28" s="7"/>
      <c r="U28" s="7"/>
    </row>
    <row r="29" spans="3:21" ht="15" customHeight="1">
      <c r="D29" s="24"/>
      <c r="E29" s="48"/>
      <c r="F29" s="49">
        <v>71826</v>
      </c>
      <c r="G29" s="42"/>
      <c r="H29" s="50"/>
      <c r="I29" s="44"/>
      <c r="J29" s="59"/>
      <c r="K29" s="56"/>
      <c r="L29" s="56"/>
      <c r="M29" s="58"/>
      <c r="N29" s="58"/>
      <c r="Q29" s="7"/>
      <c r="R29" s="7"/>
      <c r="S29" s="7"/>
      <c r="T29" s="7"/>
      <c r="U29" s="7"/>
    </row>
    <row r="30" spans="3:21" ht="15" customHeight="1">
      <c r="D30" s="24"/>
      <c r="E30" s="40" t="s">
        <v>27</v>
      </c>
      <c r="F30" s="55">
        <v>71826</v>
      </c>
      <c r="G30" s="42">
        <v>0.41</v>
      </c>
      <c r="H30" s="43" t="str">
        <f>IF(F13=0,"",IF(F22&gt;=F30,J30,""))</f>
        <v/>
      </c>
      <c r="I30" s="44"/>
      <c r="J30" s="51" t="s">
        <v>21</v>
      </c>
      <c r="K30" s="56">
        <f>F31-F30</f>
        <v>80282</v>
      </c>
      <c r="L30" s="56">
        <f>K30*G30</f>
        <v>32915.619999999995</v>
      </c>
      <c r="M30" s="58"/>
      <c r="N30" s="58"/>
      <c r="Q30" s="7"/>
      <c r="R30" s="7"/>
      <c r="S30" s="7"/>
      <c r="T30" s="7"/>
      <c r="U30" s="7"/>
    </row>
    <row r="31" spans="3:21" ht="15" customHeight="1">
      <c r="D31" s="24"/>
      <c r="E31" s="48"/>
      <c r="F31" s="49">
        <v>152108</v>
      </c>
      <c r="G31" s="42"/>
      <c r="H31" s="50"/>
      <c r="I31" s="44"/>
      <c r="J31" s="59"/>
      <c r="K31" s="56"/>
      <c r="L31" s="56"/>
      <c r="M31" s="58"/>
      <c r="N31" s="58"/>
      <c r="Q31" s="7"/>
      <c r="R31" s="7"/>
      <c r="S31" s="7"/>
      <c r="T31" s="7"/>
      <c r="U31" s="7"/>
    </row>
    <row r="32" spans="3:21" ht="15" customHeight="1">
      <c r="D32" s="24"/>
      <c r="E32" s="40" t="s">
        <v>28</v>
      </c>
      <c r="F32" s="55">
        <v>152108</v>
      </c>
      <c r="G32" s="42">
        <v>0.45</v>
      </c>
      <c r="H32" s="43" t="str">
        <f>IF(F13=0,"",IF(F22&gt;=F32,J32,""))</f>
        <v/>
      </c>
      <c r="I32" s="44"/>
      <c r="J32" s="51" t="s">
        <v>21</v>
      </c>
      <c r="K32" s="56">
        <f>IF(F22="","",IF(F22&lt;F32,0,F22-F32))</f>
        <v>0</v>
      </c>
      <c r="L32" s="56">
        <f>IF(F22="","",IF(F22&lt;=F32,0,K32*G32))</f>
        <v>0</v>
      </c>
      <c r="M32" s="58"/>
      <c r="N32" s="58"/>
      <c r="Q32" s="7"/>
      <c r="R32" s="7"/>
      <c r="S32" s="7"/>
      <c r="T32" s="7"/>
      <c r="U32" s="7"/>
    </row>
    <row r="33" spans="4:21" ht="15" customHeight="1">
      <c r="D33" s="24"/>
      <c r="E33" s="48"/>
      <c r="F33" s="49" t="str">
        <f>"à plus…"</f>
        <v>à plus…</v>
      </c>
      <c r="G33" s="42"/>
      <c r="H33" s="50"/>
      <c r="I33" s="44"/>
      <c r="J33" s="60"/>
      <c r="K33" s="61"/>
      <c r="L33" s="61"/>
      <c r="M33" s="58"/>
      <c r="N33" s="58"/>
      <c r="Q33" s="7"/>
      <c r="R33" s="7"/>
      <c r="S33" s="7"/>
      <c r="T33" s="7"/>
      <c r="U33" s="7"/>
    </row>
    <row r="34" spans="4:21" ht="15" customHeight="1">
      <c r="D34" s="24"/>
      <c r="E34" s="62"/>
      <c r="F34" s="63"/>
      <c r="G34" s="64"/>
      <c r="H34" s="65"/>
      <c r="I34" s="66"/>
      <c r="J34" s="67" t="str">
        <f>IF(H32=J32,(G32*100)&amp;"%",
IF(H30=J30,(G30*100)&amp;"%",
IF(H28=J28,(G28*100)&amp;"%",
IF(H26=J26,(G26*100)&amp;"%",(G24*100)&amp;"%"))))</f>
        <v>0%</v>
      </c>
      <c r="K34" s="58"/>
      <c r="L34" s="58"/>
      <c r="M34" s="58"/>
      <c r="N34" s="58"/>
      <c r="Q34" s="7"/>
      <c r="R34" s="7"/>
      <c r="S34" s="7"/>
      <c r="T34" s="7"/>
      <c r="U34" s="7"/>
    </row>
    <row r="35" spans="4:21" ht="15" customHeight="1">
      <c r="D35" s="24"/>
      <c r="E35" s="68" t="s">
        <v>17</v>
      </c>
      <c r="F35" s="86" t="str">
        <f>K20</f>
        <v/>
      </c>
      <c r="G35" s="64"/>
      <c r="H35" s="65"/>
      <c r="I35" s="66"/>
      <c r="J35" s="69"/>
      <c r="K35" s="58"/>
      <c r="L35" s="58"/>
      <c r="M35" s="58"/>
      <c r="N35" s="58"/>
      <c r="Q35" s="7"/>
      <c r="R35" s="7"/>
      <c r="S35" s="7"/>
      <c r="T35" s="7"/>
      <c r="U35" s="7"/>
    </row>
    <row r="36" spans="4:21" ht="15" customHeight="1">
      <c r="D36" s="24"/>
      <c r="E36" s="68" t="str">
        <f ca="1">"Décote " &amp; YEAR(TODAY()) &amp; " :"</f>
        <v>Décote 2016 :</v>
      </c>
      <c r="F36" s="84" t="str">
        <f>L21</f>
        <v>Non applicable !</v>
      </c>
      <c r="G36" s="64"/>
      <c r="H36" s="65"/>
      <c r="I36" s="66"/>
      <c r="J36" s="80"/>
      <c r="K36" s="58"/>
      <c r="L36" s="58"/>
      <c r="M36" s="58"/>
      <c r="N36" s="58"/>
      <c r="Q36" s="7"/>
      <c r="R36" s="7"/>
      <c r="S36" s="7"/>
      <c r="T36" s="7"/>
      <c r="U36" s="7"/>
    </row>
    <row r="37" spans="4:21">
      <c r="D37" s="24"/>
      <c r="E37" s="25"/>
      <c r="F37" s="70"/>
      <c r="G37" s="25"/>
      <c r="H37" s="25"/>
      <c r="I37" s="26"/>
      <c r="J37" s="37"/>
      <c r="Q37" s="7"/>
      <c r="R37" s="7"/>
      <c r="S37" s="7"/>
      <c r="T37" s="7"/>
      <c r="U37" s="7"/>
    </row>
    <row r="38" spans="4:21" ht="15" customHeight="1">
      <c r="D38" s="24"/>
      <c r="E38" s="71" t="s">
        <v>29</v>
      </c>
      <c r="F38" s="83" t="str">
        <f>IF(ISBLANK(F13),"",IF(L22="Aucun !","Non impôsable !",L22))</f>
        <v>Non impôsable !</v>
      </c>
      <c r="G38" s="25"/>
      <c r="H38" s="25"/>
      <c r="I38" s="26"/>
      <c r="J38" s="81"/>
      <c r="Q38" s="7"/>
      <c r="R38" s="7"/>
      <c r="S38" s="7"/>
      <c r="T38" s="7"/>
      <c r="U38" s="7"/>
    </row>
    <row r="39" spans="4:21">
      <c r="D39" s="72"/>
      <c r="E39" s="73"/>
      <c r="F39" s="74"/>
      <c r="G39" s="73"/>
      <c r="H39" s="73"/>
      <c r="I39" s="75"/>
      <c r="J39" s="76"/>
      <c r="Q39" s="7"/>
      <c r="R39" s="7"/>
      <c r="S39" s="7"/>
      <c r="T39" s="7"/>
      <c r="U39" s="7"/>
    </row>
    <row r="40" spans="4:21">
      <c r="F40" s="76"/>
      <c r="Q40" s="7"/>
      <c r="R40" s="7"/>
      <c r="S40" s="7"/>
      <c r="T40" s="7"/>
      <c r="U40" s="7"/>
    </row>
  </sheetData>
  <sheetProtection password="CC3D" sheet="1" objects="1" scenarios="1" selectLockedCells="1"/>
  <mergeCells count="46">
    <mergeCell ref="D7:E7"/>
    <mergeCell ref="E32:E33"/>
    <mergeCell ref="G32:G33"/>
    <mergeCell ref="H32:H33"/>
    <mergeCell ref="J32:J33"/>
    <mergeCell ref="K32:K33"/>
    <mergeCell ref="L32:L33"/>
    <mergeCell ref="E30:E31"/>
    <mergeCell ref="G30:G31"/>
    <mergeCell ref="H30:H31"/>
    <mergeCell ref="J30:J31"/>
    <mergeCell ref="K30:K31"/>
    <mergeCell ref="L30:L31"/>
    <mergeCell ref="E28:E29"/>
    <mergeCell ref="G28:G29"/>
    <mergeCell ref="H28:H29"/>
    <mergeCell ref="J28:J29"/>
    <mergeCell ref="K28:K29"/>
    <mergeCell ref="L28:L29"/>
    <mergeCell ref="E26:E27"/>
    <mergeCell ref="G26:G27"/>
    <mergeCell ref="H26:H27"/>
    <mergeCell ref="J26:J27"/>
    <mergeCell ref="K26:K27"/>
    <mergeCell ref="L26:L27"/>
    <mergeCell ref="K19:L19"/>
    <mergeCell ref="K20:L20"/>
    <mergeCell ref="E24:E25"/>
    <mergeCell ref="G24:G25"/>
    <mergeCell ref="H24:H25"/>
    <mergeCell ref="J24:J25"/>
    <mergeCell ref="R10:U11"/>
    <mergeCell ref="S13:T13"/>
    <mergeCell ref="E15:F15"/>
    <mergeCell ref="G15:H15"/>
    <mergeCell ref="E17:H17"/>
    <mergeCell ref="K18:L18"/>
    <mergeCell ref="D2:L2"/>
    <mergeCell ref="D4:E4"/>
    <mergeCell ref="F4:L4"/>
    <mergeCell ref="D6:E6"/>
    <mergeCell ref="F6:L6"/>
    <mergeCell ref="D10:I11"/>
    <mergeCell ref="D8:F8"/>
    <mergeCell ref="F7:L7"/>
    <mergeCell ref="D9:F9"/>
  </mergeCells>
  <conditionalFormatting sqref="F16">
    <cfRule type="expression" dxfId="2" priority="2">
      <formula>AND($F$23=305)</formula>
    </cfRule>
  </conditionalFormatting>
  <conditionalFormatting sqref="H16">
    <cfRule type="expression" dxfId="1" priority="1">
      <formula>AND($H$23=305)</formula>
    </cfRule>
  </conditionalFormatting>
  <conditionalFormatting sqref="F19">
    <cfRule type="expression" dxfId="0" priority="3">
      <formula>AND($C$18=TRUE)</formula>
    </cfRule>
  </conditionalFormatting>
  <hyperlinks>
    <hyperlink ref="M4" r:id="rId1" display="http://www3.finances.gouv.fr/calcul_impot/2016/simplifie/index.htm"/>
    <hyperlink ref="F4" r:id="rId2"/>
    <hyperlink ref="G4" r:id="rId3" display="http://www3.finances.gouv.fr/calcul_impot/2016/simplifie/index.htm"/>
    <hyperlink ref="H4" r:id="rId4" display="http://www3.finances.gouv.fr/calcul_impot/2016/simplifie/index.htm"/>
    <hyperlink ref="I4" r:id="rId5" display="http://www3.finances.gouv.fr/calcul_impot/2016/simplifie/index.htm"/>
    <hyperlink ref="J4" r:id="rId6" display="http://www3.finances.gouv.fr/calcul_impot/2016/simplifie/index.htm"/>
    <hyperlink ref="K4" r:id="rId7" display="http://www3.finances.gouv.fr/calcul_impot/2016/simplifie/index.htm"/>
    <hyperlink ref="L4" r:id="rId8" display="http://www3.finances.gouv.fr/calcul_impot/2016/simplifie/index.htm"/>
    <hyperlink ref="F6" r:id="rId9"/>
    <hyperlink ref="G6" r:id="rId10" display="http://impotsurlerevenu.org/comprendre-le-calcul-de-l-impot/i2-76.php"/>
    <hyperlink ref="H6" r:id="rId11" display="http://impotsurlerevenu.org/comprendre-le-calcul-de-l-impot/i2-76.php"/>
    <hyperlink ref="I6" r:id="rId12" display="http://impotsurlerevenu.org/comprendre-le-calcul-de-l-impot/i2-76.php"/>
    <hyperlink ref="J6" r:id="rId13" display="http://impotsurlerevenu.org/comprendre-le-calcul-de-l-impot/i2-76.php"/>
    <hyperlink ref="K6" r:id="rId14" display="http://impotsurlerevenu.org/comprendre-le-calcul-de-l-impot/i2-76.php"/>
    <hyperlink ref="L6" r:id="rId15" display="http://impotsurlerevenu.org/comprendre-le-calcul-de-l-impot/i2-76.php"/>
    <hyperlink ref="F7" r:id="rId16"/>
    <hyperlink ref="G7" r:id="rId17" display="http://impotsurlerevenu.org/calcul-de-l-impot-par-etapes/i2-12.php"/>
    <hyperlink ref="H7" r:id="rId18" display="http://impotsurlerevenu.org/calcul-de-l-impot-par-etapes/i2-12.php"/>
    <hyperlink ref="I7" r:id="rId19" display="http://impotsurlerevenu.org/calcul-de-l-impot-par-etapes/i2-12.php"/>
    <hyperlink ref="J7" r:id="rId20" display="http://impotsurlerevenu.org/calcul-de-l-impot-par-etapes/i2-12.php"/>
    <hyperlink ref="K7" r:id="rId21" display="http://impotsurlerevenu.org/calcul-de-l-impot-par-etapes/i2-12.php"/>
    <hyperlink ref="L7" r:id="rId22" display="http://impotsurlerevenu.org/calcul-de-l-impot-par-etapes/i2-12.php"/>
  </hyperlinks>
  <pageMargins left="0.75" right="0.75" top="1" bottom="1" header="0.5" footer="0.5"/>
  <pageSetup paperSize="0" orientation="portrait" horizontalDpi="4294967292" verticalDpi="4294967292"/>
  <drawing r:id="rId23"/>
  <legacyDrawing r:id="rId2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25" name="Check Box 1">
              <controlPr defaultSize="0" autoFill="0" autoLine="0" autoPict="0" macro="[0]!AbattementFiscal.AbattementFiscal">
                <anchor moveWithCells="1">
                  <from>
                    <xdr:col>5</xdr:col>
                    <xdr:colOff>469900</xdr:colOff>
                    <xdr:row>17</xdr:row>
                    <xdr:rowOff>0</xdr:rowOff>
                  </from>
                  <to>
                    <xdr:col>6</xdr:col>
                    <xdr:colOff>38100</xdr:colOff>
                    <xdr:row>18</xdr:row>
                    <xdr:rowOff>38100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Pechberty</dc:creator>
  <cp:lastModifiedBy>Mathieu Pechberty</cp:lastModifiedBy>
  <dcterms:created xsi:type="dcterms:W3CDTF">2016-02-25T14:47:33Z</dcterms:created>
  <dcterms:modified xsi:type="dcterms:W3CDTF">2016-02-25T17:25:37Z</dcterms:modified>
</cp:coreProperties>
</file>