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lionnel30400\"/>
    </mc:Choice>
  </mc:AlternateContent>
  <bookViews>
    <workbookView xWindow="0" yWindow="0" windowWidth="20490" windowHeight="8340" activeTab="1"/>
  </bookViews>
  <sheets>
    <sheet name="Feuil1" sheetId="1" r:id="rId1"/>
    <sheet name="Feuil2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2" l="1"/>
  <c r="B14" i="2" s="1"/>
  <c r="D14" i="2" s="1"/>
  <c r="H8" i="2"/>
  <c r="B13" i="2" s="1"/>
  <c r="D13" i="2" s="1"/>
  <c r="D23" i="2" s="1"/>
  <c r="F8" i="2"/>
  <c r="B12" i="2" s="1"/>
  <c r="D12" i="2" s="1"/>
  <c r="D8" i="2"/>
  <c r="B11" i="2" s="1"/>
  <c r="D11" i="2" s="1"/>
  <c r="B8" i="2"/>
  <c r="B10" i="2" s="1"/>
  <c r="D10" i="2" s="1"/>
  <c r="D20" i="2" l="1"/>
  <c r="D24" i="2"/>
  <c r="D21" i="2"/>
  <c r="D25" i="2"/>
  <c r="D18" i="2"/>
  <c r="D22" i="2"/>
  <c r="D19" i="2"/>
</calcChain>
</file>

<file path=xl/sharedStrings.xml><?xml version="1.0" encoding="utf-8"?>
<sst xmlns="http://schemas.openxmlformats.org/spreadsheetml/2006/main" count="34" uniqueCount="26">
  <si>
    <t>Archive</t>
  </si>
  <si>
    <t>TYPE</t>
  </si>
  <si>
    <t>Numéro</t>
  </si>
  <si>
    <t>IDENTITE UTILISATEUR</t>
  </si>
  <si>
    <t>DATE DEBUT</t>
  </si>
  <si>
    <t>DATE CESSATION</t>
  </si>
  <si>
    <t>N° Dossier</t>
  </si>
  <si>
    <t>SERVICE</t>
  </si>
  <si>
    <t>00123</t>
  </si>
  <si>
    <t>0667879045</t>
  </si>
  <si>
    <t>Mr Duscmol</t>
  </si>
  <si>
    <t>2016/001</t>
  </si>
  <si>
    <t>Budget</t>
  </si>
  <si>
    <t>Recherche par date de début</t>
  </si>
  <si>
    <t>Recherche par date de cessation</t>
  </si>
  <si>
    <t>Recherche par N° Téléphone</t>
  </si>
  <si>
    <t>Recherche par Archive</t>
  </si>
  <si>
    <t>Recherche par Identité</t>
  </si>
  <si>
    <t>M. DUPONT</t>
  </si>
  <si>
    <t>2016/002</t>
  </si>
  <si>
    <t>COMPTA</t>
  </si>
  <si>
    <t>M. DUPRE</t>
  </si>
  <si>
    <t>2016/003</t>
  </si>
  <si>
    <t>TRSP</t>
  </si>
  <si>
    <t>RECHERCHE MULTICRITERES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</si>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</sst>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0" xfId="0" applyNumberFormat="1"/>
    <xf numFmtId="14" fontId="0" fillId="0" borderId="1" xfId="0" applyNumberForma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5:I8" totalsRowShown="0">
  <autoFilter ref="B5:I8"/>
  <tableColumns count="8">
    <tableColumn id="1" name="Archive"/>
    <tableColumn id="2" name="TYPE"/>
    <tableColumn id="3" name="Numéro"/>
    <tableColumn id="4" name="IDENTITE UTILISATEUR"/>
    <tableColumn id="5" name="DATE DEBUT"/>
    <tableColumn id="6" name="DATE CESSATION"/>
    <tableColumn id="7" name="N° Dossier"/>
    <tableColumn id="8" name="SERVIC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I8"/>
  <sheetViews>
    <sheetView workbookViewId="0">
      <selection activeCell="D20" sqref="D20"/>
    </sheetView>
  </sheetViews>
  <sheetFormatPr baseColWidth="10" defaultRowHeight="15" x14ac:dyDescent="0.25"/>
  <cols>
    <col min="5" max="5" width="22.42578125" customWidth="1"/>
    <col min="6" max="6" width="13.85546875" customWidth="1"/>
    <col min="7" max="7" width="18" customWidth="1"/>
    <col min="8" max="8" width="12.28515625" customWidth="1"/>
  </cols>
  <sheetData>
    <row r="5" spans="2:9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</row>
    <row r="6" spans="2:9" x14ac:dyDescent="0.25">
      <c r="B6" t="s">
        <v>8</v>
      </c>
      <c r="D6" t="s">
        <v>9</v>
      </c>
      <c r="E6" t="s">
        <v>10</v>
      </c>
      <c r="F6" s="2">
        <v>42370</v>
      </c>
      <c r="H6" t="s">
        <v>11</v>
      </c>
      <c r="I6" t="s">
        <v>12</v>
      </c>
    </row>
    <row r="7" spans="2:9" x14ac:dyDescent="0.25">
      <c r="B7">
        <v>123</v>
      </c>
      <c r="D7">
        <v>25478</v>
      </c>
      <c r="E7" t="s">
        <v>18</v>
      </c>
      <c r="F7" s="2">
        <v>42401</v>
      </c>
      <c r="G7" s="2">
        <v>42403</v>
      </c>
      <c r="H7" t="s">
        <v>19</v>
      </c>
      <c r="I7" t="s">
        <v>20</v>
      </c>
    </row>
    <row r="8" spans="2:9" x14ac:dyDescent="0.25">
      <c r="B8">
        <v>456</v>
      </c>
      <c r="D8">
        <v>987456</v>
      </c>
      <c r="E8" t="s">
        <v>21</v>
      </c>
      <c r="F8" s="2">
        <v>42430</v>
      </c>
      <c r="G8" s="2">
        <v>42463</v>
      </c>
      <c r="H8" t="s">
        <v>22</v>
      </c>
      <c r="I8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5"/>
  <sheetViews>
    <sheetView tabSelected="1" workbookViewId="0">
      <selection activeCell="H6" sqref="H6"/>
    </sheetView>
  </sheetViews>
  <sheetFormatPr baseColWidth="10" defaultRowHeight="15" x14ac:dyDescent="0.25"/>
  <cols>
    <col min="1" max="1" width="2.7109375" customWidth="1"/>
    <col min="2" max="2" width="30.7109375" customWidth="1"/>
    <col min="3" max="3" width="2.7109375" customWidth="1"/>
    <col min="4" max="4" width="30.7109375" customWidth="1"/>
    <col min="5" max="5" width="2.7109375" customWidth="1"/>
    <col min="6" max="6" width="30.7109375" customWidth="1"/>
    <col min="7" max="7" width="2.7109375" customWidth="1"/>
    <col min="8" max="8" width="30.7109375" customWidth="1"/>
    <col min="9" max="9" width="2.7109375" customWidth="1"/>
    <col min="10" max="10" width="30.7109375" customWidth="1"/>
  </cols>
  <sheetData>
    <row r="2" spans="2:10" ht="23.25" x14ac:dyDescent="0.35">
      <c r="B2" s="4" t="s">
        <v>24</v>
      </c>
      <c r="C2" s="4"/>
      <c r="D2" s="4"/>
      <c r="E2" s="4"/>
      <c r="F2" s="4"/>
      <c r="G2" s="4"/>
      <c r="H2" s="4"/>
      <c r="I2" s="4"/>
      <c r="J2" s="4"/>
    </row>
    <row r="4" spans="2:10" x14ac:dyDescent="0.25">
      <c r="B4" t="s">
        <v>13</v>
      </c>
      <c r="D4" t="s">
        <v>14</v>
      </c>
      <c r="F4" t="s">
        <v>15</v>
      </c>
      <c r="H4" t="s">
        <v>16</v>
      </c>
      <c r="J4" t="s">
        <v>17</v>
      </c>
    </row>
    <row r="5" spans="2:10" ht="15.75" thickBot="1" x14ac:dyDescent="0.3"/>
    <row r="6" spans="2:10" ht="15.75" thickBot="1" x14ac:dyDescent="0.3">
      <c r="B6" s="3"/>
      <c r="D6" s="1"/>
      <c r="F6" s="1"/>
      <c r="H6" s="1"/>
      <c r="J6" s="1"/>
    </row>
    <row r="8" spans="2:10" hidden="1" x14ac:dyDescent="0.25">
      <c r="B8">
        <f>IF(B6="",0,MATCH(B6,Tableau1[DATE DEBUT],0))</f>
        <v>0</v>
      </c>
      <c r="D8">
        <f>IF(D6="",0,MATCH(D6,Tableau1[DATE CESSATION],0))</f>
        <v>0</v>
      </c>
      <c r="F8">
        <f>IF(F6="",0,MATCH(F6,Tableau1[Numéro],0))</f>
        <v>0</v>
      </c>
      <c r="H8">
        <f>IF(H6="",0,MATCH(H6,Tableau1[Archive],0))</f>
        <v>0</v>
      </c>
      <c r="J8">
        <f>IF(J6="",0,MATCH(J6,Tableau1[IDENTITE UTILISATEUR],0))</f>
        <v>0</v>
      </c>
    </row>
    <row r="9" spans="2:10" hidden="1" x14ac:dyDescent="0.25"/>
    <row r="10" spans="2:10" hidden="1" x14ac:dyDescent="0.25">
      <c r="B10" t="str">
        <f>IF(B8=0,"---",INDEX(Tableau1[DATE DEBUT],Feuil2!B8))</f>
        <v>---</v>
      </c>
      <c r="D10" t="str">
        <f>IF(B10="---","",INDEX(Tableau1[],MATCH(B10,Tableau1[DATE DEBUT],0),MATCH(Tableau1[[#Headers],[Archive]],Tableau1[#Headers],0)))</f>
        <v/>
      </c>
    </row>
    <row r="11" spans="2:10" hidden="1" x14ac:dyDescent="0.25">
      <c r="B11" t="str">
        <f>IF(D8=0,"---",INDEX(Tableau1[DATE CESSATION],Feuil2!D8))</f>
        <v>---</v>
      </c>
      <c r="D11" t="str">
        <f>IF(B11="---","",INDEX(Tableau1[],MATCH(B11,Tableau1[DATE CESSATION],0),MATCH(Tableau1[[#Headers],[Archive]],Tableau1[#Headers],0)))</f>
        <v/>
      </c>
    </row>
    <row r="12" spans="2:10" hidden="1" x14ac:dyDescent="0.25">
      <c r="B12" t="str">
        <f>IF(F8=0,"---",INDEX(Tableau1[Numéro],Feuil2!F8))</f>
        <v>---</v>
      </c>
      <c r="D12" t="str">
        <f>IF(B12="---","",INDEX(Tableau1[],MATCH(B12,Tableau1[Numéro],0),MATCH(Tableau1[[#Headers],[Archive]],Tableau1[#Headers],0)))</f>
        <v/>
      </c>
    </row>
    <row r="13" spans="2:10" hidden="1" x14ac:dyDescent="0.25">
      <c r="B13" t="str">
        <f>IF(H8=0,"---",INDEX(Tableau1[Archive],Feuil2!H8))</f>
        <v>---</v>
      </c>
      <c r="D13" t="str">
        <f>IF(B13="---","",INDEX(Tableau1[],MATCH(B13,Tableau1[Archive],0),MATCH(Tableau1[[#Headers],[Archive]],Tableau1[#Headers],0)))</f>
        <v/>
      </c>
    </row>
    <row r="14" spans="2:10" hidden="1" x14ac:dyDescent="0.25">
      <c r="B14" t="str">
        <f>IF(J8=0,"---",INDEX(Tableau1[IDENTITE UTILISATEUR],Feuil2!J8))</f>
        <v>---</v>
      </c>
      <c r="D14" t="str">
        <f>IF(B14="---","",INDEX(Tableau1[],MATCH(B14,Tableau1[IDENTITE UTILISATEUR],0),MATCH(Tableau1[[#Headers],[Archive]],Tableau1[#Headers],0)))</f>
        <v/>
      </c>
    </row>
    <row r="16" spans="2:10" ht="23.25" x14ac:dyDescent="0.35">
      <c r="B16" s="4" t="s">
        <v>25</v>
      </c>
      <c r="C16" s="4"/>
      <c r="D16" s="4"/>
      <c r="E16" s="4"/>
      <c r="F16" s="4"/>
      <c r="G16" s="4"/>
      <c r="H16" s="4"/>
      <c r="I16" s="4"/>
      <c r="J16" s="4"/>
    </row>
    <row r="18" spans="2:4" x14ac:dyDescent="0.25">
      <c r="B18" t="s">
        <v>0</v>
      </c>
      <c r="D18" t="str">
        <f>IFERROR(VLOOKUP(IF($D$10="",IF($D$11="",IF($D$12="",IF($D$13="",IF($D$14="","",$D$14),$D$13),$D$12),$D$11),$D$10),Tableau1[],MATCH(B18,Tableau1[#Headers],0),FALSE),"Pas de Critère de Recherche")</f>
        <v>Pas de Critère de Recherche</v>
      </c>
    </row>
    <row r="19" spans="2:4" x14ac:dyDescent="0.25">
      <c r="B19" t="s">
        <v>1</v>
      </c>
      <c r="D19" t="str">
        <f>IFERROR(VLOOKUP(IF($D$10="",IF($D$11="",IF($D$12="",IF($D$13="",IF($D$14="","",$D$14),$D$13),$D$12),$D$11),$D$10),Tableau1[],MATCH(B19,Tableau1[#Headers],0),FALSE),"Pas de Critère de Recherche")</f>
        <v>Pas de Critère de Recherche</v>
      </c>
    </row>
    <row r="20" spans="2:4" x14ac:dyDescent="0.25">
      <c r="B20" t="s">
        <v>2</v>
      </c>
      <c r="D20" t="str">
        <f>IFERROR(VLOOKUP(IF($D$10="",IF($D$11="",IF($D$12="",IF($D$13="",IF($D$14="","",$D$14),$D$13),$D$12),$D$11),$D$10),Tableau1[],MATCH(B20,Tableau1[#Headers],0),FALSE),"Pas de Critère de Recherche")</f>
        <v>Pas de Critère de Recherche</v>
      </c>
    </row>
    <row r="21" spans="2:4" x14ac:dyDescent="0.25">
      <c r="B21" t="s">
        <v>3</v>
      </c>
      <c r="D21" t="str">
        <f>IFERROR(VLOOKUP(IF($D$10="",IF($D$11="",IF($D$12="",IF($D$13="",IF($D$14="","",$D$14),$D$13),$D$12),$D$11),$D$10),Tableau1[],MATCH(B21,Tableau1[#Headers],0),FALSE),"Pas de Critère de Recherche")</f>
        <v>Pas de Critère de Recherche</v>
      </c>
    </row>
    <row r="22" spans="2:4" x14ac:dyDescent="0.25">
      <c r="B22" t="s">
        <v>4</v>
      </c>
      <c r="D22" t="str">
        <f>IFERROR(VLOOKUP(IF($D$10="",IF($D$11="",IF($D$12="",IF($D$13="",IF($D$14="","",$D$14),$D$13),$D$12),$D$11),$D$10),Tableau1[],MATCH(B22,Tableau1[#Headers],0),FALSE),"Pas de Critère de Recherche")</f>
        <v>Pas de Critère de Recherche</v>
      </c>
    </row>
    <row r="23" spans="2:4" x14ac:dyDescent="0.25">
      <c r="B23" t="s">
        <v>5</v>
      </c>
      <c r="D23" t="str">
        <f>IFERROR(VLOOKUP(IF($D$10="",IF($D$11="",IF($D$12="",IF($D$13="",IF($D$14="","",$D$14),$D$13),$D$12),$D$11),$D$10),Tableau1[],MATCH(B23,Tableau1[#Headers],0),FALSE),"Pas de Critère de Recherche")</f>
        <v>Pas de Critère de Recherche</v>
      </c>
    </row>
    <row r="24" spans="2:4" x14ac:dyDescent="0.25">
      <c r="B24" t="s">
        <v>6</v>
      </c>
      <c r="D24" t="str">
        <f>IFERROR(VLOOKUP(IF($D$10="",IF($D$11="",IF($D$12="",IF($D$13="",IF($D$14="","",$D$14),$D$13),$D$12),$D$11),$D$10),Tableau1[],MATCH(B24,Tableau1[#Headers],0),FALSE),"Pas de Critère de Recherche")</f>
        <v>Pas de Critère de Recherche</v>
      </c>
    </row>
    <row r="25" spans="2:4" x14ac:dyDescent="0.25">
      <c r="B25" t="s">
        <v>7</v>
      </c>
      <c r="D25" t="str">
        <f>IFERROR(VLOOKUP(IF($D$10="",IF($D$11="",IF($D$12="",IF($D$13="",IF($D$14="","",$D$14),$D$13),$D$12),$D$11),$D$10),Tableau1[],MATCH(B25,Tableau1[#Headers],0),FALSE),"Pas de Critère de Recherche")</f>
        <v>Pas de Critère de Recherche</v>
      </c>
    </row>
  </sheetData>
  <mergeCells count="2">
    <mergeCell ref="B2:J2"/>
    <mergeCell ref="B16:J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2016-01-17T17:58:52Z</dcterms:created>
  <dcterms:modified xsi:type="dcterms:W3CDTF">2016-01-17T18:39:00Z</dcterms:modified>
</cp:coreProperties>
</file>